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omments4.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omments5.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User\Desktop\Project 1\"/>
    </mc:Choice>
  </mc:AlternateContent>
  <xr:revisionPtr revIDLastSave="0" documentId="13_ncr:1_{3D17971E-5A23-46E0-9561-84A4401C3D5D}" xr6:coauthVersionLast="47" xr6:coauthVersionMax="47" xr10:uidLastSave="{00000000-0000-0000-0000-000000000000}"/>
  <bookViews>
    <workbookView xWindow="-120" yWindow="-120" windowWidth="29040" windowHeight="17640" xr2:uid="{8619E809-1536-4329-BA2A-B332FAAEFC1F}"/>
  </bookViews>
  <sheets>
    <sheet name="Cover" sheetId="31" r:id="rId1"/>
    <sheet name="Energy Demand" sheetId="2" r:id="rId2"/>
    <sheet name="Summary" sheetId="4" r:id="rId3"/>
    <sheet name="Top and Bottom 20 Demand" sheetId="6" r:id="rId4"/>
    <sheet name="Demand by Day of the Week" sheetId="29" r:id="rId5"/>
    <sheet name="YoY Demand" sheetId="27" r:id="rId6"/>
    <sheet name="Demand Over Time" sheetId="13" r:id="rId7"/>
    <sheet name="Effect of Weather" sheetId="22" r:id="rId8"/>
    <sheet name="_holidays" sheetId="3" state="hidden" r:id="rId9"/>
    <sheet name="energy_holidays" sheetId="24" state="hidden" r:id="rId10"/>
    <sheet name="Effect of Temp and Hols" sheetId="25" r:id="rId11"/>
    <sheet name="Alt Demand line graph" sheetId="18" state="hidden" r:id="rId12"/>
  </sheets>
  <calcPr calcId="191029"/>
  <pivotCaches>
    <pivotCache cacheId="0" r:id="rId13"/>
    <pivotCache cacheId="1" r:id="rId14"/>
    <pivotCache cacheId="2"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24" l="1"/>
  <c r="H4" i="24"/>
  <c r="H5" i="24"/>
  <c r="H6" i="24"/>
  <c r="H7" i="24"/>
  <c r="H8" i="24"/>
  <c r="H9" i="24"/>
  <c r="H10" i="24"/>
  <c r="H11" i="24"/>
  <c r="H12" i="24"/>
  <c r="H13" i="24"/>
  <c r="H14" i="24"/>
  <c r="H15" i="24"/>
  <c r="H16" i="24"/>
  <c r="H17" i="24"/>
  <c r="H18" i="24"/>
  <c r="H19" i="24"/>
  <c r="H20" i="24"/>
  <c r="H21" i="24"/>
  <c r="H22" i="24"/>
  <c r="H23" i="24"/>
  <c r="H24" i="24"/>
  <c r="H25" i="24"/>
  <c r="H26" i="24"/>
  <c r="H27" i="24"/>
  <c r="H28" i="24"/>
  <c r="H29" i="24"/>
  <c r="H30" i="24"/>
  <c r="H31" i="24"/>
  <c r="H32" i="24"/>
  <c r="H33" i="24"/>
  <c r="H34" i="24"/>
  <c r="H35" i="24"/>
  <c r="H36" i="24"/>
  <c r="H37" i="24"/>
  <c r="H38" i="24"/>
  <c r="H39" i="24"/>
  <c r="H40" i="24"/>
  <c r="H41" i="24"/>
  <c r="H42" i="24"/>
  <c r="H43" i="24"/>
  <c r="H44" i="24"/>
  <c r="H45" i="24"/>
  <c r="H46" i="24"/>
  <c r="H47" i="24"/>
  <c r="H48" i="24"/>
  <c r="H49" i="24"/>
  <c r="H50" i="24"/>
  <c r="H51" i="24"/>
  <c r="H52" i="24"/>
  <c r="H53" i="24"/>
  <c r="H54" i="24"/>
  <c r="H55" i="24"/>
  <c r="H56" i="24"/>
  <c r="H57" i="24"/>
  <c r="H58" i="24"/>
  <c r="H59" i="24"/>
  <c r="H60" i="24"/>
  <c r="H61" i="24"/>
  <c r="H62" i="24"/>
  <c r="H63" i="24"/>
  <c r="H64" i="24"/>
  <c r="H65" i="24"/>
  <c r="H66" i="24"/>
  <c r="H67" i="24"/>
  <c r="H68" i="24"/>
  <c r="H69" i="24"/>
  <c r="H70" i="24"/>
  <c r="H71" i="24"/>
  <c r="H72" i="24"/>
  <c r="H73" i="24"/>
  <c r="H74" i="24"/>
  <c r="H75" i="24"/>
  <c r="H76" i="24"/>
  <c r="H77" i="24"/>
  <c r="H78" i="24"/>
  <c r="H79" i="24"/>
  <c r="H80" i="24"/>
  <c r="H81" i="24"/>
  <c r="H82" i="24"/>
  <c r="H83" i="24"/>
  <c r="H84" i="24"/>
  <c r="H85" i="24"/>
  <c r="H86" i="24"/>
  <c r="H87" i="24"/>
  <c r="H88" i="24"/>
  <c r="H89" i="24"/>
  <c r="H90" i="24"/>
  <c r="H91" i="24"/>
  <c r="H92" i="24"/>
  <c r="H93" i="24"/>
  <c r="H94" i="24"/>
  <c r="H95" i="24"/>
  <c r="H96" i="24"/>
  <c r="H97" i="24"/>
  <c r="H98" i="24"/>
  <c r="H99" i="24"/>
  <c r="H100" i="24"/>
  <c r="H101" i="24"/>
  <c r="H102" i="24"/>
  <c r="H103" i="24"/>
  <c r="H104" i="24"/>
  <c r="H105" i="24"/>
  <c r="H106" i="24"/>
  <c r="H107" i="24"/>
  <c r="H108" i="24"/>
  <c r="H109" i="24"/>
  <c r="H110" i="24"/>
  <c r="H111" i="24"/>
  <c r="H112" i="24"/>
  <c r="H113" i="24"/>
  <c r="H114" i="24"/>
  <c r="H115" i="24"/>
  <c r="H116" i="24"/>
  <c r="H117" i="24"/>
  <c r="H118" i="24"/>
  <c r="H119" i="24"/>
  <c r="H120" i="24"/>
  <c r="H121" i="24"/>
  <c r="H122" i="24"/>
  <c r="H123" i="24"/>
  <c r="H124" i="24"/>
  <c r="H125" i="24"/>
  <c r="H126" i="24"/>
  <c r="H127" i="24"/>
  <c r="H128" i="24"/>
  <c r="H129" i="24"/>
  <c r="H130" i="24"/>
  <c r="H131" i="24"/>
  <c r="H132" i="24"/>
  <c r="H133" i="24"/>
  <c r="H134" i="24"/>
  <c r="H135" i="24"/>
  <c r="H136" i="24"/>
  <c r="H137" i="24"/>
  <c r="H138" i="24"/>
  <c r="H139" i="24"/>
  <c r="H140" i="24"/>
  <c r="H141" i="24"/>
  <c r="H142" i="24"/>
  <c r="H143" i="24"/>
  <c r="H144" i="24"/>
  <c r="H145" i="24"/>
  <c r="H146" i="24"/>
  <c r="H147" i="24"/>
  <c r="H148" i="24"/>
  <c r="H149" i="24"/>
  <c r="H150" i="24"/>
  <c r="H151" i="24"/>
  <c r="H152" i="24"/>
  <c r="H153" i="24"/>
  <c r="H154" i="24"/>
  <c r="H155" i="24"/>
  <c r="H156" i="24"/>
  <c r="H157" i="24"/>
  <c r="H158" i="24"/>
  <c r="H159" i="24"/>
  <c r="H160" i="24"/>
  <c r="H161" i="24"/>
  <c r="H162" i="24"/>
  <c r="H163" i="24"/>
  <c r="H164" i="24"/>
  <c r="H165" i="24"/>
  <c r="H166" i="24"/>
  <c r="H167" i="24"/>
  <c r="H168" i="24"/>
  <c r="H169" i="24"/>
  <c r="H170" i="24"/>
  <c r="H171" i="24"/>
  <c r="H172" i="24"/>
  <c r="H173" i="24"/>
  <c r="H174" i="24"/>
  <c r="H175" i="24"/>
  <c r="H176" i="24"/>
  <c r="H177" i="24"/>
  <c r="H178" i="24"/>
  <c r="H179" i="24"/>
  <c r="H180" i="24"/>
  <c r="H181" i="24"/>
  <c r="H182" i="24"/>
  <c r="H183" i="24"/>
  <c r="H184" i="24"/>
  <c r="H185" i="24"/>
  <c r="H186" i="24"/>
  <c r="H187" i="24"/>
  <c r="H188" i="24"/>
  <c r="H189" i="24"/>
  <c r="H190" i="24"/>
  <c r="H191" i="24"/>
  <c r="H192" i="24"/>
  <c r="H193" i="24"/>
  <c r="H194" i="24"/>
  <c r="H195" i="24"/>
  <c r="H196" i="24"/>
  <c r="H197" i="24"/>
  <c r="H198" i="24"/>
  <c r="H199" i="24"/>
  <c r="H200" i="24"/>
  <c r="H201" i="24"/>
  <c r="H202" i="24"/>
  <c r="H203" i="24"/>
  <c r="H204" i="24"/>
  <c r="H205" i="24"/>
  <c r="H206" i="24"/>
  <c r="H207" i="24"/>
  <c r="H208" i="24"/>
  <c r="H209" i="24"/>
  <c r="H210" i="24"/>
  <c r="H211" i="24"/>
  <c r="H212" i="24"/>
  <c r="H213" i="24"/>
  <c r="H214" i="24"/>
  <c r="H215" i="24"/>
  <c r="H216" i="24"/>
  <c r="H217" i="24"/>
  <c r="H218" i="24"/>
  <c r="H219" i="24"/>
  <c r="H220" i="24"/>
  <c r="H221" i="24"/>
  <c r="H222" i="24"/>
  <c r="H223" i="24"/>
  <c r="H224" i="24"/>
  <c r="H225" i="24"/>
  <c r="H226" i="24"/>
  <c r="H227" i="24"/>
  <c r="H228" i="24"/>
  <c r="H229" i="24"/>
  <c r="H230" i="24"/>
  <c r="H231" i="24"/>
  <c r="H232" i="24"/>
  <c r="H233" i="24"/>
  <c r="H234" i="24"/>
  <c r="H235" i="24"/>
  <c r="H236" i="24"/>
  <c r="H237" i="24"/>
  <c r="H238" i="24"/>
  <c r="H239" i="24"/>
  <c r="H240" i="24"/>
  <c r="H241" i="24"/>
  <c r="H242" i="24"/>
  <c r="H243" i="24"/>
  <c r="H244" i="24"/>
  <c r="H245" i="24"/>
  <c r="H246" i="24"/>
  <c r="H247" i="24"/>
  <c r="H248" i="24"/>
  <c r="H249" i="24"/>
  <c r="H250" i="24"/>
  <c r="H251" i="24"/>
  <c r="H252" i="24"/>
  <c r="H253" i="24"/>
  <c r="H254" i="24"/>
  <c r="H255" i="24"/>
  <c r="H256" i="24"/>
  <c r="H257" i="24"/>
  <c r="H258" i="24"/>
  <c r="H259" i="24"/>
  <c r="H260" i="24"/>
  <c r="H261" i="24"/>
  <c r="H262" i="24"/>
  <c r="H263" i="24"/>
  <c r="H264" i="24"/>
  <c r="H265" i="24"/>
  <c r="H266" i="24"/>
  <c r="H267" i="24"/>
  <c r="H268" i="24"/>
  <c r="H269" i="24"/>
  <c r="H270" i="24"/>
  <c r="H271" i="24"/>
  <c r="H272" i="24"/>
  <c r="H273" i="24"/>
  <c r="H274" i="24"/>
  <c r="H275" i="24"/>
  <c r="H276" i="24"/>
  <c r="H277" i="24"/>
  <c r="H278" i="24"/>
  <c r="H279" i="24"/>
  <c r="H280" i="24"/>
  <c r="H281" i="24"/>
  <c r="H282" i="24"/>
  <c r="H283" i="24"/>
  <c r="H284" i="24"/>
  <c r="H285" i="24"/>
  <c r="H286" i="24"/>
  <c r="H287" i="24"/>
  <c r="H288" i="24"/>
  <c r="H289" i="24"/>
  <c r="H290" i="24"/>
  <c r="H291" i="24"/>
  <c r="H292" i="24"/>
  <c r="H293" i="24"/>
  <c r="H294" i="24"/>
  <c r="H295" i="24"/>
  <c r="H296" i="24"/>
  <c r="H297" i="24"/>
  <c r="H298" i="24"/>
  <c r="H299" i="24"/>
  <c r="H300" i="24"/>
  <c r="H301" i="24"/>
  <c r="H302" i="24"/>
  <c r="H303" i="24"/>
  <c r="H304" i="24"/>
  <c r="H305" i="24"/>
  <c r="H306" i="24"/>
  <c r="H307" i="24"/>
  <c r="H308" i="24"/>
  <c r="H309" i="24"/>
  <c r="H310" i="24"/>
  <c r="H311" i="24"/>
  <c r="H312" i="24"/>
  <c r="H313" i="24"/>
  <c r="H314" i="24"/>
  <c r="H315" i="24"/>
  <c r="H316" i="24"/>
  <c r="H317" i="24"/>
  <c r="H318" i="24"/>
  <c r="H319" i="24"/>
  <c r="H320" i="24"/>
  <c r="H321" i="24"/>
  <c r="H322" i="24"/>
  <c r="H323" i="24"/>
  <c r="H324" i="24"/>
  <c r="H325" i="24"/>
  <c r="H326" i="24"/>
  <c r="H327" i="24"/>
  <c r="H328" i="24"/>
  <c r="H329" i="24"/>
  <c r="H330" i="24"/>
  <c r="H331" i="24"/>
  <c r="H332" i="24"/>
  <c r="H333" i="24"/>
  <c r="H334" i="24"/>
  <c r="H335" i="24"/>
  <c r="H336" i="24"/>
  <c r="H337" i="24"/>
  <c r="H338" i="24"/>
  <c r="H339" i="24"/>
  <c r="H340" i="24"/>
  <c r="H341" i="24"/>
  <c r="H342" i="24"/>
  <c r="H343" i="24"/>
  <c r="H344" i="24"/>
  <c r="H345" i="24"/>
  <c r="H346" i="24"/>
  <c r="H347" i="24"/>
  <c r="H348" i="24"/>
  <c r="H349" i="24"/>
  <c r="H350" i="24"/>
  <c r="H351" i="24"/>
  <c r="H352" i="24"/>
  <c r="H353" i="24"/>
  <c r="H354" i="24"/>
  <c r="H355" i="24"/>
  <c r="H356" i="24"/>
  <c r="H357" i="24"/>
  <c r="H358" i="24"/>
  <c r="H359" i="24"/>
  <c r="H360" i="24"/>
  <c r="H361" i="24"/>
  <c r="H362" i="24"/>
  <c r="H363" i="24"/>
  <c r="H364" i="24"/>
  <c r="H365" i="24"/>
  <c r="H366" i="24"/>
  <c r="H367" i="24"/>
  <c r="H368" i="24"/>
  <c r="H369" i="24"/>
  <c r="H370" i="24"/>
  <c r="H371" i="24"/>
  <c r="H372" i="24"/>
  <c r="H373" i="24"/>
  <c r="H374" i="24"/>
  <c r="H375" i="24"/>
  <c r="H376" i="24"/>
  <c r="H377" i="24"/>
  <c r="H378" i="24"/>
  <c r="H379" i="24"/>
  <c r="H380" i="24"/>
  <c r="H381" i="24"/>
  <c r="H382" i="24"/>
  <c r="H383" i="24"/>
  <c r="H384" i="24"/>
  <c r="H385" i="24"/>
  <c r="H386" i="24"/>
  <c r="H387" i="24"/>
  <c r="H388" i="24"/>
  <c r="H389" i="24"/>
  <c r="H390" i="24"/>
  <c r="H391" i="24"/>
  <c r="H392" i="24"/>
  <c r="H393" i="24"/>
  <c r="H394" i="24"/>
  <c r="H395" i="24"/>
  <c r="H396" i="24"/>
  <c r="H397" i="24"/>
  <c r="H398" i="24"/>
  <c r="H399" i="24"/>
  <c r="H400" i="24"/>
  <c r="H401" i="24"/>
  <c r="H402" i="24"/>
  <c r="H403" i="24"/>
  <c r="H404" i="24"/>
  <c r="H405" i="24"/>
  <c r="H406" i="24"/>
  <c r="H407" i="24"/>
  <c r="H408" i="24"/>
  <c r="H409" i="24"/>
  <c r="H410" i="24"/>
  <c r="H411" i="24"/>
  <c r="H412" i="24"/>
  <c r="H413" i="24"/>
  <c r="H414" i="24"/>
  <c r="H415" i="24"/>
  <c r="H416" i="24"/>
  <c r="H417" i="24"/>
  <c r="H418" i="24"/>
  <c r="H419" i="24"/>
  <c r="H420" i="24"/>
  <c r="H421" i="24"/>
  <c r="H422" i="24"/>
  <c r="H423" i="24"/>
  <c r="H424" i="24"/>
  <c r="H425" i="24"/>
  <c r="H426" i="24"/>
  <c r="H427" i="24"/>
  <c r="H428" i="24"/>
  <c r="H429" i="24"/>
  <c r="H430" i="24"/>
  <c r="H431" i="24"/>
  <c r="H432" i="24"/>
  <c r="H433" i="24"/>
  <c r="H434" i="24"/>
  <c r="H435" i="24"/>
  <c r="H436" i="24"/>
  <c r="H437" i="24"/>
  <c r="H438" i="24"/>
  <c r="H439" i="24"/>
  <c r="H440" i="24"/>
  <c r="H441" i="24"/>
  <c r="H442" i="24"/>
  <c r="H443" i="24"/>
  <c r="H444" i="24"/>
  <c r="H445" i="24"/>
  <c r="H446" i="24"/>
  <c r="H447" i="24"/>
  <c r="H448" i="24"/>
  <c r="H449" i="24"/>
  <c r="H450" i="24"/>
  <c r="H451" i="24"/>
  <c r="H452" i="24"/>
  <c r="H453" i="24"/>
  <c r="H454" i="24"/>
  <c r="H455" i="24"/>
  <c r="H456" i="24"/>
  <c r="H457" i="24"/>
  <c r="H458" i="24"/>
  <c r="H459" i="24"/>
  <c r="H460" i="24"/>
  <c r="H461" i="24"/>
  <c r="H462" i="24"/>
  <c r="H463" i="24"/>
  <c r="H464" i="24"/>
  <c r="H465" i="24"/>
  <c r="H466" i="24"/>
  <c r="H467" i="24"/>
  <c r="H468" i="24"/>
  <c r="H469" i="24"/>
  <c r="H470" i="24"/>
  <c r="H471" i="24"/>
  <c r="H472" i="24"/>
  <c r="H473" i="24"/>
  <c r="H474" i="24"/>
  <c r="H475" i="24"/>
  <c r="H476" i="24"/>
  <c r="H477" i="24"/>
  <c r="H478" i="24"/>
  <c r="H479" i="24"/>
  <c r="H480" i="24"/>
  <c r="H481" i="24"/>
  <c r="H482" i="24"/>
  <c r="H483" i="24"/>
  <c r="H484" i="24"/>
  <c r="H485" i="24"/>
  <c r="H486" i="24"/>
  <c r="H487" i="24"/>
  <c r="H488" i="24"/>
  <c r="H489" i="24"/>
  <c r="H490" i="24"/>
  <c r="H491" i="24"/>
  <c r="H492" i="24"/>
  <c r="H493" i="24"/>
  <c r="H494" i="24"/>
  <c r="H495" i="24"/>
  <c r="H496" i="24"/>
  <c r="H497" i="24"/>
  <c r="H498" i="24"/>
  <c r="H499" i="24"/>
  <c r="H500" i="24"/>
  <c r="H501" i="24"/>
  <c r="H502" i="24"/>
  <c r="H503" i="24"/>
  <c r="H504" i="24"/>
  <c r="H505" i="24"/>
  <c r="H506" i="24"/>
  <c r="H507" i="24"/>
  <c r="H508" i="24"/>
  <c r="H509" i="24"/>
  <c r="H510" i="24"/>
  <c r="H511" i="24"/>
  <c r="H512" i="24"/>
  <c r="H513" i="24"/>
  <c r="H514" i="24"/>
  <c r="H515" i="24"/>
  <c r="H516" i="24"/>
  <c r="H517" i="24"/>
  <c r="H518" i="24"/>
  <c r="H519" i="24"/>
  <c r="H520" i="24"/>
  <c r="H521" i="24"/>
  <c r="H522" i="24"/>
  <c r="H523" i="24"/>
  <c r="H524" i="24"/>
  <c r="H525" i="24"/>
  <c r="H526" i="24"/>
  <c r="H527" i="24"/>
  <c r="H528" i="24"/>
  <c r="H529" i="24"/>
  <c r="H530" i="24"/>
  <c r="H531" i="24"/>
  <c r="H532" i="24"/>
  <c r="H533" i="24"/>
  <c r="H534" i="24"/>
  <c r="H535" i="24"/>
  <c r="H536" i="24"/>
  <c r="H537" i="24"/>
  <c r="H538" i="24"/>
  <c r="H539" i="24"/>
  <c r="H540" i="24"/>
  <c r="H541" i="24"/>
  <c r="H542" i="24"/>
  <c r="H543" i="24"/>
  <c r="H544" i="24"/>
  <c r="H545" i="24"/>
  <c r="H546" i="24"/>
  <c r="H547" i="24"/>
  <c r="H548" i="24"/>
  <c r="H549" i="24"/>
  <c r="H550" i="24"/>
  <c r="H551" i="24"/>
  <c r="H552" i="24"/>
  <c r="H553" i="24"/>
  <c r="H554" i="24"/>
  <c r="H555" i="24"/>
  <c r="H556" i="24"/>
  <c r="H557" i="24"/>
  <c r="H558" i="24"/>
  <c r="H559" i="24"/>
  <c r="H560" i="24"/>
  <c r="H561" i="24"/>
  <c r="H562" i="24"/>
  <c r="H563" i="24"/>
  <c r="H564" i="24"/>
  <c r="H565" i="24"/>
  <c r="H566" i="24"/>
  <c r="H567" i="24"/>
  <c r="H568" i="24"/>
  <c r="H569" i="24"/>
  <c r="H570" i="24"/>
  <c r="H571" i="24"/>
  <c r="H572" i="24"/>
  <c r="H573" i="24"/>
  <c r="H574" i="24"/>
  <c r="H575" i="24"/>
  <c r="H576" i="24"/>
  <c r="H577" i="24"/>
  <c r="H578" i="24"/>
  <c r="H579" i="24"/>
  <c r="H580" i="24"/>
  <c r="H581" i="24"/>
  <c r="H582" i="24"/>
  <c r="H583" i="24"/>
  <c r="H584" i="24"/>
  <c r="H585" i="24"/>
  <c r="H586" i="24"/>
  <c r="H587" i="24"/>
  <c r="H588" i="24"/>
  <c r="H589" i="24"/>
  <c r="H590" i="24"/>
  <c r="H591" i="24"/>
  <c r="H592" i="24"/>
  <c r="H593" i="24"/>
  <c r="H594" i="24"/>
  <c r="H595" i="24"/>
  <c r="H596" i="24"/>
  <c r="H597" i="24"/>
  <c r="H598" i="24"/>
  <c r="H599" i="24"/>
  <c r="H600" i="24"/>
  <c r="H601" i="24"/>
  <c r="H602" i="24"/>
  <c r="H603" i="24"/>
  <c r="H604" i="24"/>
  <c r="H605" i="24"/>
  <c r="H606" i="24"/>
  <c r="H607" i="24"/>
  <c r="H608" i="24"/>
  <c r="H609" i="24"/>
  <c r="H610" i="24"/>
  <c r="H611" i="24"/>
  <c r="H612" i="24"/>
  <c r="H613" i="24"/>
  <c r="H614" i="24"/>
  <c r="H615" i="24"/>
  <c r="H616" i="24"/>
  <c r="H617" i="24"/>
  <c r="H618" i="24"/>
  <c r="H619" i="24"/>
  <c r="H620" i="24"/>
  <c r="H621" i="24"/>
  <c r="H622" i="24"/>
  <c r="H623" i="24"/>
  <c r="H624" i="24"/>
  <c r="H625" i="24"/>
  <c r="H626" i="24"/>
  <c r="H627" i="24"/>
  <c r="H628" i="24"/>
  <c r="H629" i="24"/>
  <c r="H630" i="24"/>
  <c r="H631" i="24"/>
  <c r="H632" i="24"/>
  <c r="H633" i="24"/>
  <c r="H634" i="24"/>
  <c r="H635" i="24"/>
  <c r="H636" i="24"/>
  <c r="H637" i="24"/>
  <c r="H638" i="24"/>
  <c r="H639" i="24"/>
  <c r="H640" i="24"/>
  <c r="H641" i="24"/>
  <c r="H642" i="24"/>
  <c r="H643" i="24"/>
  <c r="H644" i="24"/>
  <c r="H645" i="24"/>
  <c r="H646" i="24"/>
  <c r="H647" i="24"/>
  <c r="H648" i="24"/>
  <c r="H649" i="24"/>
  <c r="H650" i="24"/>
  <c r="H651" i="24"/>
  <c r="H652" i="24"/>
  <c r="H653" i="24"/>
  <c r="H654" i="24"/>
  <c r="H655" i="24"/>
  <c r="H656" i="24"/>
  <c r="H657" i="24"/>
  <c r="H658" i="24"/>
  <c r="H659" i="24"/>
  <c r="H660" i="24"/>
  <c r="H661" i="24"/>
  <c r="H662" i="24"/>
  <c r="H663" i="24"/>
  <c r="H664" i="24"/>
  <c r="H665" i="24"/>
  <c r="H666" i="24"/>
  <c r="H667" i="24"/>
  <c r="H668" i="24"/>
  <c r="H669" i="24"/>
  <c r="H670" i="24"/>
  <c r="H671" i="24"/>
  <c r="H672" i="24"/>
  <c r="H673" i="24"/>
  <c r="H674" i="24"/>
  <c r="H675" i="24"/>
  <c r="H676" i="24"/>
  <c r="H677" i="24"/>
  <c r="H678" i="24"/>
  <c r="H679" i="24"/>
  <c r="H680" i="24"/>
  <c r="H681" i="24"/>
  <c r="H682" i="24"/>
  <c r="H683" i="24"/>
  <c r="H684" i="24"/>
  <c r="H685" i="24"/>
  <c r="H686" i="24"/>
  <c r="H687" i="24"/>
  <c r="H688" i="24"/>
  <c r="H689" i="24"/>
  <c r="H690" i="24"/>
  <c r="H691" i="24"/>
  <c r="H692" i="24"/>
  <c r="H693" i="24"/>
  <c r="H694" i="24"/>
  <c r="H695" i="24"/>
  <c r="H696" i="24"/>
  <c r="H697" i="24"/>
  <c r="H698" i="24"/>
  <c r="H699" i="24"/>
  <c r="H700" i="24"/>
  <c r="H701" i="24"/>
  <c r="H702" i="24"/>
  <c r="H703" i="24"/>
  <c r="H704" i="24"/>
  <c r="H705" i="24"/>
  <c r="H706" i="24"/>
  <c r="H707" i="24"/>
  <c r="H708" i="24"/>
  <c r="H709" i="24"/>
  <c r="H710" i="24"/>
  <c r="H711" i="24"/>
  <c r="H712" i="24"/>
  <c r="H713" i="24"/>
  <c r="H714" i="24"/>
  <c r="H715" i="24"/>
  <c r="H716" i="24"/>
  <c r="H717" i="24"/>
  <c r="H718" i="24"/>
  <c r="H719" i="24"/>
  <c r="H720" i="24"/>
  <c r="H721" i="24"/>
  <c r="H722" i="24"/>
  <c r="H723" i="24"/>
  <c r="H724" i="24"/>
  <c r="H725" i="24"/>
  <c r="H726" i="24"/>
  <c r="H727" i="24"/>
  <c r="H728" i="24"/>
  <c r="H729" i="24"/>
  <c r="H730" i="24"/>
  <c r="H731" i="24"/>
  <c r="H732" i="24"/>
  <c r="H733" i="24"/>
  <c r="H734" i="24"/>
  <c r="H735" i="24"/>
  <c r="H736" i="24"/>
  <c r="H737" i="24"/>
  <c r="H738" i="24"/>
  <c r="H739" i="24"/>
  <c r="H740" i="24"/>
  <c r="H741" i="24"/>
  <c r="H742" i="24"/>
  <c r="H743" i="24"/>
  <c r="H744" i="24"/>
  <c r="H745" i="24"/>
  <c r="H746" i="24"/>
  <c r="H747" i="24"/>
  <c r="H748" i="24"/>
  <c r="H749" i="24"/>
  <c r="H750" i="24"/>
  <c r="H751" i="24"/>
  <c r="H752" i="24"/>
  <c r="H753" i="24"/>
  <c r="H754" i="24"/>
  <c r="H755" i="24"/>
  <c r="H756" i="24"/>
  <c r="H757" i="24"/>
  <c r="H758" i="24"/>
  <c r="H759" i="24"/>
  <c r="H760" i="24"/>
  <c r="H761" i="24"/>
  <c r="H762" i="24"/>
  <c r="H763" i="24"/>
  <c r="H764" i="24"/>
  <c r="H765" i="24"/>
  <c r="H766" i="24"/>
  <c r="H767" i="24"/>
  <c r="H768" i="24"/>
  <c r="H769" i="24"/>
  <c r="H770" i="24"/>
  <c r="H771" i="24"/>
  <c r="H772" i="24"/>
  <c r="H773" i="24"/>
  <c r="H774" i="24"/>
  <c r="H775" i="24"/>
  <c r="H776" i="24"/>
  <c r="H777" i="24"/>
  <c r="H778" i="24"/>
  <c r="H779" i="24"/>
  <c r="H780" i="24"/>
  <c r="H781" i="24"/>
  <c r="H782" i="24"/>
  <c r="H783" i="24"/>
  <c r="H784" i="24"/>
  <c r="H785" i="24"/>
  <c r="H786" i="24"/>
  <c r="H787" i="24"/>
  <c r="H788" i="24"/>
  <c r="H789" i="24"/>
  <c r="H790" i="24"/>
  <c r="H791" i="24"/>
  <c r="H792" i="24"/>
  <c r="H793" i="24"/>
  <c r="H794" i="24"/>
  <c r="H795" i="24"/>
  <c r="H796" i="24"/>
  <c r="H797" i="24"/>
  <c r="H798" i="24"/>
  <c r="H799" i="24"/>
  <c r="H800" i="24"/>
  <c r="H801" i="24"/>
  <c r="H802" i="24"/>
  <c r="H803" i="24"/>
  <c r="H804" i="24"/>
  <c r="H805" i="24"/>
  <c r="H806" i="24"/>
  <c r="H807" i="24"/>
  <c r="H808" i="24"/>
  <c r="H809" i="24"/>
  <c r="H810" i="24"/>
  <c r="H811" i="24"/>
  <c r="H812" i="24"/>
  <c r="H813" i="24"/>
  <c r="H814" i="24"/>
  <c r="H815" i="24"/>
  <c r="H816" i="24"/>
  <c r="H817" i="24"/>
  <c r="H818" i="24"/>
  <c r="H819" i="24"/>
  <c r="H820" i="24"/>
  <c r="H821" i="24"/>
  <c r="H822" i="24"/>
  <c r="H823" i="24"/>
  <c r="H824" i="24"/>
  <c r="H825" i="24"/>
  <c r="H826" i="24"/>
  <c r="H827" i="24"/>
  <c r="H828" i="24"/>
  <c r="H829" i="24"/>
  <c r="H830" i="24"/>
  <c r="H831" i="24"/>
  <c r="H832" i="24"/>
  <c r="H833" i="24"/>
  <c r="H834" i="24"/>
  <c r="H835" i="24"/>
  <c r="H836" i="24"/>
  <c r="H837" i="24"/>
  <c r="H838" i="24"/>
  <c r="H839" i="24"/>
  <c r="H840" i="24"/>
  <c r="H841" i="24"/>
  <c r="H842" i="24"/>
  <c r="H843" i="24"/>
  <c r="H844" i="24"/>
  <c r="H845" i="24"/>
  <c r="H846" i="24"/>
  <c r="H847" i="24"/>
  <c r="H848" i="24"/>
  <c r="H849" i="24"/>
  <c r="H850" i="24"/>
  <c r="H851" i="24"/>
  <c r="H852" i="24"/>
  <c r="H853" i="24"/>
  <c r="H854" i="24"/>
  <c r="H855" i="24"/>
  <c r="H856" i="24"/>
  <c r="H857" i="24"/>
  <c r="H858" i="24"/>
  <c r="H859" i="24"/>
  <c r="H860" i="24"/>
  <c r="H861" i="24"/>
  <c r="H862" i="24"/>
  <c r="H863" i="24"/>
  <c r="H864" i="24"/>
  <c r="H865" i="24"/>
  <c r="H866" i="24"/>
  <c r="H867" i="24"/>
  <c r="H868" i="24"/>
  <c r="H869" i="24"/>
  <c r="H870" i="24"/>
  <c r="H871" i="24"/>
  <c r="H872" i="24"/>
  <c r="H873" i="24"/>
  <c r="H874" i="24"/>
  <c r="H875" i="24"/>
  <c r="H876" i="24"/>
  <c r="H877" i="24"/>
  <c r="H878" i="24"/>
  <c r="H879" i="24"/>
  <c r="H880" i="24"/>
  <c r="H881" i="24"/>
  <c r="H882" i="24"/>
  <c r="H883" i="24"/>
  <c r="H884" i="24"/>
  <c r="H885" i="24"/>
  <c r="H886" i="24"/>
  <c r="H887" i="24"/>
  <c r="H888" i="24"/>
  <c r="H889" i="24"/>
  <c r="H890" i="24"/>
  <c r="H891" i="24"/>
  <c r="H892" i="24"/>
  <c r="H893" i="24"/>
  <c r="H894" i="24"/>
  <c r="H895" i="24"/>
  <c r="H896" i="24"/>
  <c r="H897" i="24"/>
  <c r="H898" i="24"/>
  <c r="H899" i="24"/>
  <c r="H900" i="24"/>
  <c r="H901" i="24"/>
  <c r="H902" i="24"/>
  <c r="H903" i="24"/>
  <c r="H904" i="24"/>
  <c r="H905" i="24"/>
  <c r="H906" i="24"/>
  <c r="H907" i="24"/>
  <c r="H908" i="24"/>
  <c r="H909" i="24"/>
  <c r="H910" i="24"/>
  <c r="H911" i="24"/>
  <c r="H912" i="24"/>
  <c r="H913" i="24"/>
  <c r="H914" i="24"/>
  <c r="H915" i="24"/>
  <c r="H916" i="24"/>
  <c r="H917" i="24"/>
  <c r="H918" i="24"/>
  <c r="H919" i="24"/>
  <c r="H920" i="24"/>
  <c r="H921" i="24"/>
  <c r="H922" i="24"/>
  <c r="H923" i="24"/>
  <c r="H924" i="24"/>
  <c r="H925" i="24"/>
  <c r="H926" i="24"/>
  <c r="H927" i="24"/>
  <c r="H928" i="24"/>
  <c r="H929" i="24"/>
  <c r="H930" i="24"/>
  <c r="H931" i="24"/>
  <c r="H932" i="24"/>
  <c r="H933" i="24"/>
  <c r="H934" i="24"/>
  <c r="H935" i="24"/>
  <c r="H936" i="24"/>
  <c r="H937" i="24"/>
  <c r="H938" i="24"/>
  <c r="H939" i="24"/>
  <c r="H940" i="24"/>
  <c r="H941" i="24"/>
  <c r="H942" i="24"/>
  <c r="H943" i="24"/>
  <c r="H944" i="24"/>
  <c r="H945" i="24"/>
  <c r="H946" i="24"/>
  <c r="H947" i="24"/>
  <c r="H948" i="24"/>
  <c r="H949" i="24"/>
  <c r="H950" i="24"/>
  <c r="H951" i="24"/>
  <c r="H952" i="24"/>
  <c r="H953" i="24"/>
  <c r="H954" i="24"/>
  <c r="H955" i="24"/>
  <c r="H956" i="24"/>
  <c r="H957" i="24"/>
  <c r="H958" i="24"/>
  <c r="H959" i="24"/>
  <c r="H960" i="24"/>
  <c r="H961" i="24"/>
  <c r="H962" i="24"/>
  <c r="H963" i="24"/>
  <c r="H964" i="24"/>
  <c r="H965" i="24"/>
  <c r="H966" i="24"/>
  <c r="H967" i="24"/>
  <c r="H968" i="24"/>
  <c r="H969" i="24"/>
  <c r="H970" i="24"/>
  <c r="H971" i="24"/>
  <c r="H972" i="24"/>
  <c r="H973" i="24"/>
  <c r="H974" i="24"/>
  <c r="H975" i="24"/>
  <c r="H976" i="24"/>
  <c r="H977" i="24"/>
  <c r="H978" i="24"/>
  <c r="H979" i="24"/>
  <c r="H980" i="24"/>
  <c r="H981" i="24"/>
  <c r="H982" i="24"/>
  <c r="H983" i="24"/>
  <c r="H984" i="24"/>
  <c r="H985" i="24"/>
  <c r="H986" i="24"/>
  <c r="H987" i="24"/>
  <c r="H988" i="24"/>
  <c r="H989" i="24"/>
  <c r="H990" i="24"/>
  <c r="H991" i="24"/>
  <c r="H992" i="24"/>
  <c r="H993" i="24"/>
  <c r="H994" i="24"/>
  <c r="H995" i="24"/>
  <c r="H996" i="24"/>
  <c r="H997" i="24"/>
  <c r="H998" i="24"/>
  <c r="H999" i="24"/>
  <c r="H1000" i="24"/>
  <c r="H1001" i="24"/>
  <c r="H1002" i="24"/>
  <c r="H1003" i="24"/>
  <c r="H1004" i="24"/>
  <c r="H1005" i="24"/>
  <c r="H1006" i="24"/>
  <c r="H1007" i="24"/>
  <c r="H1008" i="24"/>
  <c r="H1009" i="24"/>
  <c r="H1010" i="24"/>
  <c r="H1011" i="24"/>
  <c r="H1012" i="24"/>
  <c r="H1013" i="24"/>
  <c r="H1014" i="24"/>
  <c r="H1015" i="24"/>
  <c r="H1016" i="24"/>
  <c r="H1017" i="24"/>
  <c r="H1018" i="24"/>
  <c r="H1019" i="24"/>
  <c r="H1020" i="24"/>
  <c r="H1021" i="24"/>
  <c r="H1022" i="24"/>
  <c r="H1023" i="24"/>
  <c r="H1024" i="24"/>
  <c r="H1025" i="24"/>
  <c r="H1026" i="24"/>
  <c r="H1027" i="24"/>
  <c r="H1028" i="24"/>
  <c r="H1029" i="24"/>
  <c r="H1030" i="24"/>
  <c r="H1031" i="24"/>
  <c r="H1032" i="24"/>
  <c r="H1033" i="24"/>
  <c r="H1034" i="24"/>
  <c r="H1035" i="24"/>
  <c r="H1036" i="24"/>
  <c r="H1037" i="24"/>
  <c r="H1038" i="24"/>
  <c r="H1039" i="24"/>
  <c r="H1040" i="24"/>
  <c r="H1041" i="24"/>
  <c r="H1042" i="24"/>
  <c r="H1043" i="24"/>
  <c r="H1044" i="24"/>
  <c r="H1045" i="24"/>
  <c r="H1046" i="24"/>
  <c r="H1047" i="24"/>
  <c r="H1048" i="24"/>
  <c r="H1049" i="24"/>
  <c r="H1050" i="24"/>
  <c r="H1051" i="24"/>
  <c r="H1052" i="24"/>
  <c r="H1053" i="24"/>
  <c r="H1054" i="24"/>
  <c r="H1055" i="24"/>
  <c r="H1056" i="24"/>
  <c r="H1057" i="24"/>
  <c r="H1058" i="24"/>
  <c r="H1059" i="24"/>
  <c r="H1060" i="24"/>
  <c r="H1061" i="24"/>
  <c r="H1062" i="24"/>
  <c r="H1063" i="24"/>
  <c r="H1064" i="24"/>
  <c r="H1065" i="24"/>
  <c r="H1066" i="24"/>
  <c r="H1067" i="24"/>
  <c r="H1068" i="24"/>
  <c r="H1069" i="24"/>
  <c r="H1070" i="24"/>
  <c r="H1071" i="24"/>
  <c r="H1072" i="24"/>
  <c r="H1073" i="24"/>
  <c r="H1074" i="24"/>
  <c r="H1075" i="24"/>
  <c r="H1076" i="24"/>
  <c r="H1077" i="24"/>
  <c r="H1078" i="24"/>
  <c r="H1079" i="24"/>
  <c r="H1080" i="24"/>
  <c r="H1081" i="24"/>
  <c r="H1082" i="24"/>
  <c r="H1083" i="24"/>
  <c r="H1084" i="24"/>
  <c r="H1085" i="24"/>
  <c r="H1086" i="24"/>
  <c r="H1087" i="24"/>
  <c r="H1088" i="24"/>
  <c r="H1089" i="24"/>
  <c r="H1090" i="24"/>
  <c r="H1091" i="24"/>
  <c r="H1092" i="24"/>
  <c r="H1093" i="24"/>
  <c r="H1094" i="24"/>
  <c r="H1095" i="24"/>
  <c r="H1096" i="24"/>
  <c r="H1097" i="24"/>
  <c r="H1098" i="24"/>
  <c r="H1099" i="24"/>
  <c r="H1100" i="24"/>
  <c r="H1101" i="24"/>
  <c r="H1102" i="24"/>
  <c r="H1103" i="24"/>
  <c r="H1104" i="24"/>
  <c r="H1105" i="24"/>
  <c r="H1106" i="24"/>
  <c r="H1107" i="24"/>
  <c r="H1108" i="24"/>
  <c r="H1109" i="24"/>
  <c r="H1110" i="24"/>
  <c r="H1111" i="24"/>
  <c r="H1112" i="24"/>
  <c r="H1113" i="24"/>
  <c r="H1114" i="24"/>
  <c r="H1115" i="24"/>
  <c r="H1116" i="24"/>
  <c r="H1117" i="24"/>
  <c r="H1118" i="24"/>
  <c r="H1119" i="24"/>
  <c r="H1120" i="24"/>
  <c r="H1121" i="24"/>
  <c r="H1122" i="24"/>
  <c r="H1123" i="24"/>
  <c r="H1124" i="24"/>
  <c r="H1125" i="24"/>
  <c r="H1126" i="24"/>
  <c r="H1127" i="24"/>
  <c r="H1128" i="24"/>
  <c r="H1129" i="24"/>
  <c r="H1130" i="24"/>
  <c r="H1131" i="24"/>
  <c r="H1132" i="24"/>
  <c r="H1133" i="24"/>
  <c r="H1134" i="24"/>
  <c r="H1135" i="24"/>
  <c r="H1136" i="24"/>
  <c r="H1137" i="24"/>
  <c r="H1138" i="24"/>
  <c r="H1139" i="24"/>
  <c r="H1140" i="24"/>
  <c r="H1141" i="24"/>
  <c r="H1142" i="24"/>
  <c r="H1143" i="24"/>
  <c r="H1144" i="24"/>
  <c r="H1145" i="24"/>
  <c r="H1146" i="24"/>
  <c r="H1147" i="24"/>
  <c r="H1148" i="24"/>
  <c r="H1149" i="24"/>
  <c r="H1150" i="24"/>
  <c r="H1151" i="24"/>
  <c r="H1152" i="24"/>
  <c r="H1153" i="24"/>
  <c r="H1154" i="24"/>
  <c r="H1155" i="24"/>
  <c r="H1156" i="24"/>
  <c r="H1157" i="24"/>
  <c r="H1158" i="24"/>
  <c r="H1159" i="24"/>
  <c r="H1160" i="24"/>
  <c r="H1161" i="24"/>
  <c r="H1162" i="24"/>
  <c r="H1163" i="24"/>
  <c r="H1164" i="24"/>
  <c r="H1165" i="24"/>
  <c r="H1166" i="24"/>
  <c r="H1167" i="24"/>
  <c r="H1168" i="24"/>
  <c r="H1169" i="24"/>
  <c r="H1170" i="24"/>
  <c r="H1171" i="24"/>
  <c r="H1172" i="24"/>
  <c r="H1173" i="24"/>
  <c r="H1174" i="24"/>
  <c r="H1175" i="24"/>
  <c r="H1176" i="24"/>
  <c r="H1177" i="24"/>
  <c r="H1178" i="24"/>
  <c r="H1179" i="24"/>
  <c r="H1180" i="24"/>
  <c r="H1181" i="24"/>
  <c r="H1182" i="24"/>
  <c r="H1183" i="24"/>
  <c r="H1184" i="24"/>
  <c r="H1185" i="24"/>
  <c r="H1186" i="24"/>
  <c r="H1187" i="24"/>
  <c r="H1188" i="24"/>
  <c r="H1189" i="24"/>
  <c r="H1190" i="24"/>
  <c r="H1191" i="24"/>
  <c r="H1192" i="24"/>
  <c r="H1193" i="24"/>
  <c r="H1194" i="24"/>
  <c r="H1195" i="24"/>
  <c r="H1196" i="24"/>
  <c r="H1197" i="24"/>
  <c r="H1198" i="24"/>
  <c r="H1199" i="24"/>
  <c r="H1200" i="24"/>
  <c r="H1201" i="24"/>
  <c r="H1202" i="24"/>
  <c r="H1203" i="24"/>
  <c r="H1204" i="24"/>
  <c r="H1205" i="24"/>
  <c r="H1206" i="24"/>
  <c r="H1207" i="24"/>
  <c r="H1208" i="24"/>
  <c r="H1209" i="24"/>
  <c r="H1210" i="24"/>
  <c r="H1211" i="24"/>
  <c r="H1212" i="24"/>
  <c r="H1213" i="24"/>
  <c r="H1214" i="24"/>
  <c r="H1215" i="24"/>
  <c r="H1216" i="24"/>
  <c r="H1217" i="24"/>
  <c r="H1218" i="24"/>
  <c r="H1219" i="24"/>
  <c r="H1220" i="24"/>
  <c r="H1221" i="24"/>
  <c r="H1222" i="24"/>
  <c r="H1223" i="24"/>
  <c r="H1224" i="24"/>
  <c r="H1225" i="24"/>
  <c r="H1226" i="24"/>
  <c r="H1227" i="24"/>
  <c r="H1228" i="24"/>
  <c r="H1229" i="24"/>
  <c r="H1230" i="24"/>
  <c r="H1231" i="24"/>
  <c r="H1232" i="24"/>
  <c r="H1233" i="24"/>
  <c r="H1234" i="24"/>
  <c r="H1235" i="24"/>
  <c r="H1236" i="24"/>
  <c r="H1237" i="24"/>
  <c r="H1238" i="24"/>
  <c r="H1239" i="24"/>
  <c r="H1240" i="24"/>
  <c r="H1241" i="24"/>
  <c r="H1242" i="24"/>
  <c r="H1243" i="24"/>
  <c r="H1244" i="24"/>
  <c r="H1245" i="24"/>
  <c r="H1246" i="24"/>
  <c r="H1247" i="24"/>
  <c r="H1248" i="24"/>
  <c r="H1249" i="24"/>
  <c r="H1250" i="24"/>
  <c r="H1251" i="24"/>
  <c r="H1252" i="24"/>
  <c r="H1253" i="24"/>
  <c r="H1254" i="24"/>
  <c r="H1255" i="24"/>
  <c r="H1256" i="24"/>
  <c r="H1257" i="24"/>
  <c r="H1258" i="24"/>
  <c r="H1259" i="24"/>
  <c r="H1260" i="24"/>
  <c r="H1261" i="24"/>
  <c r="H1262" i="24"/>
  <c r="H1263" i="24"/>
  <c r="H1264" i="24"/>
  <c r="H1265" i="24"/>
  <c r="H1266" i="24"/>
  <c r="H1267" i="24"/>
  <c r="H1268" i="24"/>
  <c r="H1269" i="24"/>
  <c r="H1270" i="24"/>
  <c r="H1271" i="24"/>
  <c r="H1272" i="24"/>
  <c r="H1273" i="24"/>
  <c r="H1274" i="24"/>
  <c r="H1275" i="24"/>
  <c r="H1276" i="24"/>
  <c r="H1277" i="24"/>
  <c r="H1278" i="24"/>
  <c r="H1279" i="24"/>
  <c r="H1280" i="24"/>
  <c r="H1281" i="24"/>
  <c r="H1282" i="24"/>
  <c r="H1283" i="24"/>
  <c r="H1284" i="24"/>
  <c r="H1285" i="24"/>
  <c r="H1286" i="24"/>
  <c r="H1287" i="24"/>
  <c r="H1288" i="24"/>
  <c r="H1289" i="24"/>
  <c r="H1290" i="24"/>
  <c r="H1291" i="24"/>
  <c r="H1292" i="24"/>
  <c r="H1293" i="24"/>
  <c r="H1294" i="24"/>
  <c r="H1295" i="24"/>
  <c r="H1296" i="24"/>
  <c r="H1297" i="24"/>
  <c r="H1298" i="24"/>
  <c r="H1299" i="24"/>
  <c r="H1300" i="24"/>
  <c r="H1301" i="24"/>
  <c r="H1302" i="24"/>
  <c r="H1303" i="24"/>
  <c r="H1304" i="24"/>
  <c r="H1305" i="24"/>
  <c r="H1306" i="24"/>
  <c r="H1307" i="24"/>
  <c r="H1308" i="24"/>
  <c r="H1309" i="24"/>
  <c r="H1310" i="24"/>
  <c r="H1311" i="24"/>
  <c r="H1312" i="24"/>
  <c r="H1313" i="24"/>
  <c r="H1314" i="24"/>
  <c r="H1315" i="24"/>
  <c r="H1316" i="24"/>
  <c r="H1317" i="24"/>
  <c r="H1318" i="24"/>
  <c r="H1319" i="24"/>
  <c r="H1320" i="24"/>
  <c r="H1321" i="24"/>
  <c r="H1322" i="24"/>
  <c r="H1323" i="24"/>
  <c r="H1324" i="24"/>
  <c r="H1325" i="24"/>
  <c r="H1326" i="24"/>
  <c r="H1327" i="24"/>
  <c r="H1328" i="24"/>
  <c r="H1329" i="24"/>
  <c r="H1330" i="24"/>
  <c r="H1331" i="24"/>
  <c r="H1332" i="24"/>
  <c r="H1333" i="24"/>
  <c r="H1334" i="24"/>
  <c r="H1335" i="24"/>
  <c r="H1336" i="24"/>
  <c r="H1337" i="24"/>
  <c r="H1338" i="24"/>
  <c r="H1339" i="24"/>
  <c r="H1340" i="24"/>
  <c r="H1341" i="24"/>
  <c r="H1342" i="24"/>
  <c r="H1343" i="24"/>
  <c r="H1344" i="24"/>
  <c r="H1345" i="24"/>
  <c r="H1346" i="24"/>
  <c r="H1347" i="24"/>
  <c r="H1348" i="24"/>
  <c r="H1349" i="24"/>
  <c r="H1350" i="24"/>
  <c r="H1351" i="24"/>
  <c r="H1352" i="24"/>
  <c r="H1353" i="24"/>
  <c r="H1354" i="24"/>
  <c r="H1355" i="24"/>
  <c r="H1356" i="24"/>
  <c r="H1357" i="24"/>
  <c r="H1358" i="24"/>
  <c r="H1359" i="24"/>
  <c r="H1360" i="24"/>
  <c r="H1361" i="24"/>
  <c r="H1362" i="24"/>
  <c r="H1363" i="24"/>
  <c r="H1364" i="24"/>
  <c r="H1365" i="24"/>
  <c r="H1366" i="24"/>
  <c r="H1367" i="24"/>
  <c r="H1368" i="24"/>
  <c r="H1369" i="24"/>
  <c r="H1370" i="24"/>
  <c r="H1371" i="24"/>
  <c r="H1372" i="24"/>
  <c r="H1373" i="24"/>
  <c r="H1374" i="24"/>
  <c r="H1375" i="24"/>
  <c r="H1376" i="24"/>
  <c r="H1377" i="24"/>
  <c r="H1378" i="24"/>
  <c r="H1379" i="24"/>
  <c r="H1380" i="24"/>
  <c r="H1381" i="24"/>
  <c r="H1382" i="24"/>
  <c r="H1383" i="24"/>
  <c r="H1384" i="24"/>
  <c r="H1385" i="24"/>
  <c r="H1386" i="24"/>
  <c r="H1387" i="24"/>
  <c r="H1388" i="24"/>
  <c r="H1389" i="24"/>
  <c r="H1390" i="24"/>
  <c r="H1391" i="24"/>
  <c r="H1392" i="24"/>
  <c r="H1393" i="24"/>
  <c r="H1394" i="24"/>
  <c r="H1395" i="24"/>
  <c r="H1396" i="24"/>
  <c r="H1397" i="24"/>
  <c r="H1398" i="24"/>
  <c r="H1399" i="24"/>
  <c r="H1400" i="24"/>
  <c r="H1401" i="24"/>
  <c r="H1402" i="24"/>
  <c r="H1403" i="24"/>
  <c r="H1404" i="24"/>
  <c r="H1405" i="24"/>
  <c r="H1406" i="24"/>
  <c r="H1407" i="24"/>
  <c r="H1408" i="24"/>
  <c r="H1409" i="24"/>
  <c r="H1410" i="24"/>
  <c r="H1411" i="24"/>
  <c r="H1412" i="24"/>
  <c r="H1413" i="24"/>
  <c r="H1414" i="24"/>
  <c r="H1415" i="24"/>
  <c r="H1416" i="24"/>
  <c r="H1417" i="24"/>
  <c r="H1418" i="24"/>
  <c r="H1419" i="24"/>
  <c r="H1420" i="24"/>
  <c r="H1421" i="24"/>
  <c r="H1422" i="24"/>
  <c r="H1423" i="24"/>
  <c r="H1424" i="24"/>
  <c r="H1425" i="24"/>
  <c r="H1426" i="24"/>
  <c r="H1427" i="24"/>
  <c r="H1428" i="24"/>
  <c r="H1429" i="24"/>
  <c r="H1430" i="24"/>
  <c r="H1431" i="24"/>
  <c r="H1432" i="24"/>
  <c r="H1433" i="24"/>
  <c r="H1434" i="24"/>
  <c r="H1435" i="24"/>
  <c r="H1436" i="24"/>
  <c r="H1437" i="24"/>
  <c r="H1438" i="24"/>
  <c r="H1439" i="24"/>
  <c r="H1440" i="24"/>
  <c r="H1441" i="24"/>
  <c r="H1442" i="24"/>
  <c r="H1443" i="24"/>
  <c r="H1444" i="24"/>
  <c r="H1445" i="24"/>
  <c r="H1446" i="24"/>
  <c r="H1447" i="24"/>
  <c r="H1448" i="24"/>
  <c r="H1449" i="24"/>
  <c r="H1450" i="24"/>
  <c r="H1451" i="24"/>
  <c r="H1452" i="24"/>
  <c r="H1453" i="24"/>
  <c r="H1454" i="24"/>
  <c r="H1455" i="24"/>
  <c r="H1456" i="24"/>
  <c r="H1457" i="24"/>
  <c r="H1458" i="24"/>
  <c r="H1459" i="24"/>
  <c r="H1460" i="24"/>
  <c r="H1461" i="24"/>
  <c r="H1462" i="24"/>
  <c r="H1463" i="24"/>
  <c r="H1464" i="24"/>
  <c r="H1465" i="24"/>
  <c r="H1466" i="24"/>
  <c r="H1467" i="24"/>
  <c r="H1468" i="24"/>
  <c r="H1469" i="24"/>
  <c r="H1470" i="24"/>
  <c r="H1471" i="24"/>
  <c r="H1472" i="24"/>
  <c r="H1473" i="24"/>
  <c r="H1474" i="24"/>
  <c r="H1475" i="24"/>
  <c r="H1476" i="24"/>
  <c r="H1477" i="24"/>
  <c r="H1478" i="24"/>
  <c r="H1479" i="24"/>
  <c r="H1480" i="24"/>
  <c r="H1481" i="24"/>
  <c r="H1482" i="24"/>
  <c r="H1483" i="24"/>
  <c r="H1484" i="24"/>
  <c r="H1485" i="24"/>
  <c r="H1486" i="24"/>
  <c r="H1487" i="24"/>
  <c r="H1488" i="24"/>
  <c r="H1489" i="24"/>
  <c r="H1490" i="24"/>
  <c r="H1491" i="24"/>
  <c r="H1492" i="24"/>
  <c r="H1493" i="24"/>
  <c r="H1494" i="24"/>
  <c r="H1495" i="24"/>
  <c r="H1496" i="24"/>
  <c r="H1497" i="24"/>
  <c r="H1498" i="24"/>
  <c r="H1499" i="24"/>
  <c r="H1500" i="24"/>
  <c r="H1501" i="24"/>
  <c r="H1502" i="24"/>
  <c r="H1503" i="24"/>
  <c r="H1504" i="24"/>
  <c r="H1505" i="24"/>
  <c r="H1506" i="24"/>
  <c r="H1507" i="24"/>
  <c r="H1508" i="24"/>
  <c r="H1509" i="24"/>
  <c r="H1510" i="24"/>
  <c r="H1511" i="24"/>
  <c r="H1512" i="24"/>
  <c r="H1513" i="24"/>
  <c r="H1514" i="24"/>
  <c r="H1515" i="24"/>
  <c r="H1516" i="24"/>
  <c r="H1517" i="24"/>
  <c r="H1518" i="24"/>
  <c r="H1519" i="24"/>
  <c r="H1520" i="24"/>
  <c r="H1521" i="24"/>
  <c r="H1522" i="24"/>
  <c r="H1523" i="24"/>
  <c r="H1524" i="24"/>
  <c r="H1525" i="24"/>
  <c r="H1526" i="24"/>
  <c r="H1527" i="24"/>
  <c r="H1528" i="24"/>
  <c r="H1529" i="24"/>
  <c r="H1530" i="24"/>
  <c r="H1531" i="24"/>
  <c r="H1532" i="24"/>
  <c r="H1533" i="24"/>
  <c r="H1534" i="24"/>
  <c r="H1535" i="24"/>
  <c r="H1536" i="24"/>
  <c r="H1537" i="24"/>
  <c r="H1538" i="24"/>
  <c r="H1539" i="24"/>
  <c r="H1540" i="24"/>
  <c r="H1541" i="24"/>
  <c r="H1542" i="24"/>
  <c r="H1543" i="24"/>
  <c r="H1544" i="24"/>
  <c r="H1545" i="24"/>
  <c r="H1546" i="24"/>
  <c r="H1547" i="24"/>
  <c r="H1548" i="24"/>
  <c r="H1549" i="24"/>
  <c r="H1550" i="24"/>
  <c r="H1551" i="24"/>
  <c r="H1552" i="24"/>
  <c r="H1553" i="24"/>
  <c r="H1554" i="24"/>
  <c r="H1555" i="24"/>
  <c r="H1556" i="24"/>
  <c r="H1557" i="24"/>
  <c r="H1558" i="24"/>
  <c r="H1559" i="24"/>
  <c r="H1560" i="24"/>
  <c r="H1561" i="24"/>
  <c r="H1562" i="24"/>
  <c r="H1563" i="24"/>
  <c r="H1564" i="24"/>
  <c r="H1565" i="24"/>
  <c r="H1566" i="24"/>
  <c r="H1567" i="24"/>
  <c r="H1568" i="24"/>
  <c r="H1569" i="24"/>
  <c r="H1570" i="24"/>
  <c r="H1571" i="24"/>
  <c r="H1572" i="24"/>
  <c r="H1573" i="24"/>
  <c r="H1574" i="24"/>
  <c r="H1575" i="24"/>
  <c r="H1576" i="24"/>
  <c r="H1577" i="24"/>
  <c r="H1578" i="24"/>
  <c r="H1579" i="24"/>
  <c r="H1580" i="24"/>
  <c r="H1581" i="24"/>
  <c r="H1582" i="24"/>
  <c r="H1583" i="24"/>
  <c r="H1584" i="24"/>
  <c r="H1585" i="24"/>
  <c r="H1586" i="24"/>
  <c r="H1587" i="24"/>
  <c r="H1588" i="24"/>
  <c r="H1589" i="24"/>
  <c r="H1590" i="24"/>
  <c r="H1591" i="24"/>
  <c r="H1592" i="24"/>
  <c r="H1593" i="24"/>
  <c r="H1594" i="24"/>
  <c r="H1595" i="24"/>
  <c r="H1596" i="24"/>
  <c r="H1597" i="24"/>
  <c r="H1598" i="24"/>
  <c r="H1599" i="24"/>
  <c r="H1600" i="24"/>
  <c r="H1601" i="24"/>
  <c r="H1602" i="24"/>
  <c r="H1603" i="24"/>
  <c r="H1604" i="24"/>
  <c r="H1605" i="24"/>
  <c r="H1606" i="24"/>
  <c r="H1607" i="24"/>
  <c r="H1608" i="24"/>
  <c r="H1609" i="24"/>
  <c r="H1610" i="24"/>
  <c r="H1611" i="24"/>
  <c r="H1612" i="24"/>
  <c r="H1613" i="24"/>
  <c r="H1614" i="24"/>
  <c r="H1615" i="24"/>
  <c r="H1616" i="24"/>
  <c r="H1617" i="24"/>
  <c r="H1618" i="24"/>
  <c r="H1619" i="24"/>
  <c r="H1620" i="24"/>
  <c r="H1621" i="24"/>
  <c r="H1622" i="24"/>
  <c r="H1623" i="24"/>
  <c r="H1624" i="24"/>
  <c r="H1625" i="24"/>
  <c r="H1626" i="24"/>
  <c r="H1627" i="24"/>
  <c r="H1628" i="24"/>
  <c r="H1629" i="24"/>
  <c r="H1630" i="24"/>
  <c r="H1631" i="24"/>
  <c r="H1632" i="24"/>
  <c r="H1633" i="24"/>
  <c r="H1634" i="24"/>
  <c r="H1635" i="24"/>
  <c r="H1636" i="24"/>
  <c r="H1637" i="24"/>
  <c r="H1638" i="24"/>
  <c r="H1639" i="24"/>
  <c r="H1640" i="24"/>
  <c r="H1641" i="24"/>
  <c r="H1642" i="24"/>
  <c r="H1643" i="24"/>
  <c r="H1644" i="24"/>
  <c r="H1645" i="24"/>
  <c r="H1646" i="24"/>
  <c r="H1647" i="24"/>
  <c r="H1648" i="24"/>
  <c r="H1649" i="24"/>
  <c r="H1650" i="24"/>
  <c r="H1651" i="24"/>
  <c r="H1652" i="24"/>
  <c r="H1653" i="24"/>
  <c r="H1654" i="24"/>
  <c r="H1655" i="24"/>
  <c r="H1656" i="24"/>
  <c r="H1657" i="24"/>
  <c r="H1658" i="24"/>
  <c r="H1659" i="24"/>
  <c r="H1660" i="24"/>
  <c r="H1661" i="24"/>
  <c r="H1662" i="24"/>
  <c r="H1663" i="24"/>
  <c r="H1664" i="24"/>
  <c r="H1665" i="24"/>
  <c r="H1666" i="24"/>
  <c r="H1667" i="24"/>
  <c r="H1668" i="24"/>
  <c r="H1669" i="24"/>
  <c r="H1670" i="24"/>
  <c r="H1671" i="24"/>
  <c r="H1672" i="24"/>
  <c r="H1673" i="24"/>
  <c r="H1674" i="24"/>
  <c r="H1675" i="24"/>
  <c r="H1676" i="24"/>
  <c r="H1677" i="24"/>
  <c r="H1678" i="24"/>
  <c r="H1679" i="24"/>
  <c r="H1680" i="24"/>
  <c r="H1681" i="24"/>
  <c r="H1682" i="24"/>
  <c r="H1683" i="24"/>
  <c r="H1684" i="24"/>
  <c r="H1685" i="24"/>
  <c r="H1686" i="24"/>
  <c r="H1687" i="24"/>
  <c r="H1688" i="24"/>
  <c r="H1689" i="24"/>
  <c r="H1690" i="24"/>
  <c r="H1691" i="24"/>
  <c r="H1692" i="24"/>
  <c r="H1693" i="24"/>
  <c r="H1694" i="24"/>
  <c r="H1695" i="24"/>
  <c r="H1696" i="24"/>
  <c r="H1697" i="24"/>
  <c r="H1698" i="24"/>
  <c r="H1699" i="24"/>
  <c r="H1700" i="24"/>
  <c r="H1701" i="24"/>
  <c r="H1702" i="24"/>
  <c r="H1703" i="24"/>
  <c r="H1704" i="24"/>
  <c r="H1705" i="24"/>
  <c r="H1706" i="24"/>
  <c r="H1707" i="24"/>
  <c r="H1708" i="24"/>
  <c r="H1709" i="24"/>
  <c r="H1710" i="24"/>
  <c r="H1711" i="24"/>
  <c r="H1712" i="24"/>
  <c r="H1713" i="24"/>
  <c r="H1714" i="24"/>
  <c r="H1715" i="24"/>
  <c r="H1716" i="24"/>
  <c r="H1717" i="24"/>
  <c r="H1718" i="24"/>
  <c r="H1719" i="24"/>
  <c r="H1720" i="24"/>
  <c r="H1721" i="24"/>
  <c r="H1722" i="24"/>
  <c r="H1723" i="24"/>
  <c r="H1724" i="24"/>
  <c r="H1725" i="24"/>
  <c r="H1726" i="24"/>
  <c r="H1727" i="24"/>
  <c r="H1728" i="24"/>
  <c r="H1729" i="24"/>
  <c r="H1730" i="24"/>
  <c r="H1731" i="24"/>
  <c r="H1732" i="24"/>
  <c r="H1733" i="24"/>
  <c r="H1734" i="24"/>
  <c r="H1735" i="24"/>
  <c r="H1736" i="24"/>
  <c r="H1737" i="24"/>
  <c r="H1738" i="24"/>
  <c r="H1739" i="24"/>
  <c r="H1740" i="24"/>
  <c r="H1741" i="24"/>
  <c r="H1742" i="24"/>
  <c r="H1743" i="24"/>
  <c r="H1744" i="24"/>
  <c r="H1745" i="24"/>
  <c r="H1746" i="24"/>
  <c r="H1747" i="24"/>
  <c r="H1748" i="24"/>
  <c r="H1749" i="24"/>
  <c r="H1750" i="24"/>
  <c r="H1751" i="24"/>
  <c r="H1752" i="24"/>
  <c r="H1753" i="24"/>
  <c r="H1754" i="24"/>
  <c r="H1755" i="24"/>
  <c r="H1756" i="24"/>
  <c r="H1757" i="24"/>
  <c r="H1758" i="24"/>
  <c r="H1759" i="24"/>
  <c r="H1760" i="24"/>
  <c r="H1761" i="24"/>
  <c r="H1762" i="24"/>
  <c r="H1763" i="24"/>
  <c r="H1764" i="24"/>
  <c r="H1765" i="24"/>
  <c r="H1766" i="24"/>
  <c r="H1767" i="24"/>
  <c r="H1768" i="24"/>
  <c r="H1769" i="24"/>
  <c r="H1770" i="24"/>
  <c r="H1771" i="24"/>
  <c r="H1772" i="24"/>
  <c r="H1773" i="24"/>
  <c r="H1774" i="24"/>
  <c r="H1775" i="24"/>
  <c r="H1776" i="24"/>
  <c r="H1777" i="24"/>
  <c r="H1778" i="24"/>
  <c r="H1779" i="24"/>
  <c r="H1780" i="24"/>
  <c r="H1781" i="24"/>
  <c r="H1782" i="24"/>
  <c r="H1783" i="24"/>
  <c r="H1784" i="24"/>
  <c r="H1785" i="24"/>
  <c r="H1786" i="24"/>
  <c r="H1787" i="24"/>
  <c r="H1788" i="24"/>
  <c r="H1789" i="24"/>
  <c r="H1790" i="24"/>
  <c r="H1791" i="24"/>
  <c r="H1792" i="24"/>
  <c r="H1793" i="24"/>
  <c r="H1794" i="24"/>
  <c r="H1795" i="24"/>
  <c r="H1796" i="24"/>
  <c r="H1797" i="24"/>
  <c r="H1798" i="24"/>
  <c r="H1799" i="24"/>
  <c r="H1800" i="24"/>
  <c r="H1801" i="24"/>
  <c r="H1802" i="24"/>
  <c r="H1803" i="24"/>
  <c r="H1804" i="24"/>
  <c r="H1805" i="24"/>
  <c r="H1806" i="24"/>
  <c r="H1807" i="24"/>
  <c r="H1808" i="24"/>
  <c r="H1809" i="24"/>
  <c r="H1810" i="24"/>
  <c r="H1811" i="24"/>
  <c r="H1812" i="24"/>
  <c r="H1813" i="24"/>
  <c r="H1814" i="24"/>
  <c r="H1815" i="24"/>
  <c r="H1816" i="24"/>
  <c r="H1817" i="24"/>
  <c r="H1818" i="24"/>
  <c r="H1819" i="24"/>
  <c r="H1820" i="24"/>
  <c r="H1821" i="24"/>
  <c r="H1822" i="24"/>
  <c r="H1823" i="24"/>
  <c r="H1824" i="24"/>
  <c r="H1825" i="24"/>
  <c r="H1826" i="24"/>
  <c r="H1827" i="24"/>
  <c r="H1828" i="24"/>
  <c r="H1829" i="24"/>
  <c r="H1830" i="24"/>
  <c r="H1831" i="24"/>
  <c r="H1832" i="24"/>
  <c r="H1833" i="24"/>
  <c r="H1834" i="24"/>
  <c r="H1835" i="24"/>
  <c r="H1836" i="24"/>
  <c r="H1837" i="24"/>
  <c r="H1838" i="24"/>
  <c r="H1839" i="24"/>
  <c r="H1840" i="24"/>
  <c r="H1841" i="24"/>
  <c r="H1842" i="24"/>
  <c r="H1843" i="24"/>
  <c r="H1844" i="24"/>
  <c r="H1845" i="24"/>
  <c r="H1846" i="24"/>
  <c r="H1847" i="24"/>
  <c r="H1848" i="24"/>
  <c r="H1849" i="24"/>
  <c r="H1850" i="24"/>
  <c r="H1851" i="24"/>
  <c r="H1852" i="24"/>
  <c r="H1853" i="24"/>
  <c r="H1854" i="24"/>
  <c r="H1855" i="24"/>
  <c r="H1856" i="24"/>
  <c r="H1857" i="24"/>
  <c r="H1858" i="24"/>
  <c r="H1859" i="24"/>
  <c r="H1860" i="24"/>
  <c r="H1861" i="24"/>
  <c r="H1862" i="24"/>
  <c r="H1863" i="24"/>
  <c r="H1864" i="24"/>
  <c r="H1865" i="24"/>
  <c r="H1866" i="24"/>
  <c r="H1867" i="24"/>
  <c r="H1868" i="24"/>
  <c r="H1869" i="24"/>
  <c r="H1870" i="24"/>
  <c r="H1871" i="24"/>
  <c r="H1872" i="24"/>
  <c r="H1873" i="24"/>
  <c r="H1874" i="24"/>
  <c r="H1875" i="24"/>
  <c r="H1876" i="24"/>
  <c r="H1877" i="24"/>
  <c r="H1878" i="24"/>
  <c r="H1879" i="24"/>
  <c r="H1880" i="24"/>
  <c r="H1881" i="24"/>
  <c r="H1882" i="24"/>
  <c r="H1883" i="24"/>
  <c r="H1884" i="24"/>
  <c r="H1885" i="24"/>
  <c r="H1886" i="24"/>
  <c r="H1887" i="24"/>
  <c r="H1888" i="24"/>
  <c r="H1889" i="24"/>
  <c r="H1890" i="24"/>
  <c r="H1891" i="24"/>
  <c r="H1892" i="24"/>
  <c r="H1893" i="24"/>
  <c r="H1894" i="24"/>
  <c r="H1895" i="24"/>
  <c r="H1896" i="24"/>
  <c r="H1897" i="24"/>
  <c r="H1898" i="24"/>
  <c r="H1899" i="24"/>
  <c r="H1900" i="24"/>
  <c r="H1901" i="24"/>
  <c r="H1902" i="24"/>
  <c r="H1903" i="24"/>
  <c r="H1904" i="24"/>
  <c r="H1905" i="24"/>
  <c r="H1906" i="24"/>
  <c r="H1907" i="24"/>
  <c r="H1908" i="24"/>
  <c r="H1909" i="24"/>
  <c r="H1910" i="24"/>
  <c r="H1911" i="24"/>
  <c r="H1912" i="24"/>
  <c r="H1913" i="24"/>
  <c r="H1914" i="24"/>
  <c r="H1915" i="24"/>
  <c r="H1916" i="24"/>
  <c r="H1917" i="24"/>
  <c r="H1918" i="24"/>
  <c r="H1919" i="24"/>
  <c r="H1920" i="24"/>
  <c r="H1921" i="24"/>
  <c r="H1922" i="24"/>
  <c r="H1923" i="24"/>
  <c r="H1924" i="24"/>
  <c r="H1925" i="24"/>
  <c r="H1926" i="24"/>
  <c r="H1927" i="24"/>
  <c r="H1928" i="24"/>
  <c r="H1929" i="24"/>
  <c r="H1930" i="24"/>
  <c r="H1931" i="24"/>
  <c r="H1932" i="24"/>
  <c r="H1933" i="24"/>
  <c r="H1934" i="24"/>
  <c r="H1935" i="24"/>
  <c r="H1936" i="24"/>
  <c r="H1937" i="24"/>
  <c r="H1938" i="24"/>
  <c r="H1939" i="24"/>
  <c r="H1940" i="24"/>
  <c r="H1941" i="24"/>
  <c r="H1942" i="24"/>
  <c r="H1943" i="24"/>
  <c r="H1944" i="24"/>
  <c r="H1945" i="24"/>
  <c r="H1946" i="24"/>
  <c r="H1947" i="24"/>
  <c r="H1948" i="24"/>
  <c r="H1949" i="24"/>
  <c r="H1950" i="24"/>
  <c r="H1951" i="24"/>
  <c r="H1952" i="24"/>
  <c r="H1953" i="24"/>
  <c r="H1954" i="24"/>
  <c r="H1955" i="24"/>
  <c r="H1956" i="24"/>
  <c r="H1957" i="24"/>
  <c r="H1958" i="24"/>
  <c r="H1959" i="24"/>
  <c r="H1960" i="24"/>
  <c r="H1961" i="24"/>
  <c r="H1962" i="24"/>
  <c r="H1963" i="24"/>
  <c r="H1964" i="24"/>
  <c r="H1965" i="24"/>
  <c r="H1966" i="24"/>
  <c r="H1967" i="24"/>
  <c r="H1968" i="24"/>
  <c r="H1969" i="24"/>
  <c r="H1970" i="24"/>
  <c r="H1971" i="24"/>
  <c r="H1972" i="24"/>
  <c r="H1973" i="24"/>
  <c r="H1974" i="24"/>
  <c r="H1975" i="24"/>
  <c r="H1976" i="24"/>
  <c r="H1977" i="24"/>
  <c r="H1978" i="24"/>
  <c r="H1979" i="24"/>
  <c r="H1980" i="24"/>
  <c r="H1981" i="24"/>
  <c r="H1982" i="24"/>
  <c r="H1983" i="24"/>
  <c r="H1984" i="24"/>
  <c r="H1985" i="24"/>
  <c r="H1986" i="24"/>
  <c r="H1987" i="24"/>
  <c r="H1988" i="24"/>
  <c r="H1989" i="24"/>
  <c r="H1990" i="24"/>
  <c r="H1991" i="24"/>
  <c r="H1992" i="24"/>
  <c r="H1993" i="24"/>
  <c r="H1994" i="24"/>
  <c r="H1995" i="24"/>
  <c r="H1996" i="24"/>
  <c r="H1997" i="24"/>
  <c r="H1998" i="24"/>
  <c r="H1999" i="24"/>
  <c r="H2000" i="24"/>
  <c r="H2001" i="24"/>
  <c r="H2002" i="24"/>
  <c r="H2003" i="24"/>
  <c r="H2004" i="24"/>
  <c r="H2005" i="24"/>
  <c r="H2006" i="24"/>
  <c r="H2007" i="24"/>
  <c r="H2008" i="24"/>
  <c r="H2009" i="24"/>
  <c r="H2010" i="24"/>
  <c r="H2011" i="24"/>
  <c r="H2012" i="24"/>
  <c r="H2013" i="24"/>
  <c r="H2014" i="24"/>
  <c r="H2015" i="24"/>
  <c r="H2016" i="24"/>
  <c r="H2017" i="24"/>
  <c r="H2018" i="24"/>
  <c r="H2019" i="24"/>
  <c r="H2020" i="24"/>
  <c r="H2021" i="24"/>
  <c r="H2022" i="24"/>
  <c r="H2023" i="24"/>
  <c r="H2024" i="24"/>
  <c r="H2025" i="24"/>
  <c r="H2026" i="24"/>
  <c r="H2027" i="24"/>
  <c r="H2028" i="24"/>
  <c r="H2029" i="24"/>
  <c r="H2030" i="24"/>
  <c r="H2031" i="24"/>
  <c r="H2032" i="24"/>
  <c r="H2033" i="24"/>
  <c r="H2034" i="24"/>
  <c r="H2035" i="24"/>
  <c r="H2036" i="24"/>
  <c r="H2037" i="24"/>
  <c r="H2038" i="24"/>
  <c r="H2039" i="24"/>
  <c r="H2040" i="24"/>
  <c r="H2041" i="24"/>
  <c r="H2042" i="24"/>
  <c r="H2043" i="24"/>
  <c r="H2044" i="24"/>
  <c r="H2045" i="24"/>
  <c r="H2046" i="24"/>
  <c r="H2047" i="24"/>
  <c r="H2048" i="24"/>
  <c r="H2049" i="24"/>
  <c r="H2050" i="24"/>
  <c r="H2051" i="24"/>
  <c r="H2052" i="24"/>
  <c r="H2053" i="24"/>
  <c r="H2054" i="24"/>
  <c r="H2055" i="24"/>
  <c r="H2056" i="24"/>
  <c r="H2057" i="24"/>
  <c r="H2058" i="24"/>
  <c r="H2059" i="24"/>
  <c r="H2060" i="24"/>
  <c r="H2061" i="24"/>
  <c r="H2062" i="24"/>
  <c r="H2063" i="24"/>
  <c r="H2064" i="24"/>
  <c r="H2065" i="24"/>
  <c r="H2066" i="24"/>
  <c r="H2067" i="24"/>
  <c r="H2068" i="24"/>
  <c r="H2069" i="24"/>
  <c r="H2070" i="24"/>
  <c r="H2071" i="24"/>
  <c r="H2072" i="24"/>
  <c r="H2073" i="24"/>
  <c r="H2074" i="24"/>
  <c r="H2075" i="24"/>
  <c r="H2076" i="24"/>
  <c r="H2077" i="24"/>
  <c r="H2078" i="24"/>
  <c r="H2079" i="24"/>
  <c r="H2080" i="24"/>
  <c r="H2081" i="24"/>
  <c r="H2082" i="24"/>
  <c r="H2083" i="24"/>
  <c r="H2084" i="24"/>
  <c r="H2085" i="24"/>
  <c r="H2086" i="24"/>
  <c r="H2087" i="24"/>
  <c r="H2088" i="24"/>
  <c r="H2089" i="24"/>
  <c r="H2090" i="24"/>
  <c r="H2091" i="24"/>
  <c r="H2092" i="24"/>
  <c r="H2093" i="24"/>
  <c r="H2094" i="24"/>
  <c r="H2095" i="24"/>
  <c r="H2096" i="24"/>
  <c r="H2097" i="24"/>
  <c r="H2098" i="24"/>
  <c r="H2099" i="24"/>
  <c r="H2100" i="24"/>
  <c r="H2101" i="24"/>
  <c r="H2102" i="24"/>
  <c r="H2103" i="24"/>
  <c r="H2104" i="24"/>
  <c r="H2105" i="24"/>
  <c r="H2106" i="24"/>
  <c r="H2107" i="24"/>
  <c r="G3" i="24"/>
  <c r="G4" i="24"/>
  <c r="G5" i="24"/>
  <c r="G6" i="24"/>
  <c r="G7" i="24"/>
  <c r="G8" i="24"/>
  <c r="G9" i="24"/>
  <c r="G10" i="24"/>
  <c r="G11" i="24"/>
  <c r="G12" i="24"/>
  <c r="G13" i="24"/>
  <c r="G14" i="24"/>
  <c r="G15" i="24"/>
  <c r="G16" i="24"/>
  <c r="G17" i="24"/>
  <c r="G18" i="24"/>
  <c r="G19" i="24"/>
  <c r="G20" i="24"/>
  <c r="G21" i="24"/>
  <c r="G22" i="24"/>
  <c r="G23" i="24"/>
  <c r="G24" i="24"/>
  <c r="G25" i="24"/>
  <c r="G26" i="24"/>
  <c r="G27" i="24"/>
  <c r="G28" i="24"/>
  <c r="G29" i="24"/>
  <c r="G30" i="24"/>
  <c r="G31" i="24"/>
  <c r="G32" i="24"/>
  <c r="G33" i="24"/>
  <c r="G34" i="24"/>
  <c r="G35" i="24"/>
  <c r="G36" i="24"/>
  <c r="G37" i="24"/>
  <c r="G38" i="24"/>
  <c r="G39" i="24"/>
  <c r="G40" i="24"/>
  <c r="G41" i="24"/>
  <c r="G42" i="24"/>
  <c r="G43" i="24"/>
  <c r="G44" i="24"/>
  <c r="G45" i="24"/>
  <c r="G46" i="24"/>
  <c r="G47" i="24"/>
  <c r="G48" i="24"/>
  <c r="G49" i="24"/>
  <c r="G50" i="24"/>
  <c r="G51" i="24"/>
  <c r="G52" i="24"/>
  <c r="G53" i="24"/>
  <c r="G54" i="24"/>
  <c r="G55" i="24"/>
  <c r="G56" i="24"/>
  <c r="G57" i="24"/>
  <c r="G58" i="24"/>
  <c r="G59" i="24"/>
  <c r="G60" i="24"/>
  <c r="G61" i="24"/>
  <c r="G62" i="24"/>
  <c r="G63" i="24"/>
  <c r="G64" i="24"/>
  <c r="G65" i="24"/>
  <c r="G66" i="24"/>
  <c r="G67" i="24"/>
  <c r="G68" i="24"/>
  <c r="G69" i="24"/>
  <c r="G70" i="24"/>
  <c r="G71" i="24"/>
  <c r="G72" i="24"/>
  <c r="G73" i="24"/>
  <c r="G74" i="24"/>
  <c r="G75" i="24"/>
  <c r="G76" i="24"/>
  <c r="G77" i="24"/>
  <c r="G78" i="24"/>
  <c r="G79" i="24"/>
  <c r="G80" i="24"/>
  <c r="G81" i="24"/>
  <c r="G82" i="24"/>
  <c r="G83" i="24"/>
  <c r="G84" i="24"/>
  <c r="G85" i="24"/>
  <c r="G86" i="24"/>
  <c r="G87" i="24"/>
  <c r="G88" i="24"/>
  <c r="G89" i="24"/>
  <c r="G90" i="24"/>
  <c r="G91" i="24"/>
  <c r="G92" i="24"/>
  <c r="G93" i="24"/>
  <c r="G94" i="24"/>
  <c r="G95" i="24"/>
  <c r="G96" i="24"/>
  <c r="G97" i="24"/>
  <c r="G98" i="24"/>
  <c r="G99" i="24"/>
  <c r="G100" i="24"/>
  <c r="G101" i="24"/>
  <c r="G102" i="24"/>
  <c r="G103" i="24"/>
  <c r="G104" i="24"/>
  <c r="G105" i="24"/>
  <c r="G106" i="24"/>
  <c r="G107" i="24"/>
  <c r="G108" i="24"/>
  <c r="G109" i="24"/>
  <c r="G110" i="24"/>
  <c r="G111" i="24"/>
  <c r="G112" i="24"/>
  <c r="G113" i="24"/>
  <c r="G114" i="24"/>
  <c r="G115" i="24"/>
  <c r="G116" i="24"/>
  <c r="G117" i="24"/>
  <c r="G118" i="24"/>
  <c r="G119" i="24"/>
  <c r="G120" i="24"/>
  <c r="G121" i="24"/>
  <c r="G122" i="24"/>
  <c r="G123" i="24"/>
  <c r="G124" i="24"/>
  <c r="G125" i="24"/>
  <c r="G126" i="24"/>
  <c r="G127" i="24"/>
  <c r="G128" i="24"/>
  <c r="G129" i="24"/>
  <c r="G130" i="24"/>
  <c r="G131" i="24"/>
  <c r="G132" i="24"/>
  <c r="G133" i="24"/>
  <c r="G134" i="24"/>
  <c r="G135" i="24"/>
  <c r="G136" i="24"/>
  <c r="G137" i="24"/>
  <c r="G138" i="24"/>
  <c r="G139" i="24"/>
  <c r="G140" i="24"/>
  <c r="G141" i="24"/>
  <c r="G142" i="24"/>
  <c r="G143" i="24"/>
  <c r="G144" i="24"/>
  <c r="G145" i="24"/>
  <c r="G146" i="24"/>
  <c r="G147" i="24"/>
  <c r="G148" i="24"/>
  <c r="G149" i="24"/>
  <c r="G150" i="24"/>
  <c r="G151" i="24"/>
  <c r="G152" i="24"/>
  <c r="G153" i="24"/>
  <c r="G154" i="24"/>
  <c r="G155" i="24"/>
  <c r="G156" i="24"/>
  <c r="G157" i="24"/>
  <c r="G158" i="24"/>
  <c r="G159" i="24"/>
  <c r="G160" i="24"/>
  <c r="G161" i="24"/>
  <c r="G162" i="24"/>
  <c r="G163" i="24"/>
  <c r="G164" i="24"/>
  <c r="G165" i="24"/>
  <c r="G166" i="24"/>
  <c r="G167" i="24"/>
  <c r="G168" i="24"/>
  <c r="G169" i="24"/>
  <c r="G170" i="24"/>
  <c r="G171" i="24"/>
  <c r="G172" i="24"/>
  <c r="G173" i="24"/>
  <c r="G174" i="24"/>
  <c r="G175" i="24"/>
  <c r="G176" i="24"/>
  <c r="G177" i="24"/>
  <c r="G178" i="24"/>
  <c r="G179" i="24"/>
  <c r="G180" i="24"/>
  <c r="G181" i="24"/>
  <c r="G182" i="24"/>
  <c r="G183" i="24"/>
  <c r="G184" i="24"/>
  <c r="G185" i="24"/>
  <c r="G186" i="24"/>
  <c r="G187" i="24"/>
  <c r="G188" i="24"/>
  <c r="G189" i="24"/>
  <c r="G190" i="24"/>
  <c r="G191" i="24"/>
  <c r="G192" i="24"/>
  <c r="G193" i="24"/>
  <c r="G194" i="24"/>
  <c r="G195" i="24"/>
  <c r="G196" i="24"/>
  <c r="G197" i="24"/>
  <c r="G198" i="24"/>
  <c r="G199" i="24"/>
  <c r="G200" i="24"/>
  <c r="G201" i="24"/>
  <c r="G202" i="24"/>
  <c r="G203" i="24"/>
  <c r="G204" i="24"/>
  <c r="G205" i="24"/>
  <c r="G206" i="24"/>
  <c r="G207" i="24"/>
  <c r="G208" i="24"/>
  <c r="G209" i="24"/>
  <c r="G210" i="24"/>
  <c r="G211" i="24"/>
  <c r="G212" i="24"/>
  <c r="G213" i="24"/>
  <c r="G214" i="24"/>
  <c r="G215" i="24"/>
  <c r="G216" i="24"/>
  <c r="G217" i="24"/>
  <c r="G218" i="24"/>
  <c r="G219" i="24"/>
  <c r="G220" i="24"/>
  <c r="G221" i="24"/>
  <c r="G222" i="24"/>
  <c r="G223" i="24"/>
  <c r="G224" i="24"/>
  <c r="G225" i="24"/>
  <c r="G226" i="24"/>
  <c r="G227" i="24"/>
  <c r="G228" i="24"/>
  <c r="G229" i="24"/>
  <c r="G230" i="24"/>
  <c r="G231" i="24"/>
  <c r="G232" i="24"/>
  <c r="G233" i="24"/>
  <c r="G234" i="24"/>
  <c r="G235" i="24"/>
  <c r="G236" i="24"/>
  <c r="G237" i="24"/>
  <c r="G238" i="24"/>
  <c r="G239" i="24"/>
  <c r="G240" i="24"/>
  <c r="G241" i="24"/>
  <c r="G242" i="24"/>
  <c r="G243" i="24"/>
  <c r="G244" i="24"/>
  <c r="G245" i="24"/>
  <c r="G246" i="24"/>
  <c r="G247" i="24"/>
  <c r="G248" i="24"/>
  <c r="G249" i="24"/>
  <c r="G250" i="24"/>
  <c r="G251" i="24"/>
  <c r="G252" i="24"/>
  <c r="G253" i="24"/>
  <c r="G254" i="24"/>
  <c r="G255" i="24"/>
  <c r="G256" i="24"/>
  <c r="G257" i="24"/>
  <c r="G258" i="24"/>
  <c r="G259" i="24"/>
  <c r="G260" i="24"/>
  <c r="G261" i="24"/>
  <c r="G262" i="24"/>
  <c r="G263" i="24"/>
  <c r="G264" i="24"/>
  <c r="G265" i="24"/>
  <c r="G266" i="24"/>
  <c r="G267" i="24"/>
  <c r="G268" i="24"/>
  <c r="G269" i="24"/>
  <c r="G270" i="24"/>
  <c r="G271" i="24"/>
  <c r="G272" i="24"/>
  <c r="G273" i="24"/>
  <c r="G274" i="24"/>
  <c r="G275" i="24"/>
  <c r="G276" i="24"/>
  <c r="G277" i="24"/>
  <c r="G278" i="24"/>
  <c r="G279" i="24"/>
  <c r="G280" i="24"/>
  <c r="G281" i="24"/>
  <c r="G282" i="24"/>
  <c r="G283" i="24"/>
  <c r="G284" i="24"/>
  <c r="G285" i="24"/>
  <c r="G286" i="24"/>
  <c r="G287" i="24"/>
  <c r="G288" i="24"/>
  <c r="G289" i="24"/>
  <c r="G290" i="24"/>
  <c r="G291" i="24"/>
  <c r="G292" i="24"/>
  <c r="G293" i="24"/>
  <c r="G294" i="24"/>
  <c r="G295" i="24"/>
  <c r="G296" i="24"/>
  <c r="G297" i="24"/>
  <c r="G298" i="24"/>
  <c r="G299" i="24"/>
  <c r="G300" i="24"/>
  <c r="G301" i="24"/>
  <c r="G302" i="24"/>
  <c r="G303" i="24"/>
  <c r="G304" i="24"/>
  <c r="G305" i="24"/>
  <c r="G306" i="24"/>
  <c r="G307" i="24"/>
  <c r="G308" i="24"/>
  <c r="G309" i="24"/>
  <c r="G310" i="24"/>
  <c r="G311" i="24"/>
  <c r="G312" i="24"/>
  <c r="G313" i="24"/>
  <c r="G314" i="24"/>
  <c r="G315" i="24"/>
  <c r="G316" i="24"/>
  <c r="G317" i="24"/>
  <c r="G318" i="24"/>
  <c r="G319" i="24"/>
  <c r="G320" i="24"/>
  <c r="G321" i="24"/>
  <c r="G322" i="24"/>
  <c r="G323" i="24"/>
  <c r="G324" i="24"/>
  <c r="G325" i="24"/>
  <c r="G326" i="24"/>
  <c r="G327" i="24"/>
  <c r="G328" i="24"/>
  <c r="G329" i="24"/>
  <c r="G330" i="24"/>
  <c r="G331" i="24"/>
  <c r="G332" i="24"/>
  <c r="G333" i="24"/>
  <c r="G334" i="24"/>
  <c r="G335" i="24"/>
  <c r="G336" i="24"/>
  <c r="G337" i="24"/>
  <c r="G338" i="24"/>
  <c r="G339" i="24"/>
  <c r="G340" i="24"/>
  <c r="G341" i="24"/>
  <c r="G342" i="24"/>
  <c r="G343" i="24"/>
  <c r="G344" i="24"/>
  <c r="G345" i="24"/>
  <c r="G346" i="24"/>
  <c r="G347" i="24"/>
  <c r="G348" i="24"/>
  <c r="G349" i="24"/>
  <c r="G350" i="24"/>
  <c r="G351" i="24"/>
  <c r="G352" i="24"/>
  <c r="G353" i="24"/>
  <c r="G354" i="24"/>
  <c r="G355" i="24"/>
  <c r="G356" i="24"/>
  <c r="G357" i="24"/>
  <c r="G358" i="24"/>
  <c r="G359" i="24"/>
  <c r="G360" i="24"/>
  <c r="G361" i="24"/>
  <c r="G362" i="24"/>
  <c r="G363" i="24"/>
  <c r="G364" i="24"/>
  <c r="G365" i="24"/>
  <c r="G366" i="24"/>
  <c r="G367" i="24"/>
  <c r="G368" i="24"/>
  <c r="G369" i="24"/>
  <c r="G370" i="24"/>
  <c r="G371" i="24"/>
  <c r="G372" i="24"/>
  <c r="G373" i="24"/>
  <c r="G374" i="24"/>
  <c r="G375" i="24"/>
  <c r="G376" i="24"/>
  <c r="G377" i="24"/>
  <c r="G378" i="24"/>
  <c r="G379" i="24"/>
  <c r="G380" i="24"/>
  <c r="G381" i="24"/>
  <c r="G382" i="24"/>
  <c r="G383" i="24"/>
  <c r="G384" i="24"/>
  <c r="G385" i="24"/>
  <c r="G386" i="24"/>
  <c r="G387" i="24"/>
  <c r="G388" i="24"/>
  <c r="G389" i="24"/>
  <c r="G390" i="24"/>
  <c r="G391" i="24"/>
  <c r="G392" i="24"/>
  <c r="G393" i="24"/>
  <c r="G394" i="24"/>
  <c r="G395" i="24"/>
  <c r="G396" i="24"/>
  <c r="G397" i="24"/>
  <c r="G398" i="24"/>
  <c r="G399" i="24"/>
  <c r="G400" i="24"/>
  <c r="G401" i="24"/>
  <c r="G402" i="24"/>
  <c r="G403" i="24"/>
  <c r="G404" i="24"/>
  <c r="G405" i="24"/>
  <c r="G406" i="24"/>
  <c r="G407" i="24"/>
  <c r="G408" i="24"/>
  <c r="G409" i="24"/>
  <c r="G410" i="24"/>
  <c r="G411" i="24"/>
  <c r="G412" i="24"/>
  <c r="G413" i="24"/>
  <c r="G414" i="24"/>
  <c r="G415" i="24"/>
  <c r="G416" i="24"/>
  <c r="G417" i="24"/>
  <c r="G418" i="24"/>
  <c r="G419" i="24"/>
  <c r="G420" i="24"/>
  <c r="G421" i="24"/>
  <c r="G422" i="24"/>
  <c r="G423" i="24"/>
  <c r="G424" i="24"/>
  <c r="G425" i="24"/>
  <c r="G426" i="24"/>
  <c r="G427" i="24"/>
  <c r="G428" i="24"/>
  <c r="G429" i="24"/>
  <c r="G430" i="24"/>
  <c r="G431" i="24"/>
  <c r="G432" i="24"/>
  <c r="G433" i="24"/>
  <c r="G434" i="24"/>
  <c r="G435" i="24"/>
  <c r="G436" i="24"/>
  <c r="G437" i="24"/>
  <c r="G438" i="24"/>
  <c r="G439" i="24"/>
  <c r="G440" i="24"/>
  <c r="G441" i="24"/>
  <c r="G442" i="24"/>
  <c r="G443" i="24"/>
  <c r="G444" i="24"/>
  <c r="G445" i="24"/>
  <c r="G446" i="24"/>
  <c r="G447" i="24"/>
  <c r="G448" i="24"/>
  <c r="G449" i="24"/>
  <c r="G450" i="24"/>
  <c r="G451" i="24"/>
  <c r="G452" i="24"/>
  <c r="G453" i="24"/>
  <c r="G454" i="24"/>
  <c r="G455" i="24"/>
  <c r="G456" i="24"/>
  <c r="G457" i="24"/>
  <c r="G458" i="24"/>
  <c r="G459" i="24"/>
  <c r="G460" i="24"/>
  <c r="G461" i="24"/>
  <c r="G462" i="24"/>
  <c r="G463" i="24"/>
  <c r="G464" i="24"/>
  <c r="G465" i="24"/>
  <c r="G466" i="24"/>
  <c r="G467" i="24"/>
  <c r="G468" i="24"/>
  <c r="G469" i="24"/>
  <c r="G470" i="24"/>
  <c r="G471" i="24"/>
  <c r="G472" i="24"/>
  <c r="G473" i="24"/>
  <c r="G474" i="24"/>
  <c r="G475" i="24"/>
  <c r="G476" i="24"/>
  <c r="G477" i="24"/>
  <c r="G478" i="24"/>
  <c r="G479" i="24"/>
  <c r="G480" i="24"/>
  <c r="G481" i="24"/>
  <c r="G482" i="24"/>
  <c r="G483" i="24"/>
  <c r="G484" i="24"/>
  <c r="G485" i="24"/>
  <c r="G486" i="24"/>
  <c r="G487" i="24"/>
  <c r="G488" i="24"/>
  <c r="G489" i="24"/>
  <c r="G490" i="24"/>
  <c r="G491" i="24"/>
  <c r="G492" i="24"/>
  <c r="G493" i="24"/>
  <c r="G494" i="24"/>
  <c r="G495" i="24"/>
  <c r="G496" i="24"/>
  <c r="G497" i="24"/>
  <c r="G498" i="24"/>
  <c r="G499" i="24"/>
  <c r="G500" i="24"/>
  <c r="G501" i="24"/>
  <c r="G502" i="24"/>
  <c r="G503" i="24"/>
  <c r="G504" i="24"/>
  <c r="G505" i="24"/>
  <c r="G506" i="24"/>
  <c r="G507" i="24"/>
  <c r="G508" i="24"/>
  <c r="G509" i="24"/>
  <c r="G510" i="24"/>
  <c r="G511" i="24"/>
  <c r="G512" i="24"/>
  <c r="G513" i="24"/>
  <c r="G514" i="24"/>
  <c r="G515" i="24"/>
  <c r="G516" i="24"/>
  <c r="G517" i="24"/>
  <c r="G518" i="24"/>
  <c r="G519" i="24"/>
  <c r="G520" i="24"/>
  <c r="G521" i="24"/>
  <c r="G522" i="24"/>
  <c r="G523" i="24"/>
  <c r="G524" i="24"/>
  <c r="G525" i="24"/>
  <c r="G526" i="24"/>
  <c r="G527" i="24"/>
  <c r="G528" i="24"/>
  <c r="G529" i="24"/>
  <c r="G530" i="24"/>
  <c r="G531" i="24"/>
  <c r="G532" i="24"/>
  <c r="G533" i="24"/>
  <c r="G534" i="24"/>
  <c r="G535" i="24"/>
  <c r="G536" i="24"/>
  <c r="G537" i="24"/>
  <c r="G538" i="24"/>
  <c r="G539" i="24"/>
  <c r="G540" i="24"/>
  <c r="G541" i="24"/>
  <c r="G542" i="24"/>
  <c r="G543" i="24"/>
  <c r="G544" i="24"/>
  <c r="G545" i="24"/>
  <c r="G546" i="24"/>
  <c r="G547" i="24"/>
  <c r="G548" i="24"/>
  <c r="G549" i="24"/>
  <c r="G550" i="24"/>
  <c r="G551" i="24"/>
  <c r="G552" i="24"/>
  <c r="G553" i="24"/>
  <c r="G554" i="24"/>
  <c r="G555" i="24"/>
  <c r="G556" i="24"/>
  <c r="G557" i="24"/>
  <c r="G558" i="24"/>
  <c r="G559" i="24"/>
  <c r="G560" i="24"/>
  <c r="G561" i="24"/>
  <c r="G562" i="24"/>
  <c r="G563" i="24"/>
  <c r="G564" i="24"/>
  <c r="G565" i="24"/>
  <c r="G566" i="24"/>
  <c r="G567" i="24"/>
  <c r="G568" i="24"/>
  <c r="G569" i="24"/>
  <c r="G570" i="24"/>
  <c r="G571" i="24"/>
  <c r="G572" i="24"/>
  <c r="G573" i="24"/>
  <c r="G574" i="24"/>
  <c r="G575" i="24"/>
  <c r="G576" i="24"/>
  <c r="G577" i="24"/>
  <c r="G578" i="24"/>
  <c r="G579" i="24"/>
  <c r="G580" i="24"/>
  <c r="G581" i="24"/>
  <c r="G582" i="24"/>
  <c r="G583" i="24"/>
  <c r="G584" i="24"/>
  <c r="G585" i="24"/>
  <c r="G586" i="24"/>
  <c r="G587" i="24"/>
  <c r="G588" i="24"/>
  <c r="G589" i="24"/>
  <c r="G590" i="24"/>
  <c r="G591" i="24"/>
  <c r="G592" i="24"/>
  <c r="G593" i="24"/>
  <c r="G594" i="24"/>
  <c r="G595" i="24"/>
  <c r="G596" i="24"/>
  <c r="G597" i="24"/>
  <c r="G598" i="24"/>
  <c r="G599" i="24"/>
  <c r="G600" i="24"/>
  <c r="G601" i="24"/>
  <c r="G602" i="24"/>
  <c r="G603" i="24"/>
  <c r="G604" i="24"/>
  <c r="G605" i="24"/>
  <c r="G606" i="24"/>
  <c r="G607" i="24"/>
  <c r="G608" i="24"/>
  <c r="G609" i="24"/>
  <c r="G610" i="24"/>
  <c r="G611" i="24"/>
  <c r="G612" i="24"/>
  <c r="G613" i="24"/>
  <c r="G614" i="24"/>
  <c r="G615" i="24"/>
  <c r="G616" i="24"/>
  <c r="G617" i="24"/>
  <c r="G618" i="24"/>
  <c r="G619" i="24"/>
  <c r="G620" i="24"/>
  <c r="G621" i="24"/>
  <c r="G622" i="24"/>
  <c r="G623" i="24"/>
  <c r="G624" i="24"/>
  <c r="G625" i="24"/>
  <c r="G626" i="24"/>
  <c r="G627" i="24"/>
  <c r="G628" i="24"/>
  <c r="G629" i="24"/>
  <c r="G630" i="24"/>
  <c r="G631" i="24"/>
  <c r="G632" i="24"/>
  <c r="G633" i="24"/>
  <c r="G634" i="24"/>
  <c r="G635" i="24"/>
  <c r="G636" i="24"/>
  <c r="G637" i="24"/>
  <c r="G638" i="24"/>
  <c r="G639" i="24"/>
  <c r="G640" i="24"/>
  <c r="G641" i="24"/>
  <c r="G642" i="24"/>
  <c r="G643" i="24"/>
  <c r="G644" i="24"/>
  <c r="G645" i="24"/>
  <c r="G646" i="24"/>
  <c r="G647" i="24"/>
  <c r="G648" i="24"/>
  <c r="G649" i="24"/>
  <c r="G650" i="24"/>
  <c r="G651" i="24"/>
  <c r="G652" i="24"/>
  <c r="G653" i="24"/>
  <c r="G654" i="24"/>
  <c r="G655" i="24"/>
  <c r="G656" i="24"/>
  <c r="G657" i="24"/>
  <c r="G658" i="24"/>
  <c r="G659" i="24"/>
  <c r="G660" i="24"/>
  <c r="G661" i="24"/>
  <c r="G662" i="24"/>
  <c r="G663" i="24"/>
  <c r="G664" i="24"/>
  <c r="G665" i="24"/>
  <c r="G666" i="24"/>
  <c r="G667" i="24"/>
  <c r="G668" i="24"/>
  <c r="G669" i="24"/>
  <c r="G670" i="24"/>
  <c r="G671" i="24"/>
  <c r="G672" i="24"/>
  <c r="G673" i="24"/>
  <c r="G674" i="24"/>
  <c r="G675" i="24"/>
  <c r="G676" i="24"/>
  <c r="G677" i="24"/>
  <c r="G678" i="24"/>
  <c r="G679" i="24"/>
  <c r="G680" i="24"/>
  <c r="G681" i="24"/>
  <c r="G682" i="24"/>
  <c r="G683" i="24"/>
  <c r="G684" i="24"/>
  <c r="G685" i="24"/>
  <c r="G686" i="24"/>
  <c r="G687" i="24"/>
  <c r="G688" i="24"/>
  <c r="G689" i="24"/>
  <c r="G690" i="24"/>
  <c r="G691" i="24"/>
  <c r="G692" i="24"/>
  <c r="G693" i="24"/>
  <c r="G694" i="24"/>
  <c r="G695" i="24"/>
  <c r="G696" i="24"/>
  <c r="G697" i="24"/>
  <c r="G698" i="24"/>
  <c r="G699" i="24"/>
  <c r="G700" i="24"/>
  <c r="G701" i="24"/>
  <c r="G702" i="24"/>
  <c r="G703" i="24"/>
  <c r="G704" i="24"/>
  <c r="G705" i="24"/>
  <c r="G706" i="24"/>
  <c r="G707" i="24"/>
  <c r="G708" i="24"/>
  <c r="G709" i="24"/>
  <c r="G710" i="24"/>
  <c r="G711" i="24"/>
  <c r="G712" i="24"/>
  <c r="G713" i="24"/>
  <c r="G714" i="24"/>
  <c r="G715" i="24"/>
  <c r="G716" i="24"/>
  <c r="G717" i="24"/>
  <c r="G718" i="24"/>
  <c r="G719" i="24"/>
  <c r="G720" i="24"/>
  <c r="G721" i="24"/>
  <c r="G722" i="24"/>
  <c r="G723" i="24"/>
  <c r="G724" i="24"/>
  <c r="G725" i="24"/>
  <c r="G726" i="24"/>
  <c r="G727" i="24"/>
  <c r="G728" i="24"/>
  <c r="G729" i="24"/>
  <c r="G730" i="24"/>
  <c r="G731" i="24"/>
  <c r="G732" i="24"/>
  <c r="G733" i="24"/>
  <c r="G734" i="24"/>
  <c r="G735" i="24"/>
  <c r="G736" i="24"/>
  <c r="G737" i="24"/>
  <c r="G738" i="24"/>
  <c r="G739" i="24"/>
  <c r="G740" i="24"/>
  <c r="G741" i="24"/>
  <c r="G742" i="24"/>
  <c r="G743" i="24"/>
  <c r="G744" i="24"/>
  <c r="G745" i="24"/>
  <c r="G746" i="24"/>
  <c r="G747" i="24"/>
  <c r="G748" i="24"/>
  <c r="G749" i="24"/>
  <c r="G750" i="24"/>
  <c r="G751" i="24"/>
  <c r="G752" i="24"/>
  <c r="G753" i="24"/>
  <c r="G754" i="24"/>
  <c r="G755" i="24"/>
  <c r="G756" i="24"/>
  <c r="G757" i="24"/>
  <c r="G758" i="24"/>
  <c r="G759" i="24"/>
  <c r="G760" i="24"/>
  <c r="G761" i="24"/>
  <c r="G762" i="24"/>
  <c r="G763" i="24"/>
  <c r="G764" i="24"/>
  <c r="G765" i="24"/>
  <c r="G766" i="24"/>
  <c r="G767" i="24"/>
  <c r="G768" i="24"/>
  <c r="G769" i="24"/>
  <c r="G770" i="24"/>
  <c r="G771" i="24"/>
  <c r="G772" i="24"/>
  <c r="G773" i="24"/>
  <c r="G774" i="24"/>
  <c r="G775" i="24"/>
  <c r="G776" i="24"/>
  <c r="G777" i="24"/>
  <c r="G778" i="24"/>
  <c r="G779" i="24"/>
  <c r="G780" i="24"/>
  <c r="G781" i="24"/>
  <c r="G782" i="24"/>
  <c r="G783" i="24"/>
  <c r="G784" i="24"/>
  <c r="G785" i="24"/>
  <c r="G786" i="24"/>
  <c r="G787" i="24"/>
  <c r="G788" i="24"/>
  <c r="G789" i="24"/>
  <c r="G790" i="24"/>
  <c r="G791" i="24"/>
  <c r="G792" i="24"/>
  <c r="G793" i="24"/>
  <c r="G794" i="24"/>
  <c r="G795" i="24"/>
  <c r="G796" i="24"/>
  <c r="G797" i="24"/>
  <c r="G798" i="24"/>
  <c r="G799" i="24"/>
  <c r="G800" i="24"/>
  <c r="G801" i="24"/>
  <c r="G802" i="24"/>
  <c r="G803" i="24"/>
  <c r="G804" i="24"/>
  <c r="G805" i="24"/>
  <c r="G806" i="24"/>
  <c r="G807" i="24"/>
  <c r="G808" i="24"/>
  <c r="G809" i="24"/>
  <c r="G810" i="24"/>
  <c r="G811" i="24"/>
  <c r="G812" i="24"/>
  <c r="G813" i="24"/>
  <c r="G814" i="24"/>
  <c r="G815" i="24"/>
  <c r="G816" i="24"/>
  <c r="G817" i="24"/>
  <c r="G818" i="24"/>
  <c r="G819" i="24"/>
  <c r="G820" i="24"/>
  <c r="G821" i="24"/>
  <c r="G822" i="24"/>
  <c r="G823" i="24"/>
  <c r="G824" i="24"/>
  <c r="G825" i="24"/>
  <c r="G826" i="24"/>
  <c r="G827" i="24"/>
  <c r="G828" i="24"/>
  <c r="G829" i="24"/>
  <c r="G830" i="24"/>
  <c r="G831" i="24"/>
  <c r="G832" i="24"/>
  <c r="G833" i="24"/>
  <c r="G834" i="24"/>
  <c r="G835" i="24"/>
  <c r="G836" i="24"/>
  <c r="G837" i="24"/>
  <c r="G838" i="24"/>
  <c r="G839" i="24"/>
  <c r="G840" i="24"/>
  <c r="G841" i="24"/>
  <c r="G842" i="24"/>
  <c r="G843" i="24"/>
  <c r="G844" i="24"/>
  <c r="G845" i="24"/>
  <c r="G846" i="24"/>
  <c r="G847" i="24"/>
  <c r="G848" i="24"/>
  <c r="G849" i="24"/>
  <c r="G850" i="24"/>
  <c r="G851" i="24"/>
  <c r="G852" i="24"/>
  <c r="G853" i="24"/>
  <c r="G854" i="24"/>
  <c r="G855" i="24"/>
  <c r="G856" i="24"/>
  <c r="G857" i="24"/>
  <c r="G858" i="24"/>
  <c r="G859" i="24"/>
  <c r="G860" i="24"/>
  <c r="G861" i="24"/>
  <c r="G862" i="24"/>
  <c r="G863" i="24"/>
  <c r="G864" i="24"/>
  <c r="G865" i="24"/>
  <c r="G866" i="24"/>
  <c r="G867" i="24"/>
  <c r="G868" i="24"/>
  <c r="G869" i="24"/>
  <c r="G870" i="24"/>
  <c r="G871" i="24"/>
  <c r="G872" i="24"/>
  <c r="G873" i="24"/>
  <c r="G874" i="24"/>
  <c r="G875" i="24"/>
  <c r="G876" i="24"/>
  <c r="G877" i="24"/>
  <c r="G878" i="24"/>
  <c r="G879" i="24"/>
  <c r="G880" i="24"/>
  <c r="G881" i="24"/>
  <c r="G882" i="24"/>
  <c r="G883" i="24"/>
  <c r="G884" i="24"/>
  <c r="G885" i="24"/>
  <c r="G886" i="24"/>
  <c r="G887" i="24"/>
  <c r="G888" i="24"/>
  <c r="G889" i="24"/>
  <c r="G890" i="24"/>
  <c r="G891" i="24"/>
  <c r="G892" i="24"/>
  <c r="G893" i="24"/>
  <c r="G894" i="24"/>
  <c r="G895" i="24"/>
  <c r="G896" i="24"/>
  <c r="G897" i="24"/>
  <c r="G898" i="24"/>
  <c r="G899" i="24"/>
  <c r="G900" i="24"/>
  <c r="G901" i="24"/>
  <c r="G902" i="24"/>
  <c r="G903" i="24"/>
  <c r="G904" i="24"/>
  <c r="G905" i="24"/>
  <c r="G906" i="24"/>
  <c r="G907" i="24"/>
  <c r="G908" i="24"/>
  <c r="G909" i="24"/>
  <c r="G910" i="24"/>
  <c r="G911" i="24"/>
  <c r="G912" i="24"/>
  <c r="G913" i="24"/>
  <c r="G914" i="24"/>
  <c r="G915" i="24"/>
  <c r="G916" i="24"/>
  <c r="G917" i="24"/>
  <c r="G918" i="24"/>
  <c r="G919" i="24"/>
  <c r="G920" i="24"/>
  <c r="G921" i="24"/>
  <c r="G922" i="24"/>
  <c r="G923" i="24"/>
  <c r="G924" i="24"/>
  <c r="G925" i="24"/>
  <c r="G926" i="24"/>
  <c r="G927" i="24"/>
  <c r="G928" i="24"/>
  <c r="G929" i="24"/>
  <c r="G930" i="24"/>
  <c r="G931" i="24"/>
  <c r="G932" i="24"/>
  <c r="G933" i="24"/>
  <c r="G934" i="24"/>
  <c r="G935" i="24"/>
  <c r="G936" i="24"/>
  <c r="G937" i="24"/>
  <c r="G938" i="24"/>
  <c r="G939" i="24"/>
  <c r="G940" i="24"/>
  <c r="G941" i="24"/>
  <c r="G942" i="24"/>
  <c r="G943" i="24"/>
  <c r="G944" i="24"/>
  <c r="G945" i="24"/>
  <c r="G946" i="24"/>
  <c r="G947" i="24"/>
  <c r="G948" i="24"/>
  <c r="G949" i="24"/>
  <c r="G950" i="24"/>
  <c r="G951" i="24"/>
  <c r="G952" i="24"/>
  <c r="G953" i="24"/>
  <c r="G954" i="24"/>
  <c r="G955" i="24"/>
  <c r="G956" i="24"/>
  <c r="G957" i="24"/>
  <c r="G958" i="24"/>
  <c r="G959" i="24"/>
  <c r="G960" i="24"/>
  <c r="G961" i="24"/>
  <c r="G962" i="24"/>
  <c r="G963" i="24"/>
  <c r="G964" i="24"/>
  <c r="G965" i="24"/>
  <c r="G966" i="24"/>
  <c r="G967" i="24"/>
  <c r="G968" i="24"/>
  <c r="G969" i="24"/>
  <c r="G970" i="24"/>
  <c r="G971" i="24"/>
  <c r="G972" i="24"/>
  <c r="G973" i="24"/>
  <c r="G974" i="24"/>
  <c r="G975" i="24"/>
  <c r="G976" i="24"/>
  <c r="G977" i="24"/>
  <c r="G978" i="24"/>
  <c r="G979" i="24"/>
  <c r="G980" i="24"/>
  <c r="G981" i="24"/>
  <c r="G982" i="24"/>
  <c r="G983" i="24"/>
  <c r="G984" i="24"/>
  <c r="G985" i="24"/>
  <c r="G986" i="24"/>
  <c r="G987" i="24"/>
  <c r="G988" i="24"/>
  <c r="G989" i="24"/>
  <c r="G990" i="24"/>
  <c r="G991" i="24"/>
  <c r="G992" i="24"/>
  <c r="G993" i="24"/>
  <c r="G994" i="24"/>
  <c r="G995" i="24"/>
  <c r="G996" i="24"/>
  <c r="G997" i="24"/>
  <c r="G998" i="24"/>
  <c r="G999" i="24"/>
  <c r="G1000" i="24"/>
  <c r="G1001" i="24"/>
  <c r="G1002" i="24"/>
  <c r="G1003" i="24"/>
  <c r="G1004" i="24"/>
  <c r="G1005" i="24"/>
  <c r="G1006" i="24"/>
  <c r="G1007" i="24"/>
  <c r="G1008" i="24"/>
  <c r="G1009" i="24"/>
  <c r="G1010" i="24"/>
  <c r="G1011" i="24"/>
  <c r="G1012" i="24"/>
  <c r="G1013" i="24"/>
  <c r="G1014" i="24"/>
  <c r="G1015" i="24"/>
  <c r="G1016" i="24"/>
  <c r="G1017" i="24"/>
  <c r="G1018" i="24"/>
  <c r="G1019" i="24"/>
  <c r="G1020" i="24"/>
  <c r="G1021" i="24"/>
  <c r="G1022" i="24"/>
  <c r="G1023" i="24"/>
  <c r="G1024" i="24"/>
  <c r="G1025" i="24"/>
  <c r="G1026" i="24"/>
  <c r="G1027" i="24"/>
  <c r="G1028" i="24"/>
  <c r="G1029" i="24"/>
  <c r="G1030" i="24"/>
  <c r="G1031" i="24"/>
  <c r="G1032" i="24"/>
  <c r="G1033" i="24"/>
  <c r="G1034" i="24"/>
  <c r="G1035" i="24"/>
  <c r="G1036" i="24"/>
  <c r="G1037" i="24"/>
  <c r="G1038" i="24"/>
  <c r="G1039" i="24"/>
  <c r="G1040" i="24"/>
  <c r="G1041" i="24"/>
  <c r="G1042" i="24"/>
  <c r="G1043" i="24"/>
  <c r="G1044" i="24"/>
  <c r="G1045" i="24"/>
  <c r="G1046" i="24"/>
  <c r="G1047" i="24"/>
  <c r="G1048" i="24"/>
  <c r="G1049" i="24"/>
  <c r="G1050" i="24"/>
  <c r="G1051" i="24"/>
  <c r="G1052" i="24"/>
  <c r="G1053" i="24"/>
  <c r="G1054" i="24"/>
  <c r="G1055" i="24"/>
  <c r="G1056" i="24"/>
  <c r="G1057" i="24"/>
  <c r="G1058" i="24"/>
  <c r="G1059" i="24"/>
  <c r="G1060" i="24"/>
  <c r="G1061" i="24"/>
  <c r="G1062" i="24"/>
  <c r="G1063" i="24"/>
  <c r="G1064" i="24"/>
  <c r="G1065" i="24"/>
  <c r="G1066" i="24"/>
  <c r="G1067" i="24"/>
  <c r="G1068" i="24"/>
  <c r="G1069" i="24"/>
  <c r="G1070" i="24"/>
  <c r="G1071" i="24"/>
  <c r="G1072" i="24"/>
  <c r="G1073" i="24"/>
  <c r="G1074" i="24"/>
  <c r="G1075" i="24"/>
  <c r="G1076" i="24"/>
  <c r="G1077" i="24"/>
  <c r="G1078" i="24"/>
  <c r="G1079" i="24"/>
  <c r="G1080" i="24"/>
  <c r="G1081" i="24"/>
  <c r="G1082" i="24"/>
  <c r="G1083" i="24"/>
  <c r="G1084" i="24"/>
  <c r="G1085" i="24"/>
  <c r="G1086" i="24"/>
  <c r="G1087" i="24"/>
  <c r="G1088" i="24"/>
  <c r="G1089" i="24"/>
  <c r="G1090" i="24"/>
  <c r="G1091" i="24"/>
  <c r="G1092" i="24"/>
  <c r="G1093" i="24"/>
  <c r="G1094" i="24"/>
  <c r="G1095" i="24"/>
  <c r="G1096" i="24"/>
  <c r="G1097" i="24"/>
  <c r="G1098" i="24"/>
  <c r="G1099" i="24"/>
  <c r="G1100" i="24"/>
  <c r="G1101" i="24"/>
  <c r="G1102" i="24"/>
  <c r="G1103" i="24"/>
  <c r="G1104" i="24"/>
  <c r="G1105" i="24"/>
  <c r="G1106" i="24"/>
  <c r="G1107" i="24"/>
  <c r="G1108" i="24"/>
  <c r="G1109" i="24"/>
  <c r="G1110" i="24"/>
  <c r="G1111" i="24"/>
  <c r="G1112" i="24"/>
  <c r="G1113" i="24"/>
  <c r="G1114" i="24"/>
  <c r="G1115" i="24"/>
  <c r="G1116" i="24"/>
  <c r="G1117" i="24"/>
  <c r="G1118" i="24"/>
  <c r="G1119" i="24"/>
  <c r="G1120" i="24"/>
  <c r="G1121" i="24"/>
  <c r="G1122" i="24"/>
  <c r="G1123" i="24"/>
  <c r="G1124" i="24"/>
  <c r="G1125" i="24"/>
  <c r="G1126" i="24"/>
  <c r="G1127" i="24"/>
  <c r="G1128" i="24"/>
  <c r="G1129" i="24"/>
  <c r="G1130" i="24"/>
  <c r="G1131" i="24"/>
  <c r="G1132" i="24"/>
  <c r="G1133" i="24"/>
  <c r="G1134" i="24"/>
  <c r="G1135" i="24"/>
  <c r="G1136" i="24"/>
  <c r="G1137" i="24"/>
  <c r="G1138" i="24"/>
  <c r="G1139" i="24"/>
  <c r="G1140" i="24"/>
  <c r="G1141" i="24"/>
  <c r="G1142" i="24"/>
  <c r="G1143" i="24"/>
  <c r="G1144" i="24"/>
  <c r="G1145" i="24"/>
  <c r="G1146" i="24"/>
  <c r="G1147" i="24"/>
  <c r="G1148" i="24"/>
  <c r="G1149" i="24"/>
  <c r="G1150" i="24"/>
  <c r="G1151" i="24"/>
  <c r="G1152" i="24"/>
  <c r="G1153" i="24"/>
  <c r="G1154" i="24"/>
  <c r="G1155" i="24"/>
  <c r="G1156" i="24"/>
  <c r="G1157" i="24"/>
  <c r="G1158" i="24"/>
  <c r="G1159" i="24"/>
  <c r="G1160" i="24"/>
  <c r="G1161" i="24"/>
  <c r="G1162" i="24"/>
  <c r="G1163" i="24"/>
  <c r="G1164" i="24"/>
  <c r="G1165" i="24"/>
  <c r="G1166" i="24"/>
  <c r="G1167" i="24"/>
  <c r="G1168" i="24"/>
  <c r="G1169" i="24"/>
  <c r="G1170" i="24"/>
  <c r="G1171" i="24"/>
  <c r="G1172" i="24"/>
  <c r="G1173" i="24"/>
  <c r="G1174" i="24"/>
  <c r="G1175" i="24"/>
  <c r="G1176" i="24"/>
  <c r="G1177" i="24"/>
  <c r="G1178" i="24"/>
  <c r="G1179" i="24"/>
  <c r="G1180" i="24"/>
  <c r="G1181" i="24"/>
  <c r="G1182" i="24"/>
  <c r="G1183" i="24"/>
  <c r="G1184" i="24"/>
  <c r="G1185" i="24"/>
  <c r="G1186" i="24"/>
  <c r="G1187" i="24"/>
  <c r="G1188" i="24"/>
  <c r="G1189" i="24"/>
  <c r="G1190" i="24"/>
  <c r="G1191" i="24"/>
  <c r="G1192" i="24"/>
  <c r="G1193" i="24"/>
  <c r="G1194" i="24"/>
  <c r="G1195" i="24"/>
  <c r="G1196" i="24"/>
  <c r="G1197" i="24"/>
  <c r="G1198" i="24"/>
  <c r="G1199" i="24"/>
  <c r="G1200" i="24"/>
  <c r="G1201" i="24"/>
  <c r="G1202" i="24"/>
  <c r="G1203" i="24"/>
  <c r="G1204" i="24"/>
  <c r="G1205" i="24"/>
  <c r="G1206" i="24"/>
  <c r="G1207" i="24"/>
  <c r="G1208" i="24"/>
  <c r="G1209" i="24"/>
  <c r="G1210" i="24"/>
  <c r="G1211" i="24"/>
  <c r="G1212" i="24"/>
  <c r="G1213" i="24"/>
  <c r="G1214" i="24"/>
  <c r="G1215" i="24"/>
  <c r="G1216" i="24"/>
  <c r="G1217" i="24"/>
  <c r="G1218" i="24"/>
  <c r="G1219" i="24"/>
  <c r="G1220" i="24"/>
  <c r="G1221" i="24"/>
  <c r="G1222" i="24"/>
  <c r="G1223" i="24"/>
  <c r="G1224" i="24"/>
  <c r="G1225" i="24"/>
  <c r="G1226" i="24"/>
  <c r="G1227" i="24"/>
  <c r="G1228" i="24"/>
  <c r="G1229" i="24"/>
  <c r="G1230" i="24"/>
  <c r="G1231" i="24"/>
  <c r="G1232" i="24"/>
  <c r="G1233" i="24"/>
  <c r="G1234" i="24"/>
  <c r="G1235" i="24"/>
  <c r="G1236" i="24"/>
  <c r="G1237" i="24"/>
  <c r="G1238" i="24"/>
  <c r="G1239" i="24"/>
  <c r="G1240" i="24"/>
  <c r="G1241" i="24"/>
  <c r="G1242" i="24"/>
  <c r="G1243" i="24"/>
  <c r="G1244" i="24"/>
  <c r="G1245" i="24"/>
  <c r="G1246" i="24"/>
  <c r="G1247" i="24"/>
  <c r="G1248" i="24"/>
  <c r="G1249" i="24"/>
  <c r="G1250" i="24"/>
  <c r="G1251" i="24"/>
  <c r="G1252" i="24"/>
  <c r="G1253" i="24"/>
  <c r="G1254" i="24"/>
  <c r="G1255" i="24"/>
  <c r="G1256" i="24"/>
  <c r="G1257" i="24"/>
  <c r="G1258" i="24"/>
  <c r="G1259" i="24"/>
  <c r="G1260" i="24"/>
  <c r="G1261" i="24"/>
  <c r="G1262" i="24"/>
  <c r="G1263" i="24"/>
  <c r="G1264" i="24"/>
  <c r="G1265" i="24"/>
  <c r="G1266" i="24"/>
  <c r="G1267" i="24"/>
  <c r="G1268" i="24"/>
  <c r="G1269" i="24"/>
  <c r="G1270" i="24"/>
  <c r="G1271" i="24"/>
  <c r="G1272" i="24"/>
  <c r="G1273" i="24"/>
  <c r="G1274" i="24"/>
  <c r="G1275" i="24"/>
  <c r="G1276" i="24"/>
  <c r="G1277" i="24"/>
  <c r="G1278" i="24"/>
  <c r="G1279" i="24"/>
  <c r="G1280" i="24"/>
  <c r="G1281" i="24"/>
  <c r="G1282" i="24"/>
  <c r="G1283" i="24"/>
  <c r="G1284" i="24"/>
  <c r="G1285" i="24"/>
  <c r="G1286" i="24"/>
  <c r="G1287" i="24"/>
  <c r="G1288" i="24"/>
  <c r="G1289" i="24"/>
  <c r="G1290" i="24"/>
  <c r="G1291" i="24"/>
  <c r="G1292" i="24"/>
  <c r="G1293" i="24"/>
  <c r="G1294" i="24"/>
  <c r="G1295" i="24"/>
  <c r="G1296" i="24"/>
  <c r="G1297" i="24"/>
  <c r="G1298" i="24"/>
  <c r="G1299" i="24"/>
  <c r="G1300" i="24"/>
  <c r="G1301" i="24"/>
  <c r="G1302" i="24"/>
  <c r="G1303" i="24"/>
  <c r="G1304" i="24"/>
  <c r="G1305" i="24"/>
  <c r="G1306" i="24"/>
  <c r="G1307" i="24"/>
  <c r="G1308" i="24"/>
  <c r="G1309" i="24"/>
  <c r="G1310" i="24"/>
  <c r="G1311" i="24"/>
  <c r="G1312" i="24"/>
  <c r="G1313" i="24"/>
  <c r="G1314" i="24"/>
  <c r="G1315" i="24"/>
  <c r="G1316" i="24"/>
  <c r="G1317" i="24"/>
  <c r="G1318" i="24"/>
  <c r="G1319" i="24"/>
  <c r="G1320" i="24"/>
  <c r="G1321" i="24"/>
  <c r="G1322" i="24"/>
  <c r="G1323" i="24"/>
  <c r="G1324" i="24"/>
  <c r="G1325" i="24"/>
  <c r="G1326" i="24"/>
  <c r="G1327" i="24"/>
  <c r="G1328" i="24"/>
  <c r="G1329" i="24"/>
  <c r="G1330" i="24"/>
  <c r="G1331" i="24"/>
  <c r="G1332" i="24"/>
  <c r="G1333" i="24"/>
  <c r="G1334" i="24"/>
  <c r="G1335" i="24"/>
  <c r="G1336" i="24"/>
  <c r="G1337" i="24"/>
  <c r="G1338" i="24"/>
  <c r="G1339" i="24"/>
  <c r="G1340" i="24"/>
  <c r="G1341" i="24"/>
  <c r="G1342" i="24"/>
  <c r="G1343" i="24"/>
  <c r="G1344" i="24"/>
  <c r="G1345" i="24"/>
  <c r="G1346" i="24"/>
  <c r="G1347" i="24"/>
  <c r="G1348" i="24"/>
  <c r="G1349" i="24"/>
  <c r="G1350" i="24"/>
  <c r="G1351" i="24"/>
  <c r="G1352" i="24"/>
  <c r="G1353" i="24"/>
  <c r="G1354" i="24"/>
  <c r="G1355" i="24"/>
  <c r="G1356" i="24"/>
  <c r="G1357" i="24"/>
  <c r="G1358" i="24"/>
  <c r="G1359" i="24"/>
  <c r="G1360" i="24"/>
  <c r="G1361" i="24"/>
  <c r="G1362" i="24"/>
  <c r="G1363" i="24"/>
  <c r="G1364" i="24"/>
  <c r="G1365" i="24"/>
  <c r="G1366" i="24"/>
  <c r="G1367" i="24"/>
  <c r="G1368" i="24"/>
  <c r="G1369" i="24"/>
  <c r="G1370" i="24"/>
  <c r="G1371" i="24"/>
  <c r="G1372" i="24"/>
  <c r="G1373" i="24"/>
  <c r="G1374" i="24"/>
  <c r="G1375" i="24"/>
  <c r="G1376" i="24"/>
  <c r="G1377" i="24"/>
  <c r="G1378" i="24"/>
  <c r="G1379" i="24"/>
  <c r="G1380" i="24"/>
  <c r="G1381" i="24"/>
  <c r="G1382" i="24"/>
  <c r="G1383" i="24"/>
  <c r="G1384" i="24"/>
  <c r="G1385" i="24"/>
  <c r="G1386" i="24"/>
  <c r="G1387" i="24"/>
  <c r="G1388" i="24"/>
  <c r="G1389" i="24"/>
  <c r="G1390" i="24"/>
  <c r="G1391" i="24"/>
  <c r="G1392" i="24"/>
  <c r="G1393" i="24"/>
  <c r="G1394" i="24"/>
  <c r="G1395" i="24"/>
  <c r="G1396" i="24"/>
  <c r="G1397" i="24"/>
  <c r="G1398" i="24"/>
  <c r="G1399" i="24"/>
  <c r="G1400" i="24"/>
  <c r="G1401" i="24"/>
  <c r="G1402" i="24"/>
  <c r="G1403" i="24"/>
  <c r="G1404" i="24"/>
  <c r="G1405" i="24"/>
  <c r="G1406" i="24"/>
  <c r="G1407" i="24"/>
  <c r="G1408" i="24"/>
  <c r="G1409" i="24"/>
  <c r="G1410" i="24"/>
  <c r="G1411" i="24"/>
  <c r="G1412" i="24"/>
  <c r="G1413" i="24"/>
  <c r="G1414" i="24"/>
  <c r="G1415" i="24"/>
  <c r="G1416" i="24"/>
  <c r="G1417" i="24"/>
  <c r="G1418" i="24"/>
  <c r="G1419" i="24"/>
  <c r="G1420" i="24"/>
  <c r="G1421" i="24"/>
  <c r="G1422" i="24"/>
  <c r="G1423" i="24"/>
  <c r="G1424" i="24"/>
  <c r="G1425" i="24"/>
  <c r="G1426" i="24"/>
  <c r="G1427" i="24"/>
  <c r="G1428" i="24"/>
  <c r="G1429" i="24"/>
  <c r="G1430" i="24"/>
  <c r="G1431" i="24"/>
  <c r="G1432" i="24"/>
  <c r="G1433" i="24"/>
  <c r="G1434" i="24"/>
  <c r="G1435" i="24"/>
  <c r="G1436" i="24"/>
  <c r="G1437" i="24"/>
  <c r="G1438" i="24"/>
  <c r="G1439" i="24"/>
  <c r="G1440" i="24"/>
  <c r="G1441" i="24"/>
  <c r="G1442" i="24"/>
  <c r="G1443" i="24"/>
  <c r="G1444" i="24"/>
  <c r="G1445" i="24"/>
  <c r="G1446" i="24"/>
  <c r="G1447" i="24"/>
  <c r="G1448" i="24"/>
  <c r="G1449" i="24"/>
  <c r="G1450" i="24"/>
  <c r="G1451" i="24"/>
  <c r="G1452" i="24"/>
  <c r="G1453" i="24"/>
  <c r="G1454" i="24"/>
  <c r="G1455" i="24"/>
  <c r="G1456" i="24"/>
  <c r="G1457" i="24"/>
  <c r="G1458" i="24"/>
  <c r="G1459" i="24"/>
  <c r="G1460" i="24"/>
  <c r="G1461" i="24"/>
  <c r="G1462" i="24"/>
  <c r="G1463" i="24"/>
  <c r="G1464" i="24"/>
  <c r="G1465" i="24"/>
  <c r="G1466" i="24"/>
  <c r="G1467" i="24"/>
  <c r="G1468" i="24"/>
  <c r="G1469" i="24"/>
  <c r="G1470" i="24"/>
  <c r="G1471" i="24"/>
  <c r="G1472" i="24"/>
  <c r="G1473" i="24"/>
  <c r="G1474" i="24"/>
  <c r="G1475" i="24"/>
  <c r="G1476" i="24"/>
  <c r="G1477" i="24"/>
  <c r="G1478" i="24"/>
  <c r="G1479" i="24"/>
  <c r="G1480" i="24"/>
  <c r="G1481" i="24"/>
  <c r="G1482" i="24"/>
  <c r="G1483" i="24"/>
  <c r="G1484" i="24"/>
  <c r="G1485" i="24"/>
  <c r="G1486" i="24"/>
  <c r="G1487" i="24"/>
  <c r="G1488" i="24"/>
  <c r="G1489" i="24"/>
  <c r="G1490" i="24"/>
  <c r="G1491" i="24"/>
  <c r="G1492" i="24"/>
  <c r="G1493" i="24"/>
  <c r="G1494" i="24"/>
  <c r="G1495" i="24"/>
  <c r="G1496" i="24"/>
  <c r="G1497" i="24"/>
  <c r="G1498" i="24"/>
  <c r="G1499" i="24"/>
  <c r="G1500" i="24"/>
  <c r="G1501" i="24"/>
  <c r="G1502" i="24"/>
  <c r="G1503" i="24"/>
  <c r="G1504" i="24"/>
  <c r="G1505" i="24"/>
  <c r="G1506" i="24"/>
  <c r="G1507" i="24"/>
  <c r="G1508" i="24"/>
  <c r="G1509" i="24"/>
  <c r="G1510" i="24"/>
  <c r="G1511" i="24"/>
  <c r="G1512" i="24"/>
  <c r="G1513" i="24"/>
  <c r="G1514" i="24"/>
  <c r="G1515" i="24"/>
  <c r="G1516" i="24"/>
  <c r="G1517" i="24"/>
  <c r="G1518" i="24"/>
  <c r="G1519" i="24"/>
  <c r="G1520" i="24"/>
  <c r="G1521" i="24"/>
  <c r="G1522" i="24"/>
  <c r="G1523" i="24"/>
  <c r="G1524" i="24"/>
  <c r="G1525" i="24"/>
  <c r="G1526" i="24"/>
  <c r="G1527" i="24"/>
  <c r="G1528" i="24"/>
  <c r="G1529" i="24"/>
  <c r="G1530" i="24"/>
  <c r="G1531" i="24"/>
  <c r="G1532" i="24"/>
  <c r="G1533" i="24"/>
  <c r="G1534" i="24"/>
  <c r="G1535" i="24"/>
  <c r="G1536" i="24"/>
  <c r="G1537" i="24"/>
  <c r="G1538" i="24"/>
  <c r="G1539" i="24"/>
  <c r="G1540" i="24"/>
  <c r="G1541" i="24"/>
  <c r="G1542" i="24"/>
  <c r="G1543" i="24"/>
  <c r="G1544" i="24"/>
  <c r="G1545" i="24"/>
  <c r="G1546" i="24"/>
  <c r="G1547" i="24"/>
  <c r="G1548" i="24"/>
  <c r="G1549" i="24"/>
  <c r="G1550" i="24"/>
  <c r="G1551" i="24"/>
  <c r="G1552" i="24"/>
  <c r="G1553" i="24"/>
  <c r="G1554" i="24"/>
  <c r="G1555" i="24"/>
  <c r="G1556" i="24"/>
  <c r="G1557" i="24"/>
  <c r="G1558" i="24"/>
  <c r="G1559" i="24"/>
  <c r="G1560" i="24"/>
  <c r="G1561" i="24"/>
  <c r="G1562" i="24"/>
  <c r="G1563" i="24"/>
  <c r="G1564" i="24"/>
  <c r="G1565" i="24"/>
  <c r="G1566" i="24"/>
  <c r="G1567" i="24"/>
  <c r="G1568" i="24"/>
  <c r="G1569" i="24"/>
  <c r="G1570" i="24"/>
  <c r="G1571" i="24"/>
  <c r="G1572" i="24"/>
  <c r="G1573" i="24"/>
  <c r="G1574" i="24"/>
  <c r="G1575" i="24"/>
  <c r="G1576" i="24"/>
  <c r="G1577" i="24"/>
  <c r="G1578" i="24"/>
  <c r="G1579" i="24"/>
  <c r="G1580" i="24"/>
  <c r="G1581" i="24"/>
  <c r="G1582" i="24"/>
  <c r="G1583" i="24"/>
  <c r="G1584" i="24"/>
  <c r="G1585" i="24"/>
  <c r="G1586" i="24"/>
  <c r="G1587" i="24"/>
  <c r="G1588" i="24"/>
  <c r="G1589" i="24"/>
  <c r="G1590" i="24"/>
  <c r="G1591" i="24"/>
  <c r="G1592" i="24"/>
  <c r="G1593" i="24"/>
  <c r="G1594" i="24"/>
  <c r="G1595" i="24"/>
  <c r="G1596" i="24"/>
  <c r="G1597" i="24"/>
  <c r="G1598" i="24"/>
  <c r="G1599" i="24"/>
  <c r="G1600" i="24"/>
  <c r="G1601" i="24"/>
  <c r="G1602" i="24"/>
  <c r="G1603" i="24"/>
  <c r="G1604" i="24"/>
  <c r="G1605" i="24"/>
  <c r="G1606" i="24"/>
  <c r="G1607" i="24"/>
  <c r="G1608" i="24"/>
  <c r="G1609" i="24"/>
  <c r="G1610" i="24"/>
  <c r="G1611" i="24"/>
  <c r="G1612" i="24"/>
  <c r="G1613" i="24"/>
  <c r="G1614" i="24"/>
  <c r="G1615" i="24"/>
  <c r="G1616" i="24"/>
  <c r="G1617" i="24"/>
  <c r="G1618" i="24"/>
  <c r="G1619" i="24"/>
  <c r="G1620" i="24"/>
  <c r="G1621" i="24"/>
  <c r="G1622" i="24"/>
  <c r="G1623" i="24"/>
  <c r="G1624" i="24"/>
  <c r="G1625" i="24"/>
  <c r="G1626" i="24"/>
  <c r="G1627" i="24"/>
  <c r="G1628" i="24"/>
  <c r="G1629" i="24"/>
  <c r="G1630" i="24"/>
  <c r="G1631" i="24"/>
  <c r="G1632" i="24"/>
  <c r="G1633" i="24"/>
  <c r="G1634" i="24"/>
  <c r="G1635" i="24"/>
  <c r="G1636" i="24"/>
  <c r="G1637" i="24"/>
  <c r="G1638" i="24"/>
  <c r="G1639" i="24"/>
  <c r="G1640" i="24"/>
  <c r="G1641" i="24"/>
  <c r="G1642" i="24"/>
  <c r="G1643" i="24"/>
  <c r="G1644" i="24"/>
  <c r="G1645" i="24"/>
  <c r="G1646" i="24"/>
  <c r="G1647" i="24"/>
  <c r="G1648" i="24"/>
  <c r="G1649" i="24"/>
  <c r="G1650" i="24"/>
  <c r="G1651" i="24"/>
  <c r="G1652" i="24"/>
  <c r="G1653" i="24"/>
  <c r="G1654" i="24"/>
  <c r="G1655" i="24"/>
  <c r="G1656" i="24"/>
  <c r="G1657" i="24"/>
  <c r="G1658" i="24"/>
  <c r="G1659" i="24"/>
  <c r="G1660" i="24"/>
  <c r="G1661" i="24"/>
  <c r="G1662" i="24"/>
  <c r="G1663" i="24"/>
  <c r="G1664" i="24"/>
  <c r="G1665" i="24"/>
  <c r="G1666" i="24"/>
  <c r="G1667" i="24"/>
  <c r="G1668" i="24"/>
  <c r="G1669" i="24"/>
  <c r="G1670" i="24"/>
  <c r="G1671" i="24"/>
  <c r="G1672" i="24"/>
  <c r="G1673" i="24"/>
  <c r="G1674" i="24"/>
  <c r="G1675" i="24"/>
  <c r="G1676" i="24"/>
  <c r="G1677" i="24"/>
  <c r="G1678" i="24"/>
  <c r="G1679" i="24"/>
  <c r="G1680" i="24"/>
  <c r="G1681" i="24"/>
  <c r="G1682" i="24"/>
  <c r="G1683" i="24"/>
  <c r="G1684" i="24"/>
  <c r="G1685" i="24"/>
  <c r="G1686" i="24"/>
  <c r="G1687" i="24"/>
  <c r="G1688" i="24"/>
  <c r="G1689" i="24"/>
  <c r="G1690" i="24"/>
  <c r="G1691" i="24"/>
  <c r="G1692" i="24"/>
  <c r="G1693" i="24"/>
  <c r="G1694" i="24"/>
  <c r="G1695" i="24"/>
  <c r="G1696" i="24"/>
  <c r="G1697" i="24"/>
  <c r="G1698" i="24"/>
  <c r="G1699" i="24"/>
  <c r="G1700" i="24"/>
  <c r="G1701" i="24"/>
  <c r="G1702" i="24"/>
  <c r="G1703" i="24"/>
  <c r="G1704" i="24"/>
  <c r="G1705" i="24"/>
  <c r="G1706" i="24"/>
  <c r="G1707" i="24"/>
  <c r="G1708" i="24"/>
  <c r="G1709" i="24"/>
  <c r="G1710" i="24"/>
  <c r="G1711" i="24"/>
  <c r="G1712" i="24"/>
  <c r="G1713" i="24"/>
  <c r="G1714" i="24"/>
  <c r="G1715" i="24"/>
  <c r="G1716" i="24"/>
  <c r="G1717" i="24"/>
  <c r="G1718" i="24"/>
  <c r="G1719" i="24"/>
  <c r="G1720" i="24"/>
  <c r="G1721" i="24"/>
  <c r="G1722" i="24"/>
  <c r="G1723" i="24"/>
  <c r="G1724" i="24"/>
  <c r="G1725" i="24"/>
  <c r="G1726" i="24"/>
  <c r="G1727" i="24"/>
  <c r="G1728" i="24"/>
  <c r="G1729" i="24"/>
  <c r="G1730" i="24"/>
  <c r="G1731" i="24"/>
  <c r="G1732" i="24"/>
  <c r="G1733" i="24"/>
  <c r="G1734" i="24"/>
  <c r="G1735" i="24"/>
  <c r="G1736" i="24"/>
  <c r="G1737" i="24"/>
  <c r="G1738" i="24"/>
  <c r="G1739" i="24"/>
  <c r="G1740" i="24"/>
  <c r="G1741" i="24"/>
  <c r="G1742" i="24"/>
  <c r="G1743" i="24"/>
  <c r="G1744" i="24"/>
  <c r="G1745" i="24"/>
  <c r="G1746" i="24"/>
  <c r="G1747" i="24"/>
  <c r="G1748" i="24"/>
  <c r="G1749" i="24"/>
  <c r="G1750" i="24"/>
  <c r="G1751" i="24"/>
  <c r="G1752" i="24"/>
  <c r="G1753" i="24"/>
  <c r="G1754" i="24"/>
  <c r="G1755" i="24"/>
  <c r="G1756" i="24"/>
  <c r="G1757" i="24"/>
  <c r="G1758" i="24"/>
  <c r="G1759" i="24"/>
  <c r="G1760" i="24"/>
  <c r="G1761" i="24"/>
  <c r="G1762" i="24"/>
  <c r="G1763" i="24"/>
  <c r="G1764" i="24"/>
  <c r="G1765" i="24"/>
  <c r="G1766" i="24"/>
  <c r="G1767" i="24"/>
  <c r="G1768" i="24"/>
  <c r="G1769" i="24"/>
  <c r="G1770" i="24"/>
  <c r="G1771" i="24"/>
  <c r="G1772" i="24"/>
  <c r="G1773" i="24"/>
  <c r="G1774" i="24"/>
  <c r="G1775" i="24"/>
  <c r="G1776" i="24"/>
  <c r="G1777" i="24"/>
  <c r="G1778" i="24"/>
  <c r="G1779" i="24"/>
  <c r="G1780" i="24"/>
  <c r="G1781" i="24"/>
  <c r="G1782" i="24"/>
  <c r="G1783" i="24"/>
  <c r="G1784" i="24"/>
  <c r="G1785" i="24"/>
  <c r="G1786" i="24"/>
  <c r="G1787" i="24"/>
  <c r="G1788" i="24"/>
  <c r="G1789" i="24"/>
  <c r="G1790" i="24"/>
  <c r="G1791" i="24"/>
  <c r="G1792" i="24"/>
  <c r="G1793" i="24"/>
  <c r="G1794" i="24"/>
  <c r="G1795" i="24"/>
  <c r="G1796" i="24"/>
  <c r="G1797" i="24"/>
  <c r="G1798" i="24"/>
  <c r="G1799" i="24"/>
  <c r="G1800" i="24"/>
  <c r="G1801" i="24"/>
  <c r="G1802" i="24"/>
  <c r="G1803" i="24"/>
  <c r="G1804" i="24"/>
  <c r="G1805" i="24"/>
  <c r="G1806" i="24"/>
  <c r="G1807" i="24"/>
  <c r="G1808" i="24"/>
  <c r="G1809" i="24"/>
  <c r="G1810" i="24"/>
  <c r="G1811" i="24"/>
  <c r="G1812" i="24"/>
  <c r="G1813" i="24"/>
  <c r="G1814" i="24"/>
  <c r="G1815" i="24"/>
  <c r="G1816" i="24"/>
  <c r="G1817" i="24"/>
  <c r="G1818" i="24"/>
  <c r="G1819" i="24"/>
  <c r="G1820" i="24"/>
  <c r="G1821" i="24"/>
  <c r="G1822" i="24"/>
  <c r="G1823" i="24"/>
  <c r="G1824" i="24"/>
  <c r="G1825" i="24"/>
  <c r="G1826" i="24"/>
  <c r="G1827" i="24"/>
  <c r="G1828" i="24"/>
  <c r="G1829" i="24"/>
  <c r="G1830" i="24"/>
  <c r="G1831" i="24"/>
  <c r="G1832" i="24"/>
  <c r="G1833" i="24"/>
  <c r="G1834" i="24"/>
  <c r="G1835" i="24"/>
  <c r="G1836" i="24"/>
  <c r="G1837" i="24"/>
  <c r="G1838" i="24"/>
  <c r="G1839" i="24"/>
  <c r="G1840" i="24"/>
  <c r="G1841" i="24"/>
  <c r="G1842" i="24"/>
  <c r="G1843" i="24"/>
  <c r="G1844" i="24"/>
  <c r="G1845" i="24"/>
  <c r="G1846" i="24"/>
  <c r="G1847" i="24"/>
  <c r="G1848" i="24"/>
  <c r="G1849" i="24"/>
  <c r="G1850" i="24"/>
  <c r="G1851" i="24"/>
  <c r="G1852" i="24"/>
  <c r="G1853" i="24"/>
  <c r="G1854" i="24"/>
  <c r="G1855" i="24"/>
  <c r="G1856" i="24"/>
  <c r="G1857" i="24"/>
  <c r="G1858" i="24"/>
  <c r="G1859" i="24"/>
  <c r="G1860" i="24"/>
  <c r="G1861" i="24"/>
  <c r="G1862" i="24"/>
  <c r="G1863" i="24"/>
  <c r="G1864" i="24"/>
  <c r="G1865" i="24"/>
  <c r="G1866" i="24"/>
  <c r="G1867" i="24"/>
  <c r="G1868" i="24"/>
  <c r="G1869" i="24"/>
  <c r="G1870" i="24"/>
  <c r="G1871" i="24"/>
  <c r="G1872" i="24"/>
  <c r="G1873" i="24"/>
  <c r="G1874" i="24"/>
  <c r="G1875" i="24"/>
  <c r="G1876" i="24"/>
  <c r="G1877" i="24"/>
  <c r="G1878" i="24"/>
  <c r="G1879" i="24"/>
  <c r="G1880" i="24"/>
  <c r="G1881" i="24"/>
  <c r="G1882" i="24"/>
  <c r="G1883" i="24"/>
  <c r="G1884" i="24"/>
  <c r="G1885" i="24"/>
  <c r="G1886" i="24"/>
  <c r="G1887" i="24"/>
  <c r="G1888" i="24"/>
  <c r="G1889" i="24"/>
  <c r="G1890" i="24"/>
  <c r="G1891" i="24"/>
  <c r="G1892" i="24"/>
  <c r="G1893" i="24"/>
  <c r="G1894" i="24"/>
  <c r="G1895" i="24"/>
  <c r="G1896" i="24"/>
  <c r="G1897" i="24"/>
  <c r="G1898" i="24"/>
  <c r="G1899" i="24"/>
  <c r="G1900" i="24"/>
  <c r="G1901" i="24"/>
  <c r="G1902" i="24"/>
  <c r="G1903" i="24"/>
  <c r="G1904" i="24"/>
  <c r="G1905" i="24"/>
  <c r="G1906" i="24"/>
  <c r="G1907" i="24"/>
  <c r="G1908" i="24"/>
  <c r="G1909" i="24"/>
  <c r="G1910" i="24"/>
  <c r="G1911" i="24"/>
  <c r="G1912" i="24"/>
  <c r="G1913" i="24"/>
  <c r="G1914" i="24"/>
  <c r="G1915" i="24"/>
  <c r="G1916" i="24"/>
  <c r="G1917" i="24"/>
  <c r="G1918" i="24"/>
  <c r="G1919" i="24"/>
  <c r="G1920" i="24"/>
  <c r="G1921" i="24"/>
  <c r="G1922" i="24"/>
  <c r="G1923" i="24"/>
  <c r="G1924" i="24"/>
  <c r="G1925" i="24"/>
  <c r="G1926" i="24"/>
  <c r="G1927" i="24"/>
  <c r="G1928" i="24"/>
  <c r="G1929" i="24"/>
  <c r="G1930" i="24"/>
  <c r="G1931" i="24"/>
  <c r="G1932" i="24"/>
  <c r="G1933" i="24"/>
  <c r="G1934" i="24"/>
  <c r="G1935" i="24"/>
  <c r="G1936" i="24"/>
  <c r="G1937" i="24"/>
  <c r="G1938" i="24"/>
  <c r="G1939" i="24"/>
  <c r="G1940" i="24"/>
  <c r="G1941" i="24"/>
  <c r="G1942" i="24"/>
  <c r="G1943" i="24"/>
  <c r="G1944" i="24"/>
  <c r="G1945" i="24"/>
  <c r="G1946" i="24"/>
  <c r="G1947" i="24"/>
  <c r="G1948" i="24"/>
  <c r="G1949" i="24"/>
  <c r="G1950" i="24"/>
  <c r="G1951" i="24"/>
  <c r="G1952" i="24"/>
  <c r="G1953" i="24"/>
  <c r="G1954" i="24"/>
  <c r="G1955" i="24"/>
  <c r="G1956" i="24"/>
  <c r="G1957" i="24"/>
  <c r="G1958" i="24"/>
  <c r="G1959" i="24"/>
  <c r="G1960" i="24"/>
  <c r="G1961" i="24"/>
  <c r="G1962" i="24"/>
  <c r="G1963" i="24"/>
  <c r="G1964" i="24"/>
  <c r="G1965" i="24"/>
  <c r="G1966" i="24"/>
  <c r="G1967" i="24"/>
  <c r="G1968" i="24"/>
  <c r="G1969" i="24"/>
  <c r="G1970" i="24"/>
  <c r="G1971" i="24"/>
  <c r="G1972" i="24"/>
  <c r="G1973" i="24"/>
  <c r="G1974" i="24"/>
  <c r="G1975" i="24"/>
  <c r="G1976" i="24"/>
  <c r="G1977" i="24"/>
  <c r="G1978" i="24"/>
  <c r="G1979" i="24"/>
  <c r="G1980" i="24"/>
  <c r="G1981" i="24"/>
  <c r="G1982" i="24"/>
  <c r="G1983" i="24"/>
  <c r="G1984" i="24"/>
  <c r="G1985" i="24"/>
  <c r="G1986" i="24"/>
  <c r="G1987" i="24"/>
  <c r="G1988" i="24"/>
  <c r="G1989" i="24"/>
  <c r="G1990" i="24"/>
  <c r="G1991" i="24"/>
  <c r="G1992" i="24"/>
  <c r="G1993" i="24"/>
  <c r="G1994" i="24"/>
  <c r="G1995" i="24"/>
  <c r="G1996" i="24"/>
  <c r="G1997" i="24"/>
  <c r="G1998" i="24"/>
  <c r="G1999" i="24"/>
  <c r="G2000" i="24"/>
  <c r="G2001" i="24"/>
  <c r="G2002" i="24"/>
  <c r="G2003" i="24"/>
  <c r="G2004" i="24"/>
  <c r="G2005" i="24"/>
  <c r="G2006" i="24"/>
  <c r="G2007" i="24"/>
  <c r="G2008" i="24"/>
  <c r="G2009" i="24"/>
  <c r="G2010" i="24"/>
  <c r="G2011" i="24"/>
  <c r="G2012" i="24"/>
  <c r="G2013" i="24"/>
  <c r="G2014" i="24"/>
  <c r="G2015" i="24"/>
  <c r="G2016" i="24"/>
  <c r="G2017" i="24"/>
  <c r="G2018" i="24"/>
  <c r="G2019" i="24"/>
  <c r="G2020" i="24"/>
  <c r="G2021" i="24"/>
  <c r="G2022" i="24"/>
  <c r="G2023" i="24"/>
  <c r="G2024" i="24"/>
  <c r="G2025" i="24"/>
  <c r="G2026" i="24"/>
  <c r="G2027" i="24"/>
  <c r="G2028" i="24"/>
  <c r="G2029" i="24"/>
  <c r="G2030" i="24"/>
  <c r="G2031" i="24"/>
  <c r="G2032" i="24"/>
  <c r="G2033" i="24"/>
  <c r="G2034" i="24"/>
  <c r="G2035" i="24"/>
  <c r="G2036" i="24"/>
  <c r="G2037" i="24"/>
  <c r="G2038" i="24"/>
  <c r="G2039" i="24"/>
  <c r="G2040" i="24"/>
  <c r="G2041" i="24"/>
  <c r="G2042" i="24"/>
  <c r="G2043" i="24"/>
  <c r="G2044" i="24"/>
  <c r="G2045" i="24"/>
  <c r="G2046" i="24"/>
  <c r="G2047" i="24"/>
  <c r="G2048" i="24"/>
  <c r="G2049" i="24"/>
  <c r="G2050" i="24"/>
  <c r="G2051" i="24"/>
  <c r="G2052" i="24"/>
  <c r="G2053" i="24"/>
  <c r="G2054" i="24"/>
  <c r="G2055" i="24"/>
  <c r="G2056" i="24"/>
  <c r="G2057" i="24"/>
  <c r="G2058" i="24"/>
  <c r="G2059" i="24"/>
  <c r="G2060" i="24"/>
  <c r="G2061" i="24"/>
  <c r="G2062" i="24"/>
  <c r="G2063" i="24"/>
  <c r="G2064" i="24"/>
  <c r="G2065" i="24"/>
  <c r="G2066" i="24"/>
  <c r="G2067" i="24"/>
  <c r="G2068" i="24"/>
  <c r="G2069" i="24"/>
  <c r="G2070" i="24"/>
  <c r="G2071" i="24"/>
  <c r="G2072" i="24"/>
  <c r="G2073" i="24"/>
  <c r="G2074" i="24"/>
  <c r="G2075" i="24"/>
  <c r="G2076" i="24"/>
  <c r="G2077" i="24"/>
  <c r="G2078" i="24"/>
  <c r="G2079" i="24"/>
  <c r="G2080" i="24"/>
  <c r="G2081" i="24"/>
  <c r="G2082" i="24"/>
  <c r="G2083" i="24"/>
  <c r="G2084" i="24"/>
  <c r="G2085" i="24"/>
  <c r="G2086" i="24"/>
  <c r="G2087" i="24"/>
  <c r="G2088" i="24"/>
  <c r="G2089" i="24"/>
  <c r="G2090" i="24"/>
  <c r="G2091" i="24"/>
  <c r="G2092" i="24"/>
  <c r="G2093" i="24"/>
  <c r="G2094" i="24"/>
  <c r="G2095" i="24"/>
  <c r="G2096" i="24"/>
  <c r="G2097" i="24"/>
  <c r="G2098" i="24"/>
  <c r="G2099" i="24"/>
  <c r="G2100" i="24"/>
  <c r="G2101" i="24"/>
  <c r="G2102" i="24"/>
  <c r="G2103" i="24"/>
  <c r="G2104" i="24"/>
  <c r="G2105" i="24"/>
  <c r="G2106" i="24"/>
  <c r="G2107" i="24"/>
  <c r="H2" i="24"/>
  <c r="G2" i="24"/>
  <c r="F3" i="24"/>
  <c r="F4" i="24"/>
  <c r="F5" i="24"/>
  <c r="F6" i="24"/>
  <c r="F7" i="24"/>
  <c r="F8" i="24"/>
  <c r="F9" i="24"/>
  <c r="F10" i="24"/>
  <c r="F11" i="24"/>
  <c r="F12" i="24"/>
  <c r="F13" i="24"/>
  <c r="F14" i="24"/>
  <c r="F15" i="24"/>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87" i="24"/>
  <c r="F88" i="24"/>
  <c r="F89" i="24"/>
  <c r="F90" i="24"/>
  <c r="F91" i="24"/>
  <c r="F92" i="24"/>
  <c r="F93" i="24"/>
  <c r="F94" i="24"/>
  <c r="F95" i="24"/>
  <c r="F96" i="24"/>
  <c r="F97" i="24"/>
  <c r="F98" i="24"/>
  <c r="F99" i="24"/>
  <c r="F100" i="24"/>
  <c r="F101" i="24"/>
  <c r="F102" i="24"/>
  <c r="F103" i="24"/>
  <c r="F104" i="24"/>
  <c r="F105" i="24"/>
  <c r="F106" i="24"/>
  <c r="F107" i="24"/>
  <c r="F108" i="24"/>
  <c r="F109" i="24"/>
  <c r="F110" i="24"/>
  <c r="F111" i="24"/>
  <c r="F112" i="24"/>
  <c r="F113" i="24"/>
  <c r="F114" i="24"/>
  <c r="F115" i="24"/>
  <c r="F116" i="24"/>
  <c r="F117" i="24"/>
  <c r="F118" i="24"/>
  <c r="F119" i="24"/>
  <c r="F120" i="24"/>
  <c r="F121" i="24"/>
  <c r="F122" i="24"/>
  <c r="F123" i="24"/>
  <c r="F124" i="24"/>
  <c r="F125" i="24"/>
  <c r="F126" i="24"/>
  <c r="F127" i="24"/>
  <c r="F128" i="24"/>
  <c r="F129" i="24"/>
  <c r="F130" i="24"/>
  <c r="F131" i="24"/>
  <c r="F132" i="24"/>
  <c r="F133" i="24"/>
  <c r="F134" i="24"/>
  <c r="F135" i="24"/>
  <c r="F136" i="24"/>
  <c r="F137" i="24"/>
  <c r="F138" i="24"/>
  <c r="F139" i="24"/>
  <c r="F140" i="24"/>
  <c r="F141" i="24"/>
  <c r="F142" i="24"/>
  <c r="F143" i="24"/>
  <c r="F144" i="24"/>
  <c r="F145" i="24"/>
  <c r="F146" i="24"/>
  <c r="F147" i="24"/>
  <c r="F148" i="24"/>
  <c r="F149" i="24"/>
  <c r="F150" i="24"/>
  <c r="F151" i="24"/>
  <c r="F152" i="24"/>
  <c r="F153" i="24"/>
  <c r="F154" i="24"/>
  <c r="F155" i="24"/>
  <c r="F156" i="24"/>
  <c r="F157" i="24"/>
  <c r="F158" i="24"/>
  <c r="F159" i="24"/>
  <c r="F160" i="24"/>
  <c r="F161" i="24"/>
  <c r="F162" i="24"/>
  <c r="F163" i="24"/>
  <c r="F164" i="24"/>
  <c r="F165" i="24"/>
  <c r="F166" i="24"/>
  <c r="F167" i="24"/>
  <c r="F168" i="24"/>
  <c r="F169" i="24"/>
  <c r="F170" i="24"/>
  <c r="F171" i="24"/>
  <c r="F172" i="24"/>
  <c r="F173" i="24"/>
  <c r="F174" i="24"/>
  <c r="F175" i="24"/>
  <c r="F176" i="24"/>
  <c r="F177" i="24"/>
  <c r="F178" i="24"/>
  <c r="F179" i="24"/>
  <c r="F180" i="24"/>
  <c r="F181" i="24"/>
  <c r="F182" i="24"/>
  <c r="F183" i="24"/>
  <c r="F184" i="24"/>
  <c r="F185" i="24"/>
  <c r="F186" i="24"/>
  <c r="F187" i="24"/>
  <c r="F188" i="24"/>
  <c r="F189" i="24"/>
  <c r="F190" i="24"/>
  <c r="F191" i="24"/>
  <c r="F192" i="24"/>
  <c r="F193" i="24"/>
  <c r="F194" i="24"/>
  <c r="F195" i="24"/>
  <c r="F196" i="24"/>
  <c r="F197" i="24"/>
  <c r="F198" i="24"/>
  <c r="F199" i="24"/>
  <c r="F200" i="24"/>
  <c r="F201" i="24"/>
  <c r="F202" i="24"/>
  <c r="F203" i="24"/>
  <c r="F204" i="24"/>
  <c r="F205" i="24"/>
  <c r="F206" i="24"/>
  <c r="F207" i="24"/>
  <c r="F208" i="24"/>
  <c r="F209" i="24"/>
  <c r="F210" i="24"/>
  <c r="F211" i="24"/>
  <c r="F212" i="24"/>
  <c r="F213" i="24"/>
  <c r="F214" i="24"/>
  <c r="F215" i="24"/>
  <c r="F216" i="24"/>
  <c r="F217" i="24"/>
  <c r="F218" i="24"/>
  <c r="F219" i="24"/>
  <c r="F220" i="24"/>
  <c r="F221" i="24"/>
  <c r="F222" i="24"/>
  <c r="F223" i="24"/>
  <c r="F224" i="24"/>
  <c r="F225" i="24"/>
  <c r="F226" i="24"/>
  <c r="F227" i="24"/>
  <c r="F228" i="24"/>
  <c r="F229" i="24"/>
  <c r="F230" i="24"/>
  <c r="F231" i="24"/>
  <c r="F232" i="24"/>
  <c r="F233" i="24"/>
  <c r="F234" i="24"/>
  <c r="F235" i="24"/>
  <c r="F236" i="24"/>
  <c r="F237" i="24"/>
  <c r="F238" i="24"/>
  <c r="F239" i="24"/>
  <c r="F240" i="24"/>
  <c r="F241" i="24"/>
  <c r="F242" i="24"/>
  <c r="F243" i="24"/>
  <c r="F244" i="24"/>
  <c r="F245" i="24"/>
  <c r="F246" i="24"/>
  <c r="F247" i="24"/>
  <c r="F248" i="24"/>
  <c r="F249" i="24"/>
  <c r="F250" i="24"/>
  <c r="F251" i="24"/>
  <c r="F252" i="24"/>
  <c r="F253" i="24"/>
  <c r="F254" i="24"/>
  <c r="F255" i="24"/>
  <c r="F256" i="24"/>
  <c r="F257" i="24"/>
  <c r="F258" i="24"/>
  <c r="F259" i="24"/>
  <c r="F260" i="24"/>
  <c r="F261" i="24"/>
  <c r="F262" i="24"/>
  <c r="F263" i="24"/>
  <c r="F264" i="24"/>
  <c r="F265" i="24"/>
  <c r="F266" i="24"/>
  <c r="F267" i="24"/>
  <c r="F268" i="24"/>
  <c r="F269" i="24"/>
  <c r="F270" i="24"/>
  <c r="F271" i="24"/>
  <c r="F272" i="24"/>
  <c r="F273" i="24"/>
  <c r="F274" i="24"/>
  <c r="F275" i="24"/>
  <c r="F276" i="24"/>
  <c r="F277" i="24"/>
  <c r="F278" i="24"/>
  <c r="F279" i="24"/>
  <c r="F280" i="24"/>
  <c r="F281" i="24"/>
  <c r="F282" i="24"/>
  <c r="F283" i="24"/>
  <c r="F284" i="24"/>
  <c r="F285" i="24"/>
  <c r="F286" i="24"/>
  <c r="F287" i="24"/>
  <c r="F288" i="24"/>
  <c r="F289" i="24"/>
  <c r="F290" i="24"/>
  <c r="F291" i="24"/>
  <c r="F292" i="24"/>
  <c r="F293" i="24"/>
  <c r="F294" i="24"/>
  <c r="F295" i="24"/>
  <c r="F296" i="24"/>
  <c r="F297" i="24"/>
  <c r="F298" i="24"/>
  <c r="F299" i="24"/>
  <c r="F300" i="24"/>
  <c r="F301" i="24"/>
  <c r="F302" i="24"/>
  <c r="F303" i="24"/>
  <c r="F304" i="24"/>
  <c r="F305" i="24"/>
  <c r="F306" i="24"/>
  <c r="F307" i="24"/>
  <c r="F308" i="24"/>
  <c r="F309" i="24"/>
  <c r="F310" i="24"/>
  <c r="F311" i="24"/>
  <c r="F312" i="24"/>
  <c r="F313" i="24"/>
  <c r="F314" i="24"/>
  <c r="F315" i="24"/>
  <c r="F316" i="24"/>
  <c r="F317" i="24"/>
  <c r="F318" i="24"/>
  <c r="F319" i="24"/>
  <c r="F320" i="24"/>
  <c r="F321" i="24"/>
  <c r="F322" i="24"/>
  <c r="F323" i="24"/>
  <c r="F324" i="24"/>
  <c r="F325" i="24"/>
  <c r="F326" i="24"/>
  <c r="F327" i="24"/>
  <c r="F328" i="24"/>
  <c r="F329" i="24"/>
  <c r="F330" i="24"/>
  <c r="F331" i="24"/>
  <c r="F332" i="24"/>
  <c r="F333" i="24"/>
  <c r="F334" i="24"/>
  <c r="F335" i="24"/>
  <c r="F336" i="24"/>
  <c r="F337" i="24"/>
  <c r="F338" i="24"/>
  <c r="F339" i="24"/>
  <c r="F340" i="24"/>
  <c r="F341" i="24"/>
  <c r="F342" i="24"/>
  <c r="F343" i="24"/>
  <c r="F344" i="24"/>
  <c r="F345" i="24"/>
  <c r="F346" i="24"/>
  <c r="F347" i="24"/>
  <c r="F348" i="24"/>
  <c r="F349" i="24"/>
  <c r="F350" i="24"/>
  <c r="F351" i="24"/>
  <c r="F352" i="24"/>
  <c r="F353" i="24"/>
  <c r="F354" i="24"/>
  <c r="F355" i="24"/>
  <c r="F356" i="24"/>
  <c r="F357" i="24"/>
  <c r="F358" i="24"/>
  <c r="F359" i="24"/>
  <c r="F360" i="24"/>
  <c r="F361" i="24"/>
  <c r="F362" i="24"/>
  <c r="F363" i="24"/>
  <c r="F364" i="24"/>
  <c r="F365" i="24"/>
  <c r="F366" i="24"/>
  <c r="F367" i="24"/>
  <c r="F368" i="24"/>
  <c r="F369" i="24"/>
  <c r="F370" i="24"/>
  <c r="F371" i="24"/>
  <c r="F372" i="24"/>
  <c r="F373" i="24"/>
  <c r="F374" i="24"/>
  <c r="F375" i="24"/>
  <c r="F376" i="24"/>
  <c r="F377" i="24"/>
  <c r="F378" i="24"/>
  <c r="F379" i="24"/>
  <c r="F380" i="24"/>
  <c r="F381" i="24"/>
  <c r="F382" i="24"/>
  <c r="F383" i="24"/>
  <c r="F384" i="24"/>
  <c r="F385" i="24"/>
  <c r="F386" i="24"/>
  <c r="F387" i="24"/>
  <c r="F388" i="24"/>
  <c r="F389" i="24"/>
  <c r="F390" i="24"/>
  <c r="F391" i="24"/>
  <c r="F392" i="24"/>
  <c r="F393" i="24"/>
  <c r="F394" i="24"/>
  <c r="F395" i="24"/>
  <c r="F396" i="24"/>
  <c r="F397" i="24"/>
  <c r="F398" i="24"/>
  <c r="F399" i="24"/>
  <c r="F400" i="24"/>
  <c r="F401" i="24"/>
  <c r="F402" i="24"/>
  <c r="F403" i="24"/>
  <c r="F404" i="24"/>
  <c r="F405" i="24"/>
  <c r="F406" i="24"/>
  <c r="F407" i="24"/>
  <c r="F408" i="24"/>
  <c r="F409" i="24"/>
  <c r="F410" i="24"/>
  <c r="F411" i="24"/>
  <c r="F412" i="24"/>
  <c r="F413" i="24"/>
  <c r="F414" i="24"/>
  <c r="F415" i="24"/>
  <c r="F416" i="24"/>
  <c r="F417" i="24"/>
  <c r="F418" i="24"/>
  <c r="F419" i="24"/>
  <c r="F420" i="24"/>
  <c r="F421" i="24"/>
  <c r="F422" i="24"/>
  <c r="F423" i="24"/>
  <c r="F424" i="24"/>
  <c r="F425" i="24"/>
  <c r="F426" i="24"/>
  <c r="F427" i="24"/>
  <c r="F428" i="24"/>
  <c r="F429" i="24"/>
  <c r="F430" i="24"/>
  <c r="F431" i="24"/>
  <c r="F432" i="24"/>
  <c r="F433" i="24"/>
  <c r="F434" i="24"/>
  <c r="F435" i="24"/>
  <c r="F436" i="24"/>
  <c r="F437" i="24"/>
  <c r="F438" i="24"/>
  <c r="F439" i="24"/>
  <c r="F440" i="24"/>
  <c r="F441" i="24"/>
  <c r="F442" i="24"/>
  <c r="F443" i="24"/>
  <c r="F444" i="24"/>
  <c r="F445" i="24"/>
  <c r="F446" i="24"/>
  <c r="F447" i="24"/>
  <c r="F448" i="24"/>
  <c r="F449" i="24"/>
  <c r="F450" i="24"/>
  <c r="F451" i="24"/>
  <c r="F452" i="24"/>
  <c r="F453" i="24"/>
  <c r="F454" i="24"/>
  <c r="F455" i="24"/>
  <c r="F456" i="24"/>
  <c r="F457" i="24"/>
  <c r="F458" i="24"/>
  <c r="F459" i="24"/>
  <c r="F460" i="24"/>
  <c r="F461" i="24"/>
  <c r="F462" i="24"/>
  <c r="F463" i="24"/>
  <c r="F464" i="24"/>
  <c r="F465" i="24"/>
  <c r="F466" i="24"/>
  <c r="F467" i="24"/>
  <c r="F468" i="24"/>
  <c r="F469" i="24"/>
  <c r="F470" i="24"/>
  <c r="F471" i="24"/>
  <c r="F472" i="24"/>
  <c r="F473" i="24"/>
  <c r="F474" i="24"/>
  <c r="F475" i="24"/>
  <c r="F476" i="24"/>
  <c r="F477" i="24"/>
  <c r="F478" i="24"/>
  <c r="F479" i="24"/>
  <c r="F480" i="24"/>
  <c r="F481" i="24"/>
  <c r="F482" i="24"/>
  <c r="F483" i="24"/>
  <c r="F484" i="24"/>
  <c r="F485" i="24"/>
  <c r="F486" i="24"/>
  <c r="F487" i="24"/>
  <c r="F488" i="24"/>
  <c r="F489" i="24"/>
  <c r="F490" i="24"/>
  <c r="F491" i="24"/>
  <c r="F492" i="24"/>
  <c r="F493" i="24"/>
  <c r="F494" i="24"/>
  <c r="F495" i="24"/>
  <c r="F496" i="24"/>
  <c r="F497" i="24"/>
  <c r="F498" i="24"/>
  <c r="F499" i="24"/>
  <c r="F500" i="24"/>
  <c r="F501" i="24"/>
  <c r="F502" i="24"/>
  <c r="F503" i="24"/>
  <c r="F504" i="24"/>
  <c r="F505" i="24"/>
  <c r="F506" i="24"/>
  <c r="F507" i="24"/>
  <c r="F508" i="24"/>
  <c r="F509" i="24"/>
  <c r="F510" i="24"/>
  <c r="F511" i="24"/>
  <c r="F512" i="24"/>
  <c r="F513" i="24"/>
  <c r="F514" i="24"/>
  <c r="F515" i="24"/>
  <c r="F516" i="24"/>
  <c r="F517" i="24"/>
  <c r="F518" i="24"/>
  <c r="F519" i="24"/>
  <c r="F520" i="24"/>
  <c r="F521" i="24"/>
  <c r="F522" i="24"/>
  <c r="F523" i="24"/>
  <c r="F524" i="24"/>
  <c r="F525" i="24"/>
  <c r="F526" i="24"/>
  <c r="F527" i="24"/>
  <c r="F528" i="24"/>
  <c r="F529" i="24"/>
  <c r="F530" i="24"/>
  <c r="F531" i="24"/>
  <c r="F532" i="24"/>
  <c r="F533" i="24"/>
  <c r="F534" i="24"/>
  <c r="F535" i="24"/>
  <c r="F536" i="24"/>
  <c r="F537" i="24"/>
  <c r="F538" i="24"/>
  <c r="F539" i="24"/>
  <c r="F540" i="24"/>
  <c r="F541" i="24"/>
  <c r="F542" i="24"/>
  <c r="F543" i="24"/>
  <c r="F544" i="24"/>
  <c r="F545" i="24"/>
  <c r="F546" i="24"/>
  <c r="F547" i="24"/>
  <c r="F548" i="24"/>
  <c r="F549" i="24"/>
  <c r="F550" i="24"/>
  <c r="F551" i="24"/>
  <c r="F552" i="24"/>
  <c r="F553" i="24"/>
  <c r="F554" i="24"/>
  <c r="F555" i="24"/>
  <c r="F556" i="24"/>
  <c r="F557" i="24"/>
  <c r="F558" i="24"/>
  <c r="F559" i="24"/>
  <c r="F560" i="24"/>
  <c r="F561" i="24"/>
  <c r="F562" i="24"/>
  <c r="F563" i="24"/>
  <c r="F564" i="24"/>
  <c r="F565" i="24"/>
  <c r="F566" i="24"/>
  <c r="F567" i="24"/>
  <c r="F568" i="24"/>
  <c r="F569" i="24"/>
  <c r="F570" i="24"/>
  <c r="F571" i="24"/>
  <c r="F572" i="24"/>
  <c r="F573" i="24"/>
  <c r="F574" i="24"/>
  <c r="F575" i="24"/>
  <c r="F576" i="24"/>
  <c r="F577" i="24"/>
  <c r="F578" i="24"/>
  <c r="F579" i="24"/>
  <c r="F580" i="24"/>
  <c r="F581" i="24"/>
  <c r="F582" i="24"/>
  <c r="F583" i="24"/>
  <c r="F584" i="24"/>
  <c r="F585" i="24"/>
  <c r="F586" i="24"/>
  <c r="F587" i="24"/>
  <c r="F588" i="24"/>
  <c r="F589" i="24"/>
  <c r="F590" i="24"/>
  <c r="F591" i="24"/>
  <c r="F592" i="24"/>
  <c r="F593" i="24"/>
  <c r="F594" i="24"/>
  <c r="F595" i="24"/>
  <c r="F596" i="24"/>
  <c r="F597" i="24"/>
  <c r="F598" i="24"/>
  <c r="F599" i="24"/>
  <c r="F600" i="24"/>
  <c r="F601" i="24"/>
  <c r="F602" i="24"/>
  <c r="F603" i="24"/>
  <c r="F604" i="24"/>
  <c r="F605" i="24"/>
  <c r="F606" i="24"/>
  <c r="F607" i="24"/>
  <c r="F608" i="24"/>
  <c r="F609" i="24"/>
  <c r="F610" i="24"/>
  <c r="F611" i="24"/>
  <c r="F612" i="24"/>
  <c r="F613" i="24"/>
  <c r="F614" i="24"/>
  <c r="F615" i="24"/>
  <c r="F616" i="24"/>
  <c r="F617" i="24"/>
  <c r="F618" i="24"/>
  <c r="F619" i="24"/>
  <c r="F620" i="24"/>
  <c r="F621" i="24"/>
  <c r="F622" i="24"/>
  <c r="F623" i="24"/>
  <c r="F624" i="24"/>
  <c r="F625" i="24"/>
  <c r="F626" i="24"/>
  <c r="F627" i="24"/>
  <c r="F628" i="24"/>
  <c r="F629" i="24"/>
  <c r="F630" i="24"/>
  <c r="F631" i="24"/>
  <c r="F632" i="24"/>
  <c r="F633" i="24"/>
  <c r="F634" i="24"/>
  <c r="F635" i="24"/>
  <c r="F636" i="24"/>
  <c r="F637" i="24"/>
  <c r="F638" i="24"/>
  <c r="F639" i="24"/>
  <c r="F640" i="24"/>
  <c r="F641" i="24"/>
  <c r="F642" i="24"/>
  <c r="F643" i="24"/>
  <c r="F644" i="24"/>
  <c r="F645" i="24"/>
  <c r="F646" i="24"/>
  <c r="F647" i="24"/>
  <c r="F648" i="24"/>
  <c r="F649" i="24"/>
  <c r="F650" i="24"/>
  <c r="F651" i="24"/>
  <c r="F652" i="24"/>
  <c r="F653" i="24"/>
  <c r="F654" i="24"/>
  <c r="F655" i="24"/>
  <c r="F656" i="24"/>
  <c r="F657" i="24"/>
  <c r="F658" i="24"/>
  <c r="F659" i="24"/>
  <c r="F660" i="24"/>
  <c r="F661" i="24"/>
  <c r="F662" i="24"/>
  <c r="F663" i="24"/>
  <c r="F664" i="24"/>
  <c r="F665" i="24"/>
  <c r="F666" i="24"/>
  <c r="F667" i="24"/>
  <c r="F668" i="24"/>
  <c r="F669" i="24"/>
  <c r="F670" i="24"/>
  <c r="F671" i="24"/>
  <c r="F672" i="24"/>
  <c r="F673" i="24"/>
  <c r="F674" i="24"/>
  <c r="F675" i="24"/>
  <c r="F676" i="24"/>
  <c r="F677" i="24"/>
  <c r="F678" i="24"/>
  <c r="F679" i="24"/>
  <c r="F680" i="24"/>
  <c r="F681" i="24"/>
  <c r="F682" i="24"/>
  <c r="F683" i="24"/>
  <c r="F684" i="24"/>
  <c r="F685" i="24"/>
  <c r="F686" i="24"/>
  <c r="F687" i="24"/>
  <c r="F688" i="24"/>
  <c r="F689" i="24"/>
  <c r="F690" i="24"/>
  <c r="F691" i="24"/>
  <c r="F692" i="24"/>
  <c r="F693" i="24"/>
  <c r="F694" i="24"/>
  <c r="F695" i="24"/>
  <c r="F696" i="24"/>
  <c r="F697" i="24"/>
  <c r="F698" i="24"/>
  <c r="F699" i="24"/>
  <c r="F700" i="24"/>
  <c r="F701" i="24"/>
  <c r="F702" i="24"/>
  <c r="F703" i="24"/>
  <c r="F704" i="24"/>
  <c r="F705" i="24"/>
  <c r="F706" i="24"/>
  <c r="F707" i="24"/>
  <c r="F708" i="24"/>
  <c r="F709" i="24"/>
  <c r="F710" i="24"/>
  <c r="F711" i="24"/>
  <c r="F712" i="24"/>
  <c r="F713" i="24"/>
  <c r="F714" i="24"/>
  <c r="F715" i="24"/>
  <c r="F716" i="24"/>
  <c r="F717" i="24"/>
  <c r="F718" i="24"/>
  <c r="F719" i="24"/>
  <c r="F720" i="24"/>
  <c r="F721" i="24"/>
  <c r="F722" i="24"/>
  <c r="F723" i="24"/>
  <c r="F724" i="24"/>
  <c r="F725" i="24"/>
  <c r="F726" i="24"/>
  <c r="F727" i="24"/>
  <c r="F728" i="24"/>
  <c r="F729" i="24"/>
  <c r="F730" i="24"/>
  <c r="F731" i="24"/>
  <c r="F732" i="24"/>
  <c r="F733" i="24"/>
  <c r="F734" i="24"/>
  <c r="F735" i="24"/>
  <c r="F736" i="24"/>
  <c r="F737" i="24"/>
  <c r="F738" i="24"/>
  <c r="F739" i="24"/>
  <c r="F740" i="24"/>
  <c r="F741" i="24"/>
  <c r="F742" i="24"/>
  <c r="F743" i="24"/>
  <c r="F744" i="24"/>
  <c r="F745" i="24"/>
  <c r="F746" i="24"/>
  <c r="F747" i="24"/>
  <c r="F748" i="24"/>
  <c r="F749" i="24"/>
  <c r="F750" i="24"/>
  <c r="F751" i="24"/>
  <c r="F752" i="24"/>
  <c r="F753" i="24"/>
  <c r="F754" i="24"/>
  <c r="F755" i="24"/>
  <c r="F756" i="24"/>
  <c r="F757" i="24"/>
  <c r="F758" i="24"/>
  <c r="F759" i="24"/>
  <c r="F760" i="24"/>
  <c r="F761" i="24"/>
  <c r="F762" i="24"/>
  <c r="F763" i="24"/>
  <c r="F764" i="24"/>
  <c r="F765" i="24"/>
  <c r="F766" i="24"/>
  <c r="F767" i="24"/>
  <c r="F768" i="24"/>
  <c r="F769" i="24"/>
  <c r="F770" i="24"/>
  <c r="F771" i="24"/>
  <c r="F772" i="24"/>
  <c r="F773" i="24"/>
  <c r="F774" i="24"/>
  <c r="F775" i="24"/>
  <c r="F776" i="24"/>
  <c r="F777" i="24"/>
  <c r="F778" i="24"/>
  <c r="F779" i="24"/>
  <c r="F780" i="24"/>
  <c r="F781" i="24"/>
  <c r="F782" i="24"/>
  <c r="F783" i="24"/>
  <c r="F784" i="24"/>
  <c r="F785" i="24"/>
  <c r="F786" i="24"/>
  <c r="F787" i="24"/>
  <c r="F788" i="24"/>
  <c r="F789" i="24"/>
  <c r="F790" i="24"/>
  <c r="F791" i="24"/>
  <c r="F792" i="24"/>
  <c r="F793" i="24"/>
  <c r="F794" i="24"/>
  <c r="F795" i="24"/>
  <c r="F796" i="24"/>
  <c r="F797" i="24"/>
  <c r="F798" i="24"/>
  <c r="F799" i="24"/>
  <c r="F800" i="24"/>
  <c r="F801" i="24"/>
  <c r="F802" i="24"/>
  <c r="F803" i="24"/>
  <c r="F804" i="24"/>
  <c r="F805" i="24"/>
  <c r="F806" i="24"/>
  <c r="F807" i="24"/>
  <c r="F808" i="24"/>
  <c r="F809" i="24"/>
  <c r="F810" i="24"/>
  <c r="F811" i="24"/>
  <c r="F812" i="24"/>
  <c r="F813" i="24"/>
  <c r="F814" i="24"/>
  <c r="F815" i="24"/>
  <c r="F816" i="24"/>
  <c r="F817" i="24"/>
  <c r="F818" i="24"/>
  <c r="F819" i="24"/>
  <c r="F820" i="24"/>
  <c r="F821" i="24"/>
  <c r="F822" i="24"/>
  <c r="F823" i="24"/>
  <c r="F824" i="24"/>
  <c r="F825" i="24"/>
  <c r="F826" i="24"/>
  <c r="F827" i="24"/>
  <c r="F828" i="24"/>
  <c r="F829" i="24"/>
  <c r="F830" i="24"/>
  <c r="F831" i="24"/>
  <c r="F832" i="24"/>
  <c r="F833" i="24"/>
  <c r="F834" i="24"/>
  <c r="F835" i="24"/>
  <c r="F836" i="24"/>
  <c r="F837" i="24"/>
  <c r="F838" i="24"/>
  <c r="F839" i="24"/>
  <c r="F840" i="24"/>
  <c r="F841" i="24"/>
  <c r="F842" i="24"/>
  <c r="F843" i="24"/>
  <c r="F844" i="24"/>
  <c r="F845" i="24"/>
  <c r="F846" i="24"/>
  <c r="F847" i="24"/>
  <c r="F848" i="24"/>
  <c r="F849" i="24"/>
  <c r="F850" i="24"/>
  <c r="F851" i="24"/>
  <c r="F852" i="24"/>
  <c r="F853" i="24"/>
  <c r="F854" i="24"/>
  <c r="F855" i="24"/>
  <c r="F856" i="24"/>
  <c r="F857" i="24"/>
  <c r="F858" i="24"/>
  <c r="F859" i="24"/>
  <c r="F860" i="24"/>
  <c r="F861" i="24"/>
  <c r="F862" i="24"/>
  <c r="F863" i="24"/>
  <c r="F864" i="24"/>
  <c r="F865" i="24"/>
  <c r="F866" i="24"/>
  <c r="F867" i="24"/>
  <c r="F868" i="24"/>
  <c r="F869" i="24"/>
  <c r="F870" i="24"/>
  <c r="F871" i="24"/>
  <c r="F872" i="24"/>
  <c r="F873" i="24"/>
  <c r="F874" i="24"/>
  <c r="F875" i="24"/>
  <c r="F876" i="24"/>
  <c r="F877" i="24"/>
  <c r="F878" i="24"/>
  <c r="F879" i="24"/>
  <c r="F880" i="24"/>
  <c r="F881" i="24"/>
  <c r="F882" i="24"/>
  <c r="F883" i="24"/>
  <c r="F884" i="24"/>
  <c r="F885" i="24"/>
  <c r="F886" i="24"/>
  <c r="F887" i="24"/>
  <c r="F888" i="24"/>
  <c r="F889" i="24"/>
  <c r="F890" i="24"/>
  <c r="F891" i="24"/>
  <c r="F892" i="24"/>
  <c r="F893" i="24"/>
  <c r="F894" i="24"/>
  <c r="F895" i="24"/>
  <c r="F896" i="24"/>
  <c r="F897" i="24"/>
  <c r="F898" i="24"/>
  <c r="F899" i="24"/>
  <c r="F900" i="24"/>
  <c r="F901" i="24"/>
  <c r="F902" i="24"/>
  <c r="F903" i="24"/>
  <c r="F904" i="24"/>
  <c r="F905" i="24"/>
  <c r="F906" i="24"/>
  <c r="F907" i="24"/>
  <c r="F908" i="24"/>
  <c r="F909" i="24"/>
  <c r="F910" i="24"/>
  <c r="F911" i="24"/>
  <c r="F912" i="24"/>
  <c r="F913" i="24"/>
  <c r="F914" i="24"/>
  <c r="F915" i="24"/>
  <c r="F916" i="24"/>
  <c r="F917" i="24"/>
  <c r="F918" i="24"/>
  <c r="F919" i="24"/>
  <c r="F920" i="24"/>
  <c r="F921" i="24"/>
  <c r="F922" i="24"/>
  <c r="F923" i="24"/>
  <c r="F924" i="24"/>
  <c r="F925" i="24"/>
  <c r="F926" i="24"/>
  <c r="F927" i="24"/>
  <c r="F928" i="24"/>
  <c r="F929" i="24"/>
  <c r="F930" i="24"/>
  <c r="F931" i="24"/>
  <c r="F932" i="24"/>
  <c r="F933" i="24"/>
  <c r="F934" i="24"/>
  <c r="F935" i="24"/>
  <c r="F936" i="24"/>
  <c r="F937" i="24"/>
  <c r="F938" i="24"/>
  <c r="F939" i="24"/>
  <c r="F940" i="24"/>
  <c r="F941" i="24"/>
  <c r="F942" i="24"/>
  <c r="F943" i="24"/>
  <c r="F944" i="24"/>
  <c r="F945" i="24"/>
  <c r="F946" i="24"/>
  <c r="F947" i="24"/>
  <c r="F948" i="24"/>
  <c r="F949" i="24"/>
  <c r="F950" i="24"/>
  <c r="F951" i="24"/>
  <c r="F952" i="24"/>
  <c r="F953" i="24"/>
  <c r="F954" i="24"/>
  <c r="F955" i="24"/>
  <c r="F956" i="24"/>
  <c r="F957" i="24"/>
  <c r="F958" i="24"/>
  <c r="F959" i="24"/>
  <c r="F960" i="24"/>
  <c r="F961" i="24"/>
  <c r="F962" i="24"/>
  <c r="F963" i="24"/>
  <c r="F964" i="24"/>
  <c r="F965" i="24"/>
  <c r="F966" i="24"/>
  <c r="F967" i="24"/>
  <c r="F968" i="24"/>
  <c r="F969" i="24"/>
  <c r="F970" i="24"/>
  <c r="F971" i="24"/>
  <c r="F972" i="24"/>
  <c r="F973" i="24"/>
  <c r="F974" i="24"/>
  <c r="F975" i="24"/>
  <c r="F976" i="24"/>
  <c r="F977" i="24"/>
  <c r="F978" i="24"/>
  <c r="F979" i="24"/>
  <c r="F980" i="24"/>
  <c r="F981" i="24"/>
  <c r="F982" i="24"/>
  <c r="F983" i="24"/>
  <c r="F984" i="24"/>
  <c r="F985" i="24"/>
  <c r="F986" i="24"/>
  <c r="F987" i="24"/>
  <c r="F988" i="24"/>
  <c r="F989" i="24"/>
  <c r="F990" i="24"/>
  <c r="F991" i="24"/>
  <c r="F992" i="24"/>
  <c r="F993" i="24"/>
  <c r="F994" i="24"/>
  <c r="F995" i="24"/>
  <c r="F996" i="24"/>
  <c r="F997" i="24"/>
  <c r="F998" i="24"/>
  <c r="F999" i="24"/>
  <c r="F1000" i="24"/>
  <c r="F1001" i="24"/>
  <c r="F1002" i="24"/>
  <c r="F1003" i="24"/>
  <c r="F1004" i="24"/>
  <c r="F1005" i="24"/>
  <c r="F1006" i="24"/>
  <c r="F1007" i="24"/>
  <c r="F1008" i="24"/>
  <c r="F1009" i="24"/>
  <c r="F1010" i="24"/>
  <c r="F1011" i="24"/>
  <c r="F1012" i="24"/>
  <c r="F1013" i="24"/>
  <c r="F1014" i="24"/>
  <c r="F1015" i="24"/>
  <c r="F1016" i="24"/>
  <c r="F1017" i="24"/>
  <c r="F1018" i="24"/>
  <c r="F1019" i="24"/>
  <c r="F1020" i="24"/>
  <c r="F1021" i="24"/>
  <c r="F1022" i="24"/>
  <c r="F1023" i="24"/>
  <c r="F1024" i="24"/>
  <c r="F1025" i="24"/>
  <c r="F1026" i="24"/>
  <c r="F1027" i="24"/>
  <c r="F1028" i="24"/>
  <c r="F1029" i="24"/>
  <c r="F1030" i="24"/>
  <c r="F1031" i="24"/>
  <c r="F1032" i="24"/>
  <c r="F1033" i="24"/>
  <c r="F1034" i="24"/>
  <c r="F1035" i="24"/>
  <c r="F1036" i="24"/>
  <c r="F1037" i="24"/>
  <c r="F1038" i="24"/>
  <c r="F1039" i="24"/>
  <c r="F1040" i="24"/>
  <c r="F1041" i="24"/>
  <c r="F1042" i="24"/>
  <c r="F1043" i="24"/>
  <c r="F1044" i="24"/>
  <c r="F1045" i="24"/>
  <c r="F1046" i="24"/>
  <c r="F1047" i="24"/>
  <c r="F1048" i="24"/>
  <c r="F1049" i="24"/>
  <c r="F1050" i="24"/>
  <c r="F1051" i="24"/>
  <c r="F1052" i="24"/>
  <c r="F1053" i="24"/>
  <c r="F1054" i="24"/>
  <c r="F1055" i="24"/>
  <c r="F1056" i="24"/>
  <c r="F1057" i="24"/>
  <c r="F1058" i="24"/>
  <c r="F1059" i="24"/>
  <c r="F1060" i="24"/>
  <c r="F1061" i="24"/>
  <c r="F1062" i="24"/>
  <c r="F1063" i="24"/>
  <c r="F1064" i="24"/>
  <c r="F1065" i="24"/>
  <c r="F1066" i="24"/>
  <c r="F1067" i="24"/>
  <c r="F1068" i="24"/>
  <c r="F1069" i="24"/>
  <c r="F1070" i="24"/>
  <c r="F1071" i="24"/>
  <c r="F1072" i="24"/>
  <c r="F1073" i="24"/>
  <c r="F1074" i="24"/>
  <c r="F1075" i="24"/>
  <c r="F1076" i="24"/>
  <c r="F1077" i="24"/>
  <c r="F1078" i="24"/>
  <c r="F1079" i="24"/>
  <c r="F1080" i="24"/>
  <c r="F1081" i="24"/>
  <c r="F1082" i="24"/>
  <c r="F1083" i="24"/>
  <c r="F1084" i="24"/>
  <c r="F1085" i="24"/>
  <c r="F1086" i="24"/>
  <c r="F1087" i="24"/>
  <c r="F1088" i="24"/>
  <c r="F1089" i="24"/>
  <c r="F1090" i="24"/>
  <c r="F1091" i="24"/>
  <c r="F1092" i="24"/>
  <c r="F1093" i="24"/>
  <c r="F1094" i="24"/>
  <c r="F1095" i="24"/>
  <c r="F1096" i="24"/>
  <c r="F1097" i="24"/>
  <c r="F1098" i="24"/>
  <c r="F1099" i="24"/>
  <c r="F1100" i="24"/>
  <c r="F1101" i="24"/>
  <c r="F1102" i="24"/>
  <c r="F1103" i="24"/>
  <c r="F1104" i="24"/>
  <c r="F1105" i="24"/>
  <c r="F1106" i="24"/>
  <c r="F1107" i="24"/>
  <c r="F1108" i="24"/>
  <c r="F1109" i="24"/>
  <c r="F1110" i="24"/>
  <c r="F1111" i="24"/>
  <c r="F1112" i="24"/>
  <c r="F1113" i="24"/>
  <c r="F1114" i="24"/>
  <c r="F1115" i="24"/>
  <c r="F1116" i="24"/>
  <c r="F1117" i="24"/>
  <c r="F1118" i="24"/>
  <c r="F1119" i="24"/>
  <c r="F1120" i="24"/>
  <c r="F1121" i="24"/>
  <c r="F1122" i="24"/>
  <c r="F1123" i="24"/>
  <c r="F1124" i="24"/>
  <c r="F1125" i="24"/>
  <c r="F1126" i="24"/>
  <c r="F1127" i="24"/>
  <c r="F1128" i="24"/>
  <c r="F1129" i="24"/>
  <c r="F1130" i="24"/>
  <c r="F1131" i="24"/>
  <c r="F1132" i="24"/>
  <c r="F1133" i="24"/>
  <c r="F1134" i="24"/>
  <c r="F1135" i="24"/>
  <c r="F1136" i="24"/>
  <c r="F1137" i="24"/>
  <c r="F1138" i="24"/>
  <c r="F1139" i="24"/>
  <c r="F1140" i="24"/>
  <c r="F1141" i="24"/>
  <c r="F1142" i="24"/>
  <c r="F1143" i="24"/>
  <c r="F1144" i="24"/>
  <c r="F1145" i="24"/>
  <c r="F1146" i="24"/>
  <c r="F1147" i="24"/>
  <c r="F1148" i="24"/>
  <c r="F1149" i="24"/>
  <c r="F1150" i="24"/>
  <c r="F1151" i="24"/>
  <c r="F1152" i="24"/>
  <c r="F1153" i="24"/>
  <c r="F1154" i="24"/>
  <c r="F1155" i="24"/>
  <c r="F1156" i="24"/>
  <c r="F1157" i="24"/>
  <c r="F1158" i="24"/>
  <c r="F1159" i="24"/>
  <c r="F1160" i="24"/>
  <c r="F1161" i="24"/>
  <c r="F1162" i="24"/>
  <c r="F1163" i="24"/>
  <c r="F1164" i="24"/>
  <c r="F1165" i="24"/>
  <c r="F1166" i="24"/>
  <c r="F1167" i="24"/>
  <c r="F1168" i="24"/>
  <c r="F1169" i="24"/>
  <c r="F1170" i="24"/>
  <c r="F1171" i="24"/>
  <c r="F1172" i="24"/>
  <c r="F1173" i="24"/>
  <c r="F1174" i="24"/>
  <c r="F1175" i="24"/>
  <c r="F1176" i="24"/>
  <c r="F1177" i="24"/>
  <c r="F1178" i="24"/>
  <c r="F1179" i="24"/>
  <c r="F1180" i="24"/>
  <c r="F1181" i="24"/>
  <c r="F1182" i="24"/>
  <c r="F1183" i="24"/>
  <c r="F1184" i="24"/>
  <c r="F1185" i="24"/>
  <c r="F1186" i="24"/>
  <c r="F1187" i="24"/>
  <c r="F1188" i="24"/>
  <c r="F1189" i="24"/>
  <c r="F1190" i="24"/>
  <c r="F1191" i="24"/>
  <c r="F1192" i="24"/>
  <c r="F1193" i="24"/>
  <c r="F1194" i="24"/>
  <c r="F1195" i="24"/>
  <c r="F1196" i="24"/>
  <c r="F1197" i="24"/>
  <c r="F1198" i="24"/>
  <c r="F1199" i="24"/>
  <c r="F1200" i="24"/>
  <c r="F1201" i="24"/>
  <c r="F1202" i="24"/>
  <c r="F1203" i="24"/>
  <c r="F1204" i="24"/>
  <c r="F1205" i="24"/>
  <c r="F1206" i="24"/>
  <c r="F1207" i="24"/>
  <c r="F1208" i="24"/>
  <c r="F1209" i="24"/>
  <c r="F1210" i="24"/>
  <c r="F1211" i="24"/>
  <c r="F1212" i="24"/>
  <c r="F1213" i="24"/>
  <c r="F1214" i="24"/>
  <c r="F1215" i="24"/>
  <c r="F1216" i="24"/>
  <c r="F1217" i="24"/>
  <c r="F1218" i="24"/>
  <c r="F1219" i="24"/>
  <c r="F1220" i="24"/>
  <c r="F1221" i="24"/>
  <c r="F1222" i="24"/>
  <c r="F1223" i="24"/>
  <c r="F1224" i="24"/>
  <c r="F1225" i="24"/>
  <c r="F1226" i="24"/>
  <c r="F1227" i="24"/>
  <c r="F1228" i="24"/>
  <c r="F1229" i="24"/>
  <c r="F1230" i="24"/>
  <c r="F1231" i="24"/>
  <c r="F1232" i="24"/>
  <c r="F1233" i="24"/>
  <c r="F1234" i="24"/>
  <c r="F1235" i="24"/>
  <c r="F1236" i="24"/>
  <c r="F1237" i="24"/>
  <c r="F1238" i="24"/>
  <c r="F1239" i="24"/>
  <c r="F1240" i="24"/>
  <c r="F1241" i="24"/>
  <c r="F1242" i="24"/>
  <c r="F1243" i="24"/>
  <c r="F1244" i="24"/>
  <c r="F1245" i="24"/>
  <c r="F1246" i="24"/>
  <c r="F1247" i="24"/>
  <c r="F1248" i="24"/>
  <c r="F1249" i="24"/>
  <c r="F1250" i="24"/>
  <c r="F1251" i="24"/>
  <c r="F1252" i="24"/>
  <c r="F1253" i="24"/>
  <c r="F1254" i="24"/>
  <c r="F1255" i="24"/>
  <c r="F1256" i="24"/>
  <c r="F1257" i="24"/>
  <c r="F1258" i="24"/>
  <c r="F1259" i="24"/>
  <c r="F1260" i="24"/>
  <c r="F1261" i="24"/>
  <c r="F1262" i="24"/>
  <c r="F1263" i="24"/>
  <c r="F1264" i="24"/>
  <c r="F1265" i="24"/>
  <c r="F1266" i="24"/>
  <c r="F1267" i="24"/>
  <c r="F1268" i="24"/>
  <c r="F1269" i="24"/>
  <c r="F1270" i="24"/>
  <c r="F1271" i="24"/>
  <c r="F1272" i="24"/>
  <c r="F1273" i="24"/>
  <c r="F1274" i="24"/>
  <c r="F1275" i="24"/>
  <c r="F1276" i="24"/>
  <c r="F1277" i="24"/>
  <c r="F1278" i="24"/>
  <c r="F1279" i="24"/>
  <c r="F1280" i="24"/>
  <c r="F1281" i="24"/>
  <c r="F1282" i="24"/>
  <c r="F1283" i="24"/>
  <c r="F1284" i="24"/>
  <c r="F1285" i="24"/>
  <c r="F1286" i="24"/>
  <c r="F1287" i="24"/>
  <c r="F1288" i="24"/>
  <c r="F1289" i="24"/>
  <c r="F1290" i="24"/>
  <c r="F1291" i="24"/>
  <c r="F1292" i="24"/>
  <c r="F1293" i="24"/>
  <c r="F1294" i="24"/>
  <c r="F1295" i="24"/>
  <c r="F1296" i="24"/>
  <c r="F1297" i="24"/>
  <c r="F1298" i="24"/>
  <c r="F1299" i="24"/>
  <c r="F1300" i="24"/>
  <c r="F1301" i="24"/>
  <c r="F1302" i="24"/>
  <c r="F1303" i="24"/>
  <c r="F1304" i="24"/>
  <c r="F1305" i="24"/>
  <c r="F1306" i="24"/>
  <c r="F1307" i="24"/>
  <c r="F1308" i="24"/>
  <c r="F1309" i="24"/>
  <c r="F1310" i="24"/>
  <c r="F1311" i="24"/>
  <c r="F1312" i="24"/>
  <c r="F1313" i="24"/>
  <c r="F1314" i="24"/>
  <c r="F1315" i="24"/>
  <c r="F1316" i="24"/>
  <c r="F1317" i="24"/>
  <c r="F1318" i="24"/>
  <c r="F1319" i="24"/>
  <c r="F1320" i="24"/>
  <c r="F1321" i="24"/>
  <c r="F1322" i="24"/>
  <c r="F1323" i="24"/>
  <c r="F1324" i="24"/>
  <c r="F1325" i="24"/>
  <c r="F1326" i="24"/>
  <c r="F1327" i="24"/>
  <c r="F1328" i="24"/>
  <c r="F1329" i="24"/>
  <c r="F1330" i="24"/>
  <c r="F1331" i="24"/>
  <c r="F1332" i="24"/>
  <c r="F1333" i="24"/>
  <c r="F1334" i="24"/>
  <c r="F1335" i="24"/>
  <c r="F1336" i="24"/>
  <c r="F1337" i="24"/>
  <c r="F1338" i="24"/>
  <c r="F1339" i="24"/>
  <c r="F1340" i="24"/>
  <c r="F1341" i="24"/>
  <c r="F1342" i="24"/>
  <c r="F1343" i="24"/>
  <c r="F1344" i="24"/>
  <c r="F1345" i="24"/>
  <c r="F1346" i="24"/>
  <c r="F1347" i="24"/>
  <c r="F1348" i="24"/>
  <c r="F1349" i="24"/>
  <c r="F1350" i="24"/>
  <c r="F1351" i="24"/>
  <c r="F1352" i="24"/>
  <c r="F1353" i="24"/>
  <c r="F1354" i="24"/>
  <c r="F1355" i="24"/>
  <c r="F1356" i="24"/>
  <c r="F1357" i="24"/>
  <c r="F1358" i="24"/>
  <c r="F1359" i="24"/>
  <c r="F1360" i="24"/>
  <c r="F1361" i="24"/>
  <c r="F1362" i="24"/>
  <c r="F1363" i="24"/>
  <c r="F1364" i="24"/>
  <c r="F1365" i="24"/>
  <c r="F1366" i="24"/>
  <c r="F1367" i="24"/>
  <c r="F1368" i="24"/>
  <c r="F1369" i="24"/>
  <c r="F1370" i="24"/>
  <c r="F1371" i="24"/>
  <c r="F1372" i="24"/>
  <c r="F1373" i="24"/>
  <c r="F1374" i="24"/>
  <c r="F1375" i="24"/>
  <c r="F1376" i="24"/>
  <c r="F1377" i="24"/>
  <c r="F1378" i="24"/>
  <c r="F1379" i="24"/>
  <c r="F1380" i="24"/>
  <c r="F1381" i="24"/>
  <c r="F1382" i="24"/>
  <c r="F1383" i="24"/>
  <c r="F1384" i="24"/>
  <c r="F1385" i="24"/>
  <c r="F1386" i="24"/>
  <c r="F1387" i="24"/>
  <c r="F1388" i="24"/>
  <c r="F1389" i="24"/>
  <c r="F1390" i="24"/>
  <c r="F1391" i="24"/>
  <c r="F1392" i="24"/>
  <c r="F1393" i="24"/>
  <c r="F1394" i="24"/>
  <c r="F1395" i="24"/>
  <c r="F1396" i="24"/>
  <c r="F1397" i="24"/>
  <c r="F1398" i="24"/>
  <c r="F1399" i="24"/>
  <c r="F1400" i="24"/>
  <c r="F1401" i="24"/>
  <c r="F1402" i="24"/>
  <c r="F1403" i="24"/>
  <c r="F1404" i="24"/>
  <c r="F1405" i="24"/>
  <c r="F1406" i="24"/>
  <c r="F1407" i="24"/>
  <c r="F1408" i="24"/>
  <c r="F1409" i="24"/>
  <c r="F1410" i="24"/>
  <c r="F1411" i="24"/>
  <c r="F1412" i="24"/>
  <c r="F1413" i="24"/>
  <c r="F1414" i="24"/>
  <c r="F1415" i="24"/>
  <c r="F1416" i="24"/>
  <c r="F1417" i="24"/>
  <c r="F1418" i="24"/>
  <c r="F1419" i="24"/>
  <c r="F1420" i="24"/>
  <c r="F1421" i="24"/>
  <c r="F1422" i="24"/>
  <c r="F1423" i="24"/>
  <c r="F1424" i="24"/>
  <c r="F1425" i="24"/>
  <c r="F1426" i="24"/>
  <c r="F1427" i="24"/>
  <c r="F1428" i="24"/>
  <c r="F1429" i="24"/>
  <c r="F1430" i="24"/>
  <c r="F1431" i="24"/>
  <c r="F1432" i="24"/>
  <c r="F1433" i="24"/>
  <c r="F1434" i="24"/>
  <c r="F1435" i="24"/>
  <c r="F1436" i="24"/>
  <c r="F1437" i="24"/>
  <c r="F1438" i="24"/>
  <c r="F1439" i="24"/>
  <c r="F1440" i="24"/>
  <c r="F1441" i="24"/>
  <c r="F1442" i="24"/>
  <c r="F1443" i="24"/>
  <c r="F1444" i="24"/>
  <c r="F1445" i="24"/>
  <c r="F1446" i="24"/>
  <c r="F1447" i="24"/>
  <c r="F1448" i="24"/>
  <c r="F1449" i="24"/>
  <c r="F1450" i="24"/>
  <c r="F1451" i="24"/>
  <c r="F1452" i="24"/>
  <c r="F1453" i="24"/>
  <c r="F1454" i="24"/>
  <c r="F1455" i="24"/>
  <c r="F1456" i="24"/>
  <c r="F1457" i="24"/>
  <c r="F1458" i="24"/>
  <c r="F1459" i="24"/>
  <c r="F1460" i="24"/>
  <c r="F1461" i="24"/>
  <c r="F1462" i="24"/>
  <c r="F1463" i="24"/>
  <c r="F1464" i="24"/>
  <c r="F1465" i="24"/>
  <c r="F1466" i="24"/>
  <c r="F1467" i="24"/>
  <c r="F1468" i="24"/>
  <c r="F1469" i="24"/>
  <c r="F1470" i="24"/>
  <c r="F1471" i="24"/>
  <c r="F1472" i="24"/>
  <c r="F1473" i="24"/>
  <c r="F1474" i="24"/>
  <c r="F1475" i="24"/>
  <c r="F1476" i="24"/>
  <c r="F1477" i="24"/>
  <c r="F1478" i="24"/>
  <c r="F1479" i="24"/>
  <c r="F1480" i="24"/>
  <c r="F1481" i="24"/>
  <c r="F1482" i="24"/>
  <c r="F1483" i="24"/>
  <c r="F1484" i="24"/>
  <c r="F1485" i="24"/>
  <c r="F1486" i="24"/>
  <c r="F1487" i="24"/>
  <c r="F1488" i="24"/>
  <c r="F1489" i="24"/>
  <c r="F1490" i="24"/>
  <c r="F1491" i="24"/>
  <c r="F1492" i="24"/>
  <c r="F1493" i="24"/>
  <c r="F1494" i="24"/>
  <c r="F1495" i="24"/>
  <c r="F1496" i="24"/>
  <c r="F1497" i="24"/>
  <c r="F1498" i="24"/>
  <c r="F1499" i="24"/>
  <c r="F1500" i="24"/>
  <c r="F1501" i="24"/>
  <c r="F1502" i="24"/>
  <c r="F1503" i="24"/>
  <c r="F1504" i="24"/>
  <c r="F1505" i="24"/>
  <c r="F1506" i="24"/>
  <c r="F1507" i="24"/>
  <c r="F1508" i="24"/>
  <c r="F1509" i="24"/>
  <c r="F1510" i="24"/>
  <c r="F1511" i="24"/>
  <c r="F1512" i="24"/>
  <c r="F1513" i="24"/>
  <c r="F1514" i="24"/>
  <c r="F1515" i="24"/>
  <c r="F1516" i="24"/>
  <c r="F1517" i="24"/>
  <c r="F1518" i="24"/>
  <c r="F1519" i="24"/>
  <c r="F1520" i="24"/>
  <c r="F1521" i="24"/>
  <c r="F1522" i="24"/>
  <c r="F1523" i="24"/>
  <c r="F1524" i="24"/>
  <c r="F1525" i="24"/>
  <c r="F1526" i="24"/>
  <c r="F1527" i="24"/>
  <c r="F1528" i="24"/>
  <c r="F1529" i="24"/>
  <c r="F1530" i="24"/>
  <c r="F1531" i="24"/>
  <c r="F1532" i="24"/>
  <c r="F1533" i="24"/>
  <c r="F1534" i="24"/>
  <c r="F1535" i="24"/>
  <c r="F1536" i="24"/>
  <c r="F1537" i="24"/>
  <c r="F1538" i="24"/>
  <c r="F1539" i="24"/>
  <c r="F1540" i="24"/>
  <c r="F1541" i="24"/>
  <c r="F1542" i="24"/>
  <c r="F1543" i="24"/>
  <c r="F1544" i="24"/>
  <c r="F1545" i="24"/>
  <c r="F1546" i="24"/>
  <c r="F1547" i="24"/>
  <c r="F1548" i="24"/>
  <c r="F1549" i="24"/>
  <c r="F1550" i="24"/>
  <c r="F1551" i="24"/>
  <c r="F1552" i="24"/>
  <c r="F1553" i="24"/>
  <c r="F1554" i="24"/>
  <c r="F1555" i="24"/>
  <c r="F1556" i="24"/>
  <c r="F1557" i="24"/>
  <c r="F1558" i="24"/>
  <c r="F1559" i="24"/>
  <c r="F1560" i="24"/>
  <c r="F1561" i="24"/>
  <c r="F1562" i="24"/>
  <c r="F1563" i="24"/>
  <c r="F1564" i="24"/>
  <c r="F1565" i="24"/>
  <c r="F1566" i="24"/>
  <c r="F1567" i="24"/>
  <c r="F1568" i="24"/>
  <c r="F1569" i="24"/>
  <c r="F1570" i="24"/>
  <c r="F1571" i="24"/>
  <c r="F1572" i="24"/>
  <c r="F1573" i="24"/>
  <c r="F1574" i="24"/>
  <c r="F1575" i="24"/>
  <c r="F1576" i="24"/>
  <c r="F1577" i="24"/>
  <c r="F1578" i="24"/>
  <c r="F1579" i="24"/>
  <c r="F1580" i="24"/>
  <c r="F1581" i="24"/>
  <c r="F1582" i="24"/>
  <c r="F1583" i="24"/>
  <c r="F1584" i="24"/>
  <c r="F1585" i="24"/>
  <c r="F1586" i="24"/>
  <c r="F1587" i="24"/>
  <c r="F1588" i="24"/>
  <c r="F1589" i="24"/>
  <c r="F1590" i="24"/>
  <c r="F1591" i="24"/>
  <c r="F1592" i="24"/>
  <c r="F1593" i="24"/>
  <c r="F1594" i="24"/>
  <c r="F1595" i="24"/>
  <c r="F1596" i="24"/>
  <c r="F1597" i="24"/>
  <c r="F1598" i="24"/>
  <c r="F1599" i="24"/>
  <c r="F1600" i="24"/>
  <c r="F1601" i="24"/>
  <c r="F1602" i="24"/>
  <c r="F1603" i="24"/>
  <c r="F1604" i="24"/>
  <c r="F1605" i="24"/>
  <c r="F1606" i="24"/>
  <c r="F1607" i="24"/>
  <c r="F1608" i="24"/>
  <c r="F1609" i="24"/>
  <c r="F1610" i="24"/>
  <c r="F1611" i="24"/>
  <c r="F1612" i="24"/>
  <c r="F1613" i="24"/>
  <c r="F1614" i="24"/>
  <c r="F1615" i="24"/>
  <c r="F1616" i="24"/>
  <c r="F1617" i="24"/>
  <c r="F1618" i="24"/>
  <c r="F1619" i="24"/>
  <c r="F1620" i="24"/>
  <c r="F1621" i="24"/>
  <c r="F1622" i="24"/>
  <c r="F1623" i="24"/>
  <c r="F1624" i="24"/>
  <c r="F1625" i="24"/>
  <c r="F1626" i="24"/>
  <c r="F1627" i="24"/>
  <c r="F1628" i="24"/>
  <c r="F1629" i="24"/>
  <c r="F1630" i="24"/>
  <c r="F1631" i="24"/>
  <c r="F1632" i="24"/>
  <c r="F1633" i="24"/>
  <c r="F1634" i="24"/>
  <c r="F1635" i="24"/>
  <c r="F1636" i="24"/>
  <c r="F1637" i="24"/>
  <c r="F1638" i="24"/>
  <c r="F1639" i="24"/>
  <c r="F1640" i="24"/>
  <c r="F1641" i="24"/>
  <c r="F1642" i="24"/>
  <c r="F1643" i="24"/>
  <c r="F1644" i="24"/>
  <c r="F1645" i="24"/>
  <c r="F1646" i="24"/>
  <c r="F1647" i="24"/>
  <c r="F1648" i="24"/>
  <c r="F1649" i="24"/>
  <c r="F1650" i="24"/>
  <c r="F1651" i="24"/>
  <c r="F1652" i="24"/>
  <c r="F1653" i="24"/>
  <c r="F1654" i="24"/>
  <c r="F1655" i="24"/>
  <c r="F1656" i="24"/>
  <c r="F1657" i="24"/>
  <c r="F1658" i="24"/>
  <c r="F1659" i="24"/>
  <c r="F1660" i="24"/>
  <c r="F1661" i="24"/>
  <c r="F1662" i="24"/>
  <c r="F1663" i="24"/>
  <c r="F1664" i="24"/>
  <c r="F1665" i="24"/>
  <c r="F1666" i="24"/>
  <c r="F1667" i="24"/>
  <c r="F1668" i="24"/>
  <c r="F1669" i="24"/>
  <c r="F1670" i="24"/>
  <c r="F1671" i="24"/>
  <c r="F1672" i="24"/>
  <c r="F1673" i="24"/>
  <c r="F1674" i="24"/>
  <c r="F1675" i="24"/>
  <c r="F1676" i="24"/>
  <c r="F1677" i="24"/>
  <c r="F1678" i="24"/>
  <c r="F1679" i="24"/>
  <c r="F1680" i="24"/>
  <c r="F1681" i="24"/>
  <c r="F1682" i="24"/>
  <c r="F1683" i="24"/>
  <c r="F1684" i="24"/>
  <c r="F1685" i="24"/>
  <c r="F1686" i="24"/>
  <c r="F1687" i="24"/>
  <c r="F1688" i="24"/>
  <c r="F1689" i="24"/>
  <c r="F1690" i="24"/>
  <c r="F1691" i="24"/>
  <c r="F1692" i="24"/>
  <c r="F1693" i="24"/>
  <c r="F1694" i="24"/>
  <c r="F1695" i="24"/>
  <c r="F1696" i="24"/>
  <c r="F1697" i="24"/>
  <c r="F1698" i="24"/>
  <c r="F1699" i="24"/>
  <c r="F1700" i="24"/>
  <c r="F1701" i="24"/>
  <c r="F1702" i="24"/>
  <c r="F1703" i="24"/>
  <c r="F1704" i="24"/>
  <c r="F1705" i="24"/>
  <c r="F1706" i="24"/>
  <c r="F1707" i="24"/>
  <c r="F1708" i="24"/>
  <c r="F1709" i="24"/>
  <c r="F1710" i="24"/>
  <c r="F1711" i="24"/>
  <c r="F1712" i="24"/>
  <c r="F1713" i="24"/>
  <c r="F1714" i="24"/>
  <c r="F1715" i="24"/>
  <c r="F1716" i="24"/>
  <c r="F1717" i="24"/>
  <c r="F1718" i="24"/>
  <c r="F1719" i="24"/>
  <c r="F1720" i="24"/>
  <c r="F1721" i="24"/>
  <c r="F1722" i="24"/>
  <c r="F1723" i="24"/>
  <c r="F1724" i="24"/>
  <c r="F1725" i="24"/>
  <c r="F1726" i="24"/>
  <c r="F1727" i="24"/>
  <c r="F1728" i="24"/>
  <c r="F1729" i="24"/>
  <c r="F1730" i="24"/>
  <c r="F1731" i="24"/>
  <c r="F1732" i="24"/>
  <c r="F1733" i="24"/>
  <c r="F1734" i="24"/>
  <c r="F1735" i="24"/>
  <c r="F1736" i="24"/>
  <c r="F1737" i="24"/>
  <c r="F1738" i="24"/>
  <c r="F1739" i="24"/>
  <c r="F1740" i="24"/>
  <c r="F1741" i="24"/>
  <c r="F1742" i="24"/>
  <c r="F1743" i="24"/>
  <c r="F1744" i="24"/>
  <c r="F1745" i="24"/>
  <c r="F1746" i="24"/>
  <c r="F1747" i="24"/>
  <c r="F1748" i="24"/>
  <c r="F1749" i="24"/>
  <c r="F1750" i="24"/>
  <c r="F1751" i="24"/>
  <c r="F1752" i="24"/>
  <c r="F1753" i="24"/>
  <c r="F1754" i="24"/>
  <c r="F1755" i="24"/>
  <c r="F1756" i="24"/>
  <c r="F1757" i="24"/>
  <c r="F1758" i="24"/>
  <c r="F1759" i="24"/>
  <c r="F1760" i="24"/>
  <c r="F1761" i="24"/>
  <c r="F1762" i="24"/>
  <c r="F1763" i="24"/>
  <c r="F1764" i="24"/>
  <c r="F1765" i="24"/>
  <c r="F1766" i="24"/>
  <c r="F1767" i="24"/>
  <c r="F1768" i="24"/>
  <c r="F1769" i="24"/>
  <c r="F1770" i="24"/>
  <c r="F1771" i="24"/>
  <c r="F1772" i="24"/>
  <c r="F1773" i="24"/>
  <c r="F1774" i="24"/>
  <c r="F1775" i="24"/>
  <c r="F1776" i="24"/>
  <c r="F1777" i="24"/>
  <c r="F1778" i="24"/>
  <c r="F1779" i="24"/>
  <c r="F1780" i="24"/>
  <c r="F1781" i="24"/>
  <c r="F1782" i="24"/>
  <c r="F1783" i="24"/>
  <c r="F1784" i="24"/>
  <c r="F1785" i="24"/>
  <c r="F1786" i="24"/>
  <c r="F1787" i="24"/>
  <c r="F1788" i="24"/>
  <c r="F1789" i="24"/>
  <c r="F1790" i="24"/>
  <c r="F1791" i="24"/>
  <c r="F1792" i="24"/>
  <c r="F1793" i="24"/>
  <c r="F1794" i="24"/>
  <c r="F1795" i="24"/>
  <c r="F1796" i="24"/>
  <c r="F1797" i="24"/>
  <c r="F1798" i="24"/>
  <c r="F1799" i="24"/>
  <c r="F1800" i="24"/>
  <c r="F1801" i="24"/>
  <c r="F1802" i="24"/>
  <c r="F1803" i="24"/>
  <c r="F1804" i="24"/>
  <c r="F1805" i="24"/>
  <c r="F1806" i="24"/>
  <c r="F1807" i="24"/>
  <c r="F1808" i="24"/>
  <c r="F1809" i="24"/>
  <c r="F1810" i="24"/>
  <c r="F1811" i="24"/>
  <c r="F1812" i="24"/>
  <c r="F1813" i="24"/>
  <c r="F1814" i="24"/>
  <c r="F1815" i="24"/>
  <c r="F1816" i="24"/>
  <c r="F1817" i="24"/>
  <c r="F1818" i="24"/>
  <c r="F1819" i="24"/>
  <c r="F1820" i="24"/>
  <c r="F1821" i="24"/>
  <c r="F1822" i="24"/>
  <c r="F1823" i="24"/>
  <c r="F1824" i="24"/>
  <c r="F1825" i="24"/>
  <c r="F1826" i="24"/>
  <c r="F1827" i="24"/>
  <c r="F1828" i="24"/>
  <c r="F1829" i="24"/>
  <c r="F1830" i="24"/>
  <c r="F1831" i="24"/>
  <c r="F1832" i="24"/>
  <c r="F1833" i="24"/>
  <c r="F1834" i="24"/>
  <c r="F1835" i="24"/>
  <c r="F1836" i="24"/>
  <c r="F1837" i="24"/>
  <c r="F1838" i="24"/>
  <c r="F1839" i="24"/>
  <c r="F1840" i="24"/>
  <c r="F1841" i="24"/>
  <c r="F1842" i="24"/>
  <c r="F1843" i="24"/>
  <c r="F1844" i="24"/>
  <c r="F1845" i="24"/>
  <c r="F1846" i="24"/>
  <c r="F1847" i="24"/>
  <c r="F1848" i="24"/>
  <c r="F1849" i="24"/>
  <c r="F1850" i="24"/>
  <c r="F1851" i="24"/>
  <c r="F1852" i="24"/>
  <c r="F1853" i="24"/>
  <c r="F1854" i="24"/>
  <c r="F1855" i="24"/>
  <c r="F1856" i="24"/>
  <c r="F1857" i="24"/>
  <c r="F1858" i="24"/>
  <c r="F1859" i="24"/>
  <c r="F1860" i="24"/>
  <c r="F1861" i="24"/>
  <c r="F1862" i="24"/>
  <c r="F1863" i="24"/>
  <c r="F1864" i="24"/>
  <c r="F1865" i="24"/>
  <c r="F1866" i="24"/>
  <c r="F1867" i="24"/>
  <c r="F1868" i="24"/>
  <c r="F1869" i="24"/>
  <c r="F1870" i="24"/>
  <c r="F1871" i="24"/>
  <c r="F1872" i="24"/>
  <c r="F1873" i="24"/>
  <c r="F1874" i="24"/>
  <c r="F1875" i="24"/>
  <c r="F1876" i="24"/>
  <c r="F1877" i="24"/>
  <c r="F1878" i="24"/>
  <c r="F1879" i="24"/>
  <c r="F1880" i="24"/>
  <c r="F1881" i="24"/>
  <c r="F1882" i="24"/>
  <c r="F1883" i="24"/>
  <c r="F1884" i="24"/>
  <c r="F1885" i="24"/>
  <c r="F1886" i="24"/>
  <c r="F1887" i="24"/>
  <c r="F1888" i="24"/>
  <c r="F1889" i="24"/>
  <c r="F1890" i="24"/>
  <c r="F1891" i="24"/>
  <c r="F1892" i="24"/>
  <c r="F1893" i="24"/>
  <c r="F1894" i="24"/>
  <c r="F1895" i="24"/>
  <c r="F1896" i="24"/>
  <c r="F1897" i="24"/>
  <c r="F1898" i="24"/>
  <c r="F1899" i="24"/>
  <c r="F1900" i="24"/>
  <c r="F1901" i="24"/>
  <c r="F1902" i="24"/>
  <c r="F1903" i="24"/>
  <c r="F1904" i="24"/>
  <c r="F1905" i="24"/>
  <c r="F1906" i="24"/>
  <c r="F1907" i="24"/>
  <c r="F1908" i="24"/>
  <c r="F1909" i="24"/>
  <c r="F1910" i="24"/>
  <c r="F1911" i="24"/>
  <c r="F1912" i="24"/>
  <c r="F1913" i="24"/>
  <c r="F1914" i="24"/>
  <c r="F1915" i="24"/>
  <c r="F1916" i="24"/>
  <c r="F1917" i="24"/>
  <c r="F1918" i="24"/>
  <c r="F1919" i="24"/>
  <c r="F1920" i="24"/>
  <c r="F1921" i="24"/>
  <c r="F1922" i="24"/>
  <c r="F1923" i="24"/>
  <c r="F1924" i="24"/>
  <c r="F1925" i="24"/>
  <c r="F1926" i="24"/>
  <c r="F1927" i="24"/>
  <c r="F1928" i="24"/>
  <c r="F1929" i="24"/>
  <c r="F1930" i="24"/>
  <c r="F1931" i="24"/>
  <c r="F1932" i="24"/>
  <c r="F1933" i="24"/>
  <c r="F1934" i="24"/>
  <c r="F1935" i="24"/>
  <c r="F1936" i="24"/>
  <c r="F1937" i="24"/>
  <c r="F1938" i="24"/>
  <c r="F1939" i="24"/>
  <c r="F1940" i="24"/>
  <c r="F1941" i="24"/>
  <c r="F1942" i="24"/>
  <c r="F1943" i="24"/>
  <c r="F1944" i="24"/>
  <c r="F1945" i="24"/>
  <c r="F1946" i="24"/>
  <c r="F1947" i="24"/>
  <c r="F1948" i="24"/>
  <c r="F1949" i="24"/>
  <c r="F1950" i="24"/>
  <c r="F1951" i="24"/>
  <c r="F1952" i="24"/>
  <c r="F1953" i="24"/>
  <c r="F1954" i="24"/>
  <c r="F1955" i="24"/>
  <c r="F1956" i="24"/>
  <c r="F1957" i="24"/>
  <c r="F1958" i="24"/>
  <c r="F1959" i="24"/>
  <c r="F1960" i="24"/>
  <c r="F1961" i="24"/>
  <c r="F1962" i="24"/>
  <c r="F1963" i="24"/>
  <c r="F1964" i="24"/>
  <c r="F1965" i="24"/>
  <c r="F1966" i="24"/>
  <c r="F1967" i="24"/>
  <c r="F1968" i="24"/>
  <c r="F1969" i="24"/>
  <c r="F1970" i="24"/>
  <c r="F1971" i="24"/>
  <c r="F1972" i="24"/>
  <c r="F1973" i="24"/>
  <c r="F1974" i="24"/>
  <c r="F1975" i="24"/>
  <c r="F1976" i="24"/>
  <c r="F1977" i="24"/>
  <c r="F1978" i="24"/>
  <c r="F1979" i="24"/>
  <c r="F1980" i="24"/>
  <c r="F1981" i="24"/>
  <c r="F1982" i="24"/>
  <c r="F1983" i="24"/>
  <c r="F1984" i="24"/>
  <c r="F1985" i="24"/>
  <c r="F1986" i="24"/>
  <c r="F1987" i="24"/>
  <c r="F1988" i="24"/>
  <c r="F1989" i="24"/>
  <c r="F1990" i="24"/>
  <c r="F1991" i="24"/>
  <c r="F1992" i="24"/>
  <c r="F1993" i="24"/>
  <c r="F1994" i="24"/>
  <c r="F1995" i="24"/>
  <c r="F1996" i="24"/>
  <c r="F1997" i="24"/>
  <c r="F1998" i="24"/>
  <c r="F1999" i="24"/>
  <c r="F2000" i="24"/>
  <c r="F2001" i="24"/>
  <c r="F2002" i="24"/>
  <c r="F2003" i="24"/>
  <c r="F2004" i="24"/>
  <c r="F2005" i="24"/>
  <c r="F2006" i="24"/>
  <c r="F2007" i="24"/>
  <c r="F2008" i="24"/>
  <c r="F2009" i="24"/>
  <c r="F2010" i="24"/>
  <c r="F2011" i="24"/>
  <c r="F2012" i="24"/>
  <c r="F2013" i="24"/>
  <c r="F2014" i="24"/>
  <c r="F2015" i="24"/>
  <c r="F2016" i="24"/>
  <c r="F2017" i="24"/>
  <c r="F2018" i="24"/>
  <c r="F2019" i="24"/>
  <c r="F2020" i="24"/>
  <c r="F2021" i="24"/>
  <c r="F2022" i="24"/>
  <c r="F2023" i="24"/>
  <c r="F2024" i="24"/>
  <c r="F2025" i="24"/>
  <c r="F2026" i="24"/>
  <c r="F2027" i="24"/>
  <c r="F2028" i="24"/>
  <c r="F2029" i="24"/>
  <c r="F2030" i="24"/>
  <c r="F2031" i="24"/>
  <c r="F2032" i="24"/>
  <c r="F2033" i="24"/>
  <c r="F2034" i="24"/>
  <c r="F2035" i="24"/>
  <c r="F2036" i="24"/>
  <c r="F2037" i="24"/>
  <c r="F2038" i="24"/>
  <c r="F2039" i="24"/>
  <c r="F2040" i="24"/>
  <c r="F2041" i="24"/>
  <c r="F2042" i="24"/>
  <c r="F2043" i="24"/>
  <c r="F2044" i="24"/>
  <c r="F2045" i="24"/>
  <c r="F2046" i="24"/>
  <c r="F2047" i="24"/>
  <c r="F2048" i="24"/>
  <c r="F2049" i="24"/>
  <c r="F2050" i="24"/>
  <c r="F2051" i="24"/>
  <c r="F2052" i="24"/>
  <c r="F2053" i="24"/>
  <c r="F2054" i="24"/>
  <c r="F2055" i="24"/>
  <c r="F2056" i="24"/>
  <c r="F2057" i="24"/>
  <c r="F2058" i="24"/>
  <c r="F2059" i="24"/>
  <c r="F2060" i="24"/>
  <c r="F2061" i="24"/>
  <c r="F2062" i="24"/>
  <c r="F2063" i="24"/>
  <c r="F2064" i="24"/>
  <c r="F2065" i="24"/>
  <c r="F2066" i="24"/>
  <c r="F2067" i="24"/>
  <c r="F2068" i="24"/>
  <c r="F2069" i="24"/>
  <c r="F2070" i="24"/>
  <c r="F2071" i="24"/>
  <c r="F2072" i="24"/>
  <c r="F2073" i="24"/>
  <c r="F2074" i="24"/>
  <c r="F2075" i="24"/>
  <c r="F2076" i="24"/>
  <c r="F2077" i="24"/>
  <c r="F2078" i="24"/>
  <c r="F2079" i="24"/>
  <c r="F2080" i="24"/>
  <c r="F2081" i="24"/>
  <c r="F2082" i="24"/>
  <c r="F2083" i="24"/>
  <c r="F2084" i="24"/>
  <c r="F2085" i="24"/>
  <c r="F2086" i="24"/>
  <c r="F2087" i="24"/>
  <c r="F2088" i="24"/>
  <c r="F2089" i="24"/>
  <c r="F2090" i="24"/>
  <c r="F2091" i="24"/>
  <c r="F2092" i="24"/>
  <c r="F2093" i="24"/>
  <c r="F2094" i="24"/>
  <c r="F2095" i="24"/>
  <c r="F2096" i="24"/>
  <c r="F2097" i="24"/>
  <c r="F2098" i="24"/>
  <c r="F2099" i="24"/>
  <c r="F2100" i="24"/>
  <c r="F2101" i="24"/>
  <c r="F2102" i="24"/>
  <c r="F2103" i="24"/>
  <c r="F2104" i="24"/>
  <c r="F2105" i="24"/>
  <c r="F2106" i="24"/>
  <c r="F2107" i="24"/>
  <c r="F2" i="24"/>
  <c r="E3" i="24"/>
  <c r="E4" i="24"/>
  <c r="E5" i="24"/>
  <c r="E6" i="24"/>
  <c r="E7" i="24"/>
  <c r="E8" i="24"/>
  <c r="E9" i="24"/>
  <c r="E10" i="24"/>
  <c r="E11" i="24"/>
  <c r="E12" i="24"/>
  <c r="E13" i="24"/>
  <c r="E14" i="24"/>
  <c r="E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87" i="24"/>
  <c r="E88" i="24"/>
  <c r="E89" i="24"/>
  <c r="E90" i="24"/>
  <c r="E91" i="24"/>
  <c r="E92" i="24"/>
  <c r="E93" i="24"/>
  <c r="E94" i="24"/>
  <c r="E95" i="24"/>
  <c r="E96" i="24"/>
  <c r="E97" i="24"/>
  <c r="E98" i="24"/>
  <c r="E99" i="24"/>
  <c r="E100" i="24"/>
  <c r="E101" i="24"/>
  <c r="E102" i="24"/>
  <c r="E103" i="24"/>
  <c r="E104" i="24"/>
  <c r="E105" i="24"/>
  <c r="E106" i="24"/>
  <c r="E107" i="24"/>
  <c r="E108" i="24"/>
  <c r="E109" i="24"/>
  <c r="E110" i="24"/>
  <c r="E111" i="24"/>
  <c r="E112" i="24"/>
  <c r="E113" i="24"/>
  <c r="E114" i="24"/>
  <c r="E115" i="24"/>
  <c r="E116" i="24"/>
  <c r="E117" i="24"/>
  <c r="E118" i="24"/>
  <c r="E119" i="24"/>
  <c r="E120" i="24"/>
  <c r="E121" i="24"/>
  <c r="E122" i="24"/>
  <c r="E123" i="24"/>
  <c r="E124" i="24"/>
  <c r="E125" i="24"/>
  <c r="E126" i="24"/>
  <c r="E127" i="24"/>
  <c r="E128" i="24"/>
  <c r="E129" i="24"/>
  <c r="E130" i="24"/>
  <c r="E131" i="24"/>
  <c r="E132" i="24"/>
  <c r="E133" i="24"/>
  <c r="E134" i="24"/>
  <c r="E135" i="24"/>
  <c r="E136" i="24"/>
  <c r="E137" i="24"/>
  <c r="E138" i="24"/>
  <c r="E139" i="24"/>
  <c r="E140" i="24"/>
  <c r="E141" i="24"/>
  <c r="E142" i="24"/>
  <c r="E143" i="24"/>
  <c r="E144" i="24"/>
  <c r="E145" i="24"/>
  <c r="E146" i="24"/>
  <c r="E147" i="24"/>
  <c r="E148" i="24"/>
  <c r="E149" i="24"/>
  <c r="E150" i="24"/>
  <c r="E151" i="24"/>
  <c r="E152" i="24"/>
  <c r="E153" i="24"/>
  <c r="E154" i="24"/>
  <c r="E155" i="24"/>
  <c r="E156" i="24"/>
  <c r="E157" i="24"/>
  <c r="E158" i="24"/>
  <c r="E159" i="24"/>
  <c r="E160" i="24"/>
  <c r="E161" i="24"/>
  <c r="E162" i="24"/>
  <c r="E163" i="24"/>
  <c r="E164" i="24"/>
  <c r="E165" i="24"/>
  <c r="E166" i="24"/>
  <c r="E167" i="24"/>
  <c r="E168" i="24"/>
  <c r="E169" i="24"/>
  <c r="E170" i="24"/>
  <c r="E171" i="24"/>
  <c r="E172" i="24"/>
  <c r="E173" i="24"/>
  <c r="E174" i="24"/>
  <c r="E175" i="24"/>
  <c r="E176" i="24"/>
  <c r="E177" i="24"/>
  <c r="E178" i="24"/>
  <c r="E179" i="24"/>
  <c r="E180" i="24"/>
  <c r="E181" i="24"/>
  <c r="E182" i="24"/>
  <c r="E183" i="24"/>
  <c r="E184" i="24"/>
  <c r="E185" i="24"/>
  <c r="E186" i="24"/>
  <c r="E187" i="24"/>
  <c r="E188" i="24"/>
  <c r="E189" i="24"/>
  <c r="E190" i="24"/>
  <c r="E191" i="24"/>
  <c r="E192" i="24"/>
  <c r="E193" i="24"/>
  <c r="E194" i="24"/>
  <c r="E195" i="24"/>
  <c r="E196" i="24"/>
  <c r="E197" i="24"/>
  <c r="E198" i="24"/>
  <c r="E199" i="24"/>
  <c r="E200" i="24"/>
  <c r="E201" i="24"/>
  <c r="E202" i="24"/>
  <c r="E203" i="24"/>
  <c r="E204" i="24"/>
  <c r="E205" i="24"/>
  <c r="E206" i="24"/>
  <c r="E207" i="24"/>
  <c r="E208" i="24"/>
  <c r="E209" i="24"/>
  <c r="E210" i="24"/>
  <c r="E211" i="24"/>
  <c r="E212" i="24"/>
  <c r="E213" i="24"/>
  <c r="E214" i="24"/>
  <c r="E215" i="24"/>
  <c r="E216" i="24"/>
  <c r="E217" i="24"/>
  <c r="E218" i="24"/>
  <c r="E219" i="24"/>
  <c r="E220" i="24"/>
  <c r="E221" i="24"/>
  <c r="E222" i="24"/>
  <c r="E223" i="24"/>
  <c r="E224" i="24"/>
  <c r="E225" i="24"/>
  <c r="E226" i="24"/>
  <c r="E227" i="24"/>
  <c r="E228" i="24"/>
  <c r="E229" i="24"/>
  <c r="E230" i="24"/>
  <c r="E231" i="24"/>
  <c r="E232" i="24"/>
  <c r="E233" i="24"/>
  <c r="E234" i="24"/>
  <c r="E235" i="24"/>
  <c r="E236" i="24"/>
  <c r="E237" i="24"/>
  <c r="E238" i="24"/>
  <c r="E239" i="24"/>
  <c r="E240" i="24"/>
  <c r="E241" i="24"/>
  <c r="E242" i="24"/>
  <c r="E243" i="24"/>
  <c r="E244" i="24"/>
  <c r="E245" i="24"/>
  <c r="E246" i="24"/>
  <c r="E247" i="24"/>
  <c r="E248" i="24"/>
  <c r="E249" i="24"/>
  <c r="E250" i="24"/>
  <c r="E251" i="24"/>
  <c r="E252" i="24"/>
  <c r="E253" i="24"/>
  <c r="E254" i="24"/>
  <c r="E255" i="24"/>
  <c r="E256" i="24"/>
  <c r="E257" i="24"/>
  <c r="E258" i="24"/>
  <c r="E259" i="24"/>
  <c r="E260" i="24"/>
  <c r="E261" i="24"/>
  <c r="E262" i="24"/>
  <c r="E263" i="24"/>
  <c r="E264" i="24"/>
  <c r="E265" i="24"/>
  <c r="E266" i="24"/>
  <c r="E267" i="24"/>
  <c r="E268" i="24"/>
  <c r="E269" i="24"/>
  <c r="E270" i="24"/>
  <c r="E271" i="24"/>
  <c r="E272" i="24"/>
  <c r="E273" i="24"/>
  <c r="E274" i="24"/>
  <c r="E275" i="24"/>
  <c r="E276" i="24"/>
  <c r="E277" i="24"/>
  <c r="E278" i="24"/>
  <c r="E279" i="24"/>
  <c r="E280" i="24"/>
  <c r="E281" i="24"/>
  <c r="E282" i="24"/>
  <c r="E283" i="24"/>
  <c r="E284" i="24"/>
  <c r="E285" i="24"/>
  <c r="E286" i="24"/>
  <c r="E287" i="24"/>
  <c r="E288" i="24"/>
  <c r="E289" i="24"/>
  <c r="E290" i="24"/>
  <c r="E291" i="24"/>
  <c r="E292" i="24"/>
  <c r="E293" i="24"/>
  <c r="E294" i="24"/>
  <c r="E295" i="24"/>
  <c r="E296" i="24"/>
  <c r="E297" i="24"/>
  <c r="E298" i="24"/>
  <c r="E299" i="24"/>
  <c r="E300" i="24"/>
  <c r="E301" i="24"/>
  <c r="E302" i="24"/>
  <c r="E303" i="24"/>
  <c r="E304" i="24"/>
  <c r="E305" i="24"/>
  <c r="E306" i="24"/>
  <c r="E307" i="24"/>
  <c r="E308" i="24"/>
  <c r="E309" i="24"/>
  <c r="E310" i="24"/>
  <c r="E311" i="24"/>
  <c r="E312" i="24"/>
  <c r="E313" i="24"/>
  <c r="E314" i="24"/>
  <c r="E315" i="24"/>
  <c r="E316" i="24"/>
  <c r="E317" i="24"/>
  <c r="E318" i="24"/>
  <c r="E319" i="24"/>
  <c r="E320" i="24"/>
  <c r="E321" i="24"/>
  <c r="E322" i="24"/>
  <c r="E323" i="24"/>
  <c r="E324" i="24"/>
  <c r="E325" i="24"/>
  <c r="E326" i="24"/>
  <c r="E327" i="24"/>
  <c r="E328" i="24"/>
  <c r="E329" i="24"/>
  <c r="E330" i="24"/>
  <c r="E331" i="24"/>
  <c r="E332" i="24"/>
  <c r="E333" i="24"/>
  <c r="E334" i="24"/>
  <c r="E335" i="24"/>
  <c r="E336" i="24"/>
  <c r="E337" i="24"/>
  <c r="E338" i="24"/>
  <c r="E339" i="24"/>
  <c r="E340" i="24"/>
  <c r="E341" i="24"/>
  <c r="E342" i="24"/>
  <c r="E343" i="24"/>
  <c r="E344" i="24"/>
  <c r="E345" i="24"/>
  <c r="E346" i="24"/>
  <c r="E347" i="24"/>
  <c r="E348" i="24"/>
  <c r="E349" i="24"/>
  <c r="E350" i="24"/>
  <c r="E351" i="24"/>
  <c r="E352" i="24"/>
  <c r="E353" i="24"/>
  <c r="E354" i="24"/>
  <c r="E355" i="24"/>
  <c r="E356" i="24"/>
  <c r="E357" i="24"/>
  <c r="E358" i="24"/>
  <c r="E359" i="24"/>
  <c r="E360" i="24"/>
  <c r="E361" i="24"/>
  <c r="E362" i="24"/>
  <c r="E363" i="24"/>
  <c r="E364" i="24"/>
  <c r="E365" i="24"/>
  <c r="E366" i="24"/>
  <c r="E367" i="24"/>
  <c r="E368" i="24"/>
  <c r="E369" i="24"/>
  <c r="E370" i="24"/>
  <c r="E371" i="24"/>
  <c r="E372" i="24"/>
  <c r="E373" i="24"/>
  <c r="E374" i="24"/>
  <c r="E375" i="24"/>
  <c r="E376" i="24"/>
  <c r="E377" i="24"/>
  <c r="E378" i="24"/>
  <c r="E379" i="24"/>
  <c r="E380" i="24"/>
  <c r="E381" i="24"/>
  <c r="E382" i="24"/>
  <c r="E383" i="24"/>
  <c r="E384" i="24"/>
  <c r="E385" i="24"/>
  <c r="E386" i="24"/>
  <c r="E387" i="24"/>
  <c r="E388" i="24"/>
  <c r="E389" i="24"/>
  <c r="E390" i="24"/>
  <c r="E391" i="24"/>
  <c r="E392" i="24"/>
  <c r="E393" i="24"/>
  <c r="E394" i="24"/>
  <c r="E395" i="24"/>
  <c r="E396" i="24"/>
  <c r="E397" i="24"/>
  <c r="E398" i="24"/>
  <c r="E399" i="24"/>
  <c r="E400" i="24"/>
  <c r="E401" i="24"/>
  <c r="E402" i="24"/>
  <c r="E403" i="24"/>
  <c r="E404" i="24"/>
  <c r="E405" i="24"/>
  <c r="E406" i="24"/>
  <c r="E407" i="24"/>
  <c r="E408" i="24"/>
  <c r="E409" i="24"/>
  <c r="E410" i="24"/>
  <c r="E411" i="24"/>
  <c r="E412" i="24"/>
  <c r="E413" i="24"/>
  <c r="E414" i="24"/>
  <c r="E415" i="24"/>
  <c r="E416" i="24"/>
  <c r="E417" i="24"/>
  <c r="E418" i="24"/>
  <c r="E419" i="24"/>
  <c r="E420" i="24"/>
  <c r="E421" i="24"/>
  <c r="E422" i="24"/>
  <c r="E423" i="24"/>
  <c r="E424" i="24"/>
  <c r="E425" i="24"/>
  <c r="E426" i="24"/>
  <c r="E427" i="24"/>
  <c r="E428" i="24"/>
  <c r="E429" i="24"/>
  <c r="E430" i="24"/>
  <c r="E431" i="24"/>
  <c r="E432" i="24"/>
  <c r="E433" i="24"/>
  <c r="E434" i="24"/>
  <c r="E435" i="24"/>
  <c r="E436" i="24"/>
  <c r="E437" i="24"/>
  <c r="E438" i="24"/>
  <c r="E439" i="24"/>
  <c r="E440" i="24"/>
  <c r="E441" i="24"/>
  <c r="E442" i="24"/>
  <c r="E443" i="24"/>
  <c r="E444" i="24"/>
  <c r="E445" i="24"/>
  <c r="E446" i="24"/>
  <c r="E447" i="24"/>
  <c r="E448" i="24"/>
  <c r="E449" i="24"/>
  <c r="E450" i="24"/>
  <c r="E451" i="24"/>
  <c r="E452" i="24"/>
  <c r="E453" i="24"/>
  <c r="E454" i="24"/>
  <c r="E455" i="24"/>
  <c r="E456" i="24"/>
  <c r="E457" i="24"/>
  <c r="E458" i="24"/>
  <c r="E459" i="24"/>
  <c r="E460" i="24"/>
  <c r="E461" i="24"/>
  <c r="E462" i="24"/>
  <c r="E463" i="24"/>
  <c r="E464" i="24"/>
  <c r="E465" i="24"/>
  <c r="E466" i="24"/>
  <c r="E467" i="24"/>
  <c r="E468" i="24"/>
  <c r="E469" i="24"/>
  <c r="E470" i="24"/>
  <c r="E471" i="24"/>
  <c r="E472" i="24"/>
  <c r="E473" i="24"/>
  <c r="E474" i="24"/>
  <c r="E475" i="24"/>
  <c r="E476" i="24"/>
  <c r="E477" i="24"/>
  <c r="E478" i="24"/>
  <c r="E479" i="24"/>
  <c r="E480" i="24"/>
  <c r="E481" i="24"/>
  <c r="E482" i="24"/>
  <c r="E483" i="24"/>
  <c r="E484" i="24"/>
  <c r="E485" i="24"/>
  <c r="E486" i="24"/>
  <c r="E487" i="24"/>
  <c r="E488" i="24"/>
  <c r="E489" i="24"/>
  <c r="E490" i="24"/>
  <c r="E491" i="24"/>
  <c r="E492" i="24"/>
  <c r="E493" i="24"/>
  <c r="E494" i="24"/>
  <c r="E495" i="24"/>
  <c r="E496" i="24"/>
  <c r="E497" i="24"/>
  <c r="E498" i="24"/>
  <c r="E499" i="24"/>
  <c r="E500" i="24"/>
  <c r="E501" i="24"/>
  <c r="E502" i="24"/>
  <c r="E503" i="24"/>
  <c r="E504" i="24"/>
  <c r="E505" i="24"/>
  <c r="E506" i="24"/>
  <c r="E507" i="24"/>
  <c r="E508" i="24"/>
  <c r="E509" i="24"/>
  <c r="E510" i="24"/>
  <c r="E511" i="24"/>
  <c r="E512" i="24"/>
  <c r="E513" i="24"/>
  <c r="E514" i="24"/>
  <c r="E515" i="24"/>
  <c r="E516" i="24"/>
  <c r="E517" i="24"/>
  <c r="E518" i="24"/>
  <c r="E519" i="24"/>
  <c r="E520" i="24"/>
  <c r="E521" i="24"/>
  <c r="E522" i="24"/>
  <c r="E523" i="24"/>
  <c r="E524" i="24"/>
  <c r="E525" i="24"/>
  <c r="E526" i="24"/>
  <c r="E527" i="24"/>
  <c r="E528" i="24"/>
  <c r="E529" i="24"/>
  <c r="E530" i="24"/>
  <c r="E531" i="24"/>
  <c r="E532" i="24"/>
  <c r="E533" i="24"/>
  <c r="E534" i="24"/>
  <c r="E535" i="24"/>
  <c r="E536" i="24"/>
  <c r="E537" i="24"/>
  <c r="E538" i="24"/>
  <c r="E539" i="24"/>
  <c r="E540" i="24"/>
  <c r="E541" i="24"/>
  <c r="E542" i="24"/>
  <c r="E543" i="24"/>
  <c r="E544" i="24"/>
  <c r="E545" i="24"/>
  <c r="E546" i="24"/>
  <c r="E547" i="24"/>
  <c r="E548" i="24"/>
  <c r="E549" i="24"/>
  <c r="E550" i="24"/>
  <c r="E551" i="24"/>
  <c r="E552" i="24"/>
  <c r="E553" i="24"/>
  <c r="E554" i="24"/>
  <c r="E555" i="24"/>
  <c r="E556" i="24"/>
  <c r="E557" i="24"/>
  <c r="E558" i="24"/>
  <c r="E559" i="24"/>
  <c r="E560" i="24"/>
  <c r="E561" i="24"/>
  <c r="E562" i="24"/>
  <c r="E563" i="24"/>
  <c r="E564" i="24"/>
  <c r="E565" i="24"/>
  <c r="E566" i="24"/>
  <c r="E567" i="24"/>
  <c r="E568" i="24"/>
  <c r="E569" i="24"/>
  <c r="E570" i="24"/>
  <c r="E571" i="24"/>
  <c r="E572" i="24"/>
  <c r="E573" i="24"/>
  <c r="E574" i="24"/>
  <c r="E575" i="24"/>
  <c r="E576" i="24"/>
  <c r="E577" i="24"/>
  <c r="E578" i="24"/>
  <c r="E579" i="24"/>
  <c r="E580" i="24"/>
  <c r="E581" i="24"/>
  <c r="E582" i="24"/>
  <c r="E583" i="24"/>
  <c r="E584" i="24"/>
  <c r="E585" i="24"/>
  <c r="E586" i="24"/>
  <c r="E587" i="24"/>
  <c r="E588" i="24"/>
  <c r="E589" i="24"/>
  <c r="E590" i="24"/>
  <c r="E591" i="24"/>
  <c r="E592" i="24"/>
  <c r="E593" i="24"/>
  <c r="E594" i="24"/>
  <c r="E595" i="24"/>
  <c r="E596" i="24"/>
  <c r="E597" i="24"/>
  <c r="E598" i="24"/>
  <c r="E599" i="24"/>
  <c r="E600" i="24"/>
  <c r="E601" i="24"/>
  <c r="E602" i="24"/>
  <c r="E603" i="24"/>
  <c r="E604" i="24"/>
  <c r="E605" i="24"/>
  <c r="E606" i="24"/>
  <c r="E607" i="24"/>
  <c r="E608" i="24"/>
  <c r="E609" i="24"/>
  <c r="E610" i="24"/>
  <c r="E611" i="24"/>
  <c r="E612" i="24"/>
  <c r="E613" i="24"/>
  <c r="E614" i="24"/>
  <c r="E615" i="24"/>
  <c r="E616" i="24"/>
  <c r="E617" i="24"/>
  <c r="E618" i="24"/>
  <c r="E619" i="24"/>
  <c r="E620" i="24"/>
  <c r="E621" i="24"/>
  <c r="E622" i="24"/>
  <c r="E623" i="24"/>
  <c r="E624" i="24"/>
  <c r="E625" i="24"/>
  <c r="E626" i="24"/>
  <c r="E627" i="24"/>
  <c r="E628" i="24"/>
  <c r="E629" i="24"/>
  <c r="E630" i="24"/>
  <c r="E631" i="24"/>
  <c r="E632" i="24"/>
  <c r="E633" i="24"/>
  <c r="E634" i="24"/>
  <c r="E635" i="24"/>
  <c r="E636" i="24"/>
  <c r="E637" i="24"/>
  <c r="E638" i="24"/>
  <c r="E639" i="24"/>
  <c r="E640" i="24"/>
  <c r="E641" i="24"/>
  <c r="E642" i="24"/>
  <c r="E643" i="24"/>
  <c r="E644" i="24"/>
  <c r="E645" i="24"/>
  <c r="E646" i="24"/>
  <c r="E647" i="24"/>
  <c r="E648" i="24"/>
  <c r="E649" i="24"/>
  <c r="E650" i="24"/>
  <c r="E651" i="24"/>
  <c r="E652" i="24"/>
  <c r="E653" i="24"/>
  <c r="E654" i="24"/>
  <c r="E655" i="24"/>
  <c r="E656" i="24"/>
  <c r="E657" i="24"/>
  <c r="E658" i="24"/>
  <c r="E659" i="24"/>
  <c r="E660" i="24"/>
  <c r="E661" i="24"/>
  <c r="E662" i="24"/>
  <c r="E663" i="24"/>
  <c r="E664" i="24"/>
  <c r="E665" i="24"/>
  <c r="E666" i="24"/>
  <c r="E667" i="24"/>
  <c r="E668" i="24"/>
  <c r="E669" i="24"/>
  <c r="E670" i="24"/>
  <c r="E671" i="24"/>
  <c r="E672" i="24"/>
  <c r="E673" i="24"/>
  <c r="E674" i="24"/>
  <c r="E675" i="24"/>
  <c r="E676" i="24"/>
  <c r="E677" i="24"/>
  <c r="E678" i="24"/>
  <c r="E679" i="24"/>
  <c r="E680" i="24"/>
  <c r="E681" i="24"/>
  <c r="E682" i="24"/>
  <c r="E683" i="24"/>
  <c r="E684" i="24"/>
  <c r="E685" i="24"/>
  <c r="E686" i="24"/>
  <c r="E687" i="24"/>
  <c r="E688" i="24"/>
  <c r="E689" i="24"/>
  <c r="E690" i="24"/>
  <c r="E691" i="24"/>
  <c r="E692" i="24"/>
  <c r="E693" i="24"/>
  <c r="E694" i="24"/>
  <c r="E695" i="24"/>
  <c r="E696" i="24"/>
  <c r="E697" i="24"/>
  <c r="E698" i="24"/>
  <c r="E699" i="24"/>
  <c r="E700" i="24"/>
  <c r="E701" i="24"/>
  <c r="E702" i="24"/>
  <c r="E703" i="24"/>
  <c r="E704" i="24"/>
  <c r="E705" i="24"/>
  <c r="E706" i="24"/>
  <c r="E707" i="24"/>
  <c r="E708" i="24"/>
  <c r="E709" i="24"/>
  <c r="E710" i="24"/>
  <c r="E711" i="24"/>
  <c r="E712" i="24"/>
  <c r="E713" i="24"/>
  <c r="E714" i="24"/>
  <c r="E715" i="24"/>
  <c r="E716" i="24"/>
  <c r="E717" i="24"/>
  <c r="E718" i="24"/>
  <c r="E719" i="24"/>
  <c r="E720" i="24"/>
  <c r="E721" i="24"/>
  <c r="E722" i="24"/>
  <c r="E723" i="24"/>
  <c r="E724" i="24"/>
  <c r="E725" i="24"/>
  <c r="E726" i="24"/>
  <c r="E727" i="24"/>
  <c r="E728" i="24"/>
  <c r="E729" i="24"/>
  <c r="E730" i="24"/>
  <c r="E731" i="24"/>
  <c r="E732" i="24"/>
  <c r="E733" i="24"/>
  <c r="E734" i="24"/>
  <c r="E735" i="24"/>
  <c r="E736" i="24"/>
  <c r="E737" i="24"/>
  <c r="E738" i="24"/>
  <c r="E739" i="24"/>
  <c r="E740" i="24"/>
  <c r="E741" i="24"/>
  <c r="E742" i="24"/>
  <c r="E743" i="24"/>
  <c r="E744" i="24"/>
  <c r="E745" i="24"/>
  <c r="E746" i="24"/>
  <c r="E747" i="24"/>
  <c r="E748" i="24"/>
  <c r="E749" i="24"/>
  <c r="E750" i="24"/>
  <c r="E751" i="24"/>
  <c r="E752" i="24"/>
  <c r="E753" i="24"/>
  <c r="E754" i="24"/>
  <c r="E755" i="24"/>
  <c r="E756" i="24"/>
  <c r="E757" i="24"/>
  <c r="E758" i="24"/>
  <c r="E759" i="24"/>
  <c r="E760" i="24"/>
  <c r="E761" i="24"/>
  <c r="E762" i="24"/>
  <c r="E763" i="24"/>
  <c r="E764" i="24"/>
  <c r="E765" i="24"/>
  <c r="E766" i="24"/>
  <c r="E767" i="24"/>
  <c r="E768" i="24"/>
  <c r="E769" i="24"/>
  <c r="E770" i="24"/>
  <c r="E771" i="24"/>
  <c r="E772" i="24"/>
  <c r="E773" i="24"/>
  <c r="E774" i="24"/>
  <c r="E775" i="24"/>
  <c r="E776" i="24"/>
  <c r="E777" i="24"/>
  <c r="E778" i="24"/>
  <c r="E779" i="24"/>
  <c r="E780" i="24"/>
  <c r="E781" i="24"/>
  <c r="E782" i="24"/>
  <c r="E783" i="24"/>
  <c r="E784" i="24"/>
  <c r="E785" i="24"/>
  <c r="E786" i="24"/>
  <c r="E787" i="24"/>
  <c r="E788" i="24"/>
  <c r="E789" i="24"/>
  <c r="E790" i="24"/>
  <c r="E791" i="24"/>
  <c r="E792" i="24"/>
  <c r="E793" i="24"/>
  <c r="E794" i="24"/>
  <c r="E795" i="24"/>
  <c r="E796" i="24"/>
  <c r="E797" i="24"/>
  <c r="E798" i="24"/>
  <c r="E799" i="24"/>
  <c r="E800" i="24"/>
  <c r="E801" i="24"/>
  <c r="E802" i="24"/>
  <c r="E803" i="24"/>
  <c r="E804" i="24"/>
  <c r="E805" i="24"/>
  <c r="E806" i="24"/>
  <c r="E807" i="24"/>
  <c r="E808" i="24"/>
  <c r="E809" i="24"/>
  <c r="E810" i="24"/>
  <c r="E811" i="24"/>
  <c r="E812" i="24"/>
  <c r="E813" i="24"/>
  <c r="E814" i="24"/>
  <c r="E815" i="24"/>
  <c r="E816" i="24"/>
  <c r="E817" i="24"/>
  <c r="E818" i="24"/>
  <c r="E819" i="24"/>
  <c r="E820" i="24"/>
  <c r="E821" i="24"/>
  <c r="E822" i="24"/>
  <c r="E823" i="24"/>
  <c r="E824" i="24"/>
  <c r="E825" i="24"/>
  <c r="E826" i="24"/>
  <c r="E827" i="24"/>
  <c r="E828" i="24"/>
  <c r="E829" i="24"/>
  <c r="E830" i="24"/>
  <c r="E831" i="24"/>
  <c r="E832" i="24"/>
  <c r="E833" i="24"/>
  <c r="E834" i="24"/>
  <c r="E835" i="24"/>
  <c r="E836" i="24"/>
  <c r="E837" i="24"/>
  <c r="E838" i="24"/>
  <c r="E839" i="24"/>
  <c r="E840" i="24"/>
  <c r="E841" i="24"/>
  <c r="E842" i="24"/>
  <c r="E843" i="24"/>
  <c r="E844" i="24"/>
  <c r="E845" i="24"/>
  <c r="E846" i="24"/>
  <c r="E847" i="24"/>
  <c r="E848" i="24"/>
  <c r="E849" i="24"/>
  <c r="E850" i="24"/>
  <c r="E851" i="24"/>
  <c r="E852" i="24"/>
  <c r="E853" i="24"/>
  <c r="E854" i="24"/>
  <c r="E855" i="24"/>
  <c r="E856" i="24"/>
  <c r="E857" i="24"/>
  <c r="E858" i="24"/>
  <c r="E859" i="24"/>
  <c r="E860" i="24"/>
  <c r="E861" i="24"/>
  <c r="E862" i="24"/>
  <c r="E863" i="24"/>
  <c r="E864" i="24"/>
  <c r="E865" i="24"/>
  <c r="E866" i="24"/>
  <c r="E867" i="24"/>
  <c r="E868" i="24"/>
  <c r="E869" i="24"/>
  <c r="E870" i="24"/>
  <c r="E871" i="24"/>
  <c r="E872" i="24"/>
  <c r="E873" i="24"/>
  <c r="E874" i="24"/>
  <c r="E875" i="24"/>
  <c r="E876" i="24"/>
  <c r="E877" i="24"/>
  <c r="E878" i="24"/>
  <c r="E879" i="24"/>
  <c r="E880" i="24"/>
  <c r="E881" i="24"/>
  <c r="E882" i="24"/>
  <c r="E883" i="24"/>
  <c r="E884" i="24"/>
  <c r="E885" i="24"/>
  <c r="E886" i="24"/>
  <c r="E887" i="24"/>
  <c r="E888" i="24"/>
  <c r="E889" i="24"/>
  <c r="E890" i="24"/>
  <c r="E891" i="24"/>
  <c r="E892" i="24"/>
  <c r="E893" i="24"/>
  <c r="E894" i="24"/>
  <c r="E895" i="24"/>
  <c r="E896" i="24"/>
  <c r="E897" i="24"/>
  <c r="E898" i="24"/>
  <c r="E899" i="24"/>
  <c r="E900" i="24"/>
  <c r="E901" i="24"/>
  <c r="E902" i="24"/>
  <c r="E903" i="24"/>
  <c r="E904" i="24"/>
  <c r="E905" i="24"/>
  <c r="E906" i="24"/>
  <c r="E907" i="24"/>
  <c r="E908" i="24"/>
  <c r="E909" i="24"/>
  <c r="E910" i="24"/>
  <c r="E911" i="24"/>
  <c r="E912" i="24"/>
  <c r="E913" i="24"/>
  <c r="E914" i="24"/>
  <c r="E915" i="24"/>
  <c r="E916" i="24"/>
  <c r="E917" i="24"/>
  <c r="E918" i="24"/>
  <c r="E919" i="24"/>
  <c r="E920" i="24"/>
  <c r="E921" i="24"/>
  <c r="E922" i="24"/>
  <c r="E923" i="24"/>
  <c r="E924" i="24"/>
  <c r="E925" i="24"/>
  <c r="E926" i="24"/>
  <c r="E927" i="24"/>
  <c r="E928" i="24"/>
  <c r="E929" i="24"/>
  <c r="E930" i="24"/>
  <c r="E931" i="24"/>
  <c r="E932" i="24"/>
  <c r="E933" i="24"/>
  <c r="E934" i="24"/>
  <c r="E935" i="24"/>
  <c r="E936" i="24"/>
  <c r="E937" i="24"/>
  <c r="E938" i="24"/>
  <c r="E939" i="24"/>
  <c r="E940" i="24"/>
  <c r="E941" i="24"/>
  <c r="E942" i="24"/>
  <c r="E943" i="24"/>
  <c r="E944" i="24"/>
  <c r="E945" i="24"/>
  <c r="E946" i="24"/>
  <c r="E947" i="24"/>
  <c r="E948" i="24"/>
  <c r="E949" i="24"/>
  <c r="E950" i="24"/>
  <c r="E951" i="24"/>
  <c r="E952" i="24"/>
  <c r="E953" i="24"/>
  <c r="E954" i="24"/>
  <c r="E955" i="24"/>
  <c r="E956" i="24"/>
  <c r="E957" i="24"/>
  <c r="E958" i="24"/>
  <c r="E959" i="24"/>
  <c r="E960" i="24"/>
  <c r="E961" i="24"/>
  <c r="E962" i="24"/>
  <c r="E963" i="24"/>
  <c r="E964" i="24"/>
  <c r="E965" i="24"/>
  <c r="E966" i="24"/>
  <c r="E967" i="24"/>
  <c r="E968" i="24"/>
  <c r="E969" i="24"/>
  <c r="E970" i="24"/>
  <c r="E971" i="24"/>
  <c r="E972" i="24"/>
  <c r="E973" i="24"/>
  <c r="E974" i="24"/>
  <c r="E975" i="24"/>
  <c r="E976" i="24"/>
  <c r="E977" i="24"/>
  <c r="E978" i="24"/>
  <c r="E979" i="24"/>
  <c r="E980" i="24"/>
  <c r="E981" i="24"/>
  <c r="E982" i="24"/>
  <c r="E983" i="24"/>
  <c r="E984" i="24"/>
  <c r="E985" i="24"/>
  <c r="E986" i="24"/>
  <c r="E987" i="24"/>
  <c r="E988" i="24"/>
  <c r="E989" i="24"/>
  <c r="E990" i="24"/>
  <c r="E991" i="24"/>
  <c r="E992" i="24"/>
  <c r="E993" i="24"/>
  <c r="E994" i="24"/>
  <c r="E995" i="24"/>
  <c r="E996" i="24"/>
  <c r="E997" i="24"/>
  <c r="E998" i="24"/>
  <c r="E999" i="24"/>
  <c r="E1000" i="24"/>
  <c r="E1001" i="24"/>
  <c r="E1002" i="24"/>
  <c r="E1003" i="24"/>
  <c r="E1004" i="24"/>
  <c r="E1005" i="24"/>
  <c r="E1006" i="24"/>
  <c r="E1007" i="24"/>
  <c r="E1008" i="24"/>
  <c r="E1009" i="24"/>
  <c r="E1010" i="24"/>
  <c r="E1011" i="24"/>
  <c r="E1012" i="24"/>
  <c r="E1013" i="24"/>
  <c r="E1014" i="24"/>
  <c r="E1015" i="24"/>
  <c r="E1016" i="24"/>
  <c r="E1017" i="24"/>
  <c r="E1018" i="24"/>
  <c r="E1019" i="24"/>
  <c r="E1020" i="24"/>
  <c r="E1021" i="24"/>
  <c r="E1022" i="24"/>
  <c r="E1023" i="24"/>
  <c r="E1024" i="24"/>
  <c r="E1025" i="24"/>
  <c r="E1026" i="24"/>
  <c r="E1027" i="24"/>
  <c r="E1028" i="24"/>
  <c r="E1029" i="24"/>
  <c r="E1030" i="24"/>
  <c r="E1031" i="24"/>
  <c r="E1032" i="24"/>
  <c r="E1033" i="24"/>
  <c r="E1034" i="24"/>
  <c r="E1035" i="24"/>
  <c r="E1036" i="24"/>
  <c r="E1037" i="24"/>
  <c r="E1038" i="24"/>
  <c r="E1039" i="24"/>
  <c r="E1040" i="24"/>
  <c r="E1041" i="24"/>
  <c r="E1042" i="24"/>
  <c r="E1043" i="24"/>
  <c r="E1044" i="24"/>
  <c r="E1045" i="24"/>
  <c r="E1046" i="24"/>
  <c r="E1047" i="24"/>
  <c r="E1048" i="24"/>
  <c r="E1049" i="24"/>
  <c r="E1050" i="24"/>
  <c r="E1051" i="24"/>
  <c r="E1052" i="24"/>
  <c r="E1053" i="24"/>
  <c r="E1054" i="24"/>
  <c r="E1055" i="24"/>
  <c r="E1056" i="24"/>
  <c r="E1057" i="24"/>
  <c r="E1058" i="24"/>
  <c r="E1059" i="24"/>
  <c r="E1060" i="24"/>
  <c r="E1061" i="24"/>
  <c r="E1062" i="24"/>
  <c r="E1063" i="24"/>
  <c r="E1064" i="24"/>
  <c r="E1065" i="24"/>
  <c r="E1066" i="24"/>
  <c r="E1067" i="24"/>
  <c r="E1068" i="24"/>
  <c r="E1069" i="24"/>
  <c r="E1070" i="24"/>
  <c r="E1071" i="24"/>
  <c r="E1072" i="24"/>
  <c r="E1073" i="24"/>
  <c r="E1074" i="24"/>
  <c r="E1075" i="24"/>
  <c r="E1076" i="24"/>
  <c r="E1077" i="24"/>
  <c r="E1078" i="24"/>
  <c r="E1079" i="24"/>
  <c r="E1080" i="24"/>
  <c r="E1081" i="24"/>
  <c r="E1082" i="24"/>
  <c r="E1083" i="24"/>
  <c r="E1084" i="24"/>
  <c r="E1085" i="24"/>
  <c r="E1086" i="24"/>
  <c r="E1087" i="24"/>
  <c r="E1088" i="24"/>
  <c r="E1089" i="24"/>
  <c r="E1090" i="24"/>
  <c r="E1091" i="24"/>
  <c r="E1092" i="24"/>
  <c r="E1093" i="24"/>
  <c r="E1094" i="24"/>
  <c r="E1095" i="24"/>
  <c r="E1096" i="24"/>
  <c r="E1097" i="24"/>
  <c r="E1098" i="24"/>
  <c r="E1099" i="24"/>
  <c r="E1100" i="24"/>
  <c r="E1101" i="24"/>
  <c r="E1102" i="24"/>
  <c r="E1103" i="24"/>
  <c r="E1104" i="24"/>
  <c r="E1105" i="24"/>
  <c r="E1106" i="24"/>
  <c r="E1107" i="24"/>
  <c r="E1108" i="24"/>
  <c r="E1109" i="24"/>
  <c r="E1110" i="24"/>
  <c r="E1111" i="24"/>
  <c r="E1112" i="24"/>
  <c r="E1113" i="24"/>
  <c r="E1114" i="24"/>
  <c r="E1115" i="24"/>
  <c r="E1116" i="24"/>
  <c r="E1117" i="24"/>
  <c r="E1118" i="24"/>
  <c r="E1119" i="24"/>
  <c r="E1120" i="24"/>
  <c r="E1121" i="24"/>
  <c r="E1122" i="24"/>
  <c r="E1123" i="24"/>
  <c r="E1124" i="24"/>
  <c r="E1125" i="24"/>
  <c r="E1126" i="24"/>
  <c r="E1127" i="24"/>
  <c r="E1128" i="24"/>
  <c r="E1129" i="24"/>
  <c r="E1130" i="24"/>
  <c r="E1131" i="24"/>
  <c r="E1132" i="24"/>
  <c r="E1133" i="24"/>
  <c r="E1134" i="24"/>
  <c r="E1135" i="24"/>
  <c r="E1136" i="24"/>
  <c r="E1137" i="24"/>
  <c r="E1138" i="24"/>
  <c r="E1139" i="24"/>
  <c r="E1140" i="24"/>
  <c r="E1141" i="24"/>
  <c r="E1142" i="24"/>
  <c r="E1143" i="24"/>
  <c r="E1144" i="24"/>
  <c r="E1145" i="24"/>
  <c r="E1146" i="24"/>
  <c r="E1147" i="24"/>
  <c r="E1148" i="24"/>
  <c r="E1149" i="24"/>
  <c r="E1150" i="24"/>
  <c r="E1151" i="24"/>
  <c r="E1152" i="24"/>
  <c r="E1153" i="24"/>
  <c r="E1154" i="24"/>
  <c r="E1155" i="24"/>
  <c r="E1156" i="24"/>
  <c r="E1157" i="24"/>
  <c r="E1158" i="24"/>
  <c r="E1159" i="24"/>
  <c r="E1160" i="24"/>
  <c r="E1161" i="24"/>
  <c r="E1162" i="24"/>
  <c r="E1163" i="24"/>
  <c r="E1164" i="24"/>
  <c r="E1165" i="24"/>
  <c r="E1166" i="24"/>
  <c r="E1167" i="24"/>
  <c r="E1168" i="24"/>
  <c r="E1169" i="24"/>
  <c r="E1170" i="24"/>
  <c r="E1171" i="24"/>
  <c r="E1172" i="24"/>
  <c r="E1173" i="24"/>
  <c r="E1174" i="24"/>
  <c r="E1175" i="24"/>
  <c r="E1176" i="24"/>
  <c r="E1177" i="24"/>
  <c r="E1178" i="24"/>
  <c r="E1179" i="24"/>
  <c r="E1180" i="24"/>
  <c r="E1181" i="24"/>
  <c r="E1182" i="24"/>
  <c r="E1183" i="24"/>
  <c r="E1184" i="24"/>
  <c r="E1185" i="24"/>
  <c r="E1186" i="24"/>
  <c r="E1187" i="24"/>
  <c r="E1188" i="24"/>
  <c r="E1189" i="24"/>
  <c r="E1190" i="24"/>
  <c r="E1191" i="24"/>
  <c r="E1192" i="24"/>
  <c r="E1193" i="24"/>
  <c r="E1194" i="24"/>
  <c r="E1195" i="24"/>
  <c r="E1196" i="24"/>
  <c r="E1197" i="24"/>
  <c r="E1198" i="24"/>
  <c r="E1199" i="24"/>
  <c r="E1200" i="24"/>
  <c r="E1201" i="24"/>
  <c r="E1202" i="24"/>
  <c r="E1203" i="24"/>
  <c r="E1204" i="24"/>
  <c r="E1205" i="24"/>
  <c r="E1206" i="24"/>
  <c r="E1207" i="24"/>
  <c r="E1208" i="24"/>
  <c r="E1209" i="24"/>
  <c r="E1210" i="24"/>
  <c r="E1211" i="24"/>
  <c r="E1212" i="24"/>
  <c r="E1213" i="24"/>
  <c r="E1214" i="24"/>
  <c r="E1215" i="24"/>
  <c r="E1216" i="24"/>
  <c r="E1217" i="24"/>
  <c r="E1218" i="24"/>
  <c r="E1219" i="24"/>
  <c r="E1220" i="24"/>
  <c r="E1221" i="24"/>
  <c r="E1222" i="24"/>
  <c r="E1223" i="24"/>
  <c r="E1224" i="24"/>
  <c r="E1225" i="24"/>
  <c r="E1226" i="24"/>
  <c r="E1227" i="24"/>
  <c r="E1228" i="24"/>
  <c r="E1229" i="24"/>
  <c r="E1230" i="24"/>
  <c r="E1231" i="24"/>
  <c r="E1232" i="24"/>
  <c r="E1233" i="24"/>
  <c r="E1234" i="24"/>
  <c r="E1235" i="24"/>
  <c r="E1236" i="24"/>
  <c r="E1237" i="24"/>
  <c r="E1238" i="24"/>
  <c r="E1239" i="24"/>
  <c r="E1240" i="24"/>
  <c r="E1241" i="24"/>
  <c r="E1242" i="24"/>
  <c r="E1243" i="24"/>
  <c r="E1244" i="24"/>
  <c r="E1245" i="24"/>
  <c r="E1246" i="24"/>
  <c r="E1247" i="24"/>
  <c r="E1248" i="24"/>
  <c r="E1249" i="24"/>
  <c r="E1250" i="24"/>
  <c r="E1251" i="24"/>
  <c r="E1252" i="24"/>
  <c r="E1253" i="24"/>
  <c r="E1254" i="24"/>
  <c r="E1255" i="24"/>
  <c r="E1256" i="24"/>
  <c r="E1257" i="24"/>
  <c r="E1258" i="24"/>
  <c r="E1259" i="24"/>
  <c r="E1260" i="24"/>
  <c r="E1261" i="24"/>
  <c r="E1262" i="24"/>
  <c r="E1263" i="24"/>
  <c r="E1264" i="24"/>
  <c r="E1265" i="24"/>
  <c r="E1266" i="24"/>
  <c r="E1267" i="24"/>
  <c r="E1268" i="24"/>
  <c r="E1269" i="24"/>
  <c r="E1270" i="24"/>
  <c r="E1271" i="24"/>
  <c r="E1272" i="24"/>
  <c r="E1273" i="24"/>
  <c r="E1274" i="24"/>
  <c r="E1275" i="24"/>
  <c r="E1276" i="24"/>
  <c r="E1277" i="24"/>
  <c r="E1278" i="24"/>
  <c r="E1279" i="24"/>
  <c r="E1280" i="24"/>
  <c r="E1281" i="24"/>
  <c r="E1282" i="24"/>
  <c r="E1283" i="24"/>
  <c r="E1284" i="24"/>
  <c r="E1285" i="24"/>
  <c r="E1286" i="24"/>
  <c r="E1287" i="24"/>
  <c r="E1288" i="24"/>
  <c r="E1289" i="24"/>
  <c r="E1290" i="24"/>
  <c r="E1291" i="24"/>
  <c r="E1292" i="24"/>
  <c r="E1293" i="24"/>
  <c r="E1294" i="24"/>
  <c r="E1295" i="24"/>
  <c r="E1296" i="24"/>
  <c r="E1297" i="24"/>
  <c r="E1298" i="24"/>
  <c r="E1299" i="24"/>
  <c r="E1300" i="24"/>
  <c r="E1301" i="24"/>
  <c r="E1302" i="24"/>
  <c r="E1303" i="24"/>
  <c r="E1304" i="24"/>
  <c r="E1305" i="24"/>
  <c r="E1306" i="24"/>
  <c r="E1307" i="24"/>
  <c r="E1308" i="24"/>
  <c r="E1309" i="24"/>
  <c r="E1310" i="24"/>
  <c r="E1311" i="24"/>
  <c r="E1312" i="24"/>
  <c r="E1313" i="24"/>
  <c r="E1314" i="24"/>
  <c r="E1315" i="24"/>
  <c r="E1316" i="24"/>
  <c r="E1317" i="24"/>
  <c r="E1318" i="24"/>
  <c r="E1319" i="24"/>
  <c r="E1320" i="24"/>
  <c r="E1321" i="24"/>
  <c r="E1322" i="24"/>
  <c r="E1323" i="24"/>
  <c r="E1324" i="24"/>
  <c r="E1325" i="24"/>
  <c r="E1326" i="24"/>
  <c r="E1327" i="24"/>
  <c r="E1328" i="24"/>
  <c r="E1329" i="24"/>
  <c r="E1330" i="24"/>
  <c r="E1331" i="24"/>
  <c r="E1332" i="24"/>
  <c r="E1333" i="24"/>
  <c r="E1334" i="24"/>
  <c r="E1335" i="24"/>
  <c r="E1336" i="24"/>
  <c r="E1337" i="24"/>
  <c r="E1338" i="24"/>
  <c r="E1339" i="24"/>
  <c r="E1340" i="24"/>
  <c r="E1341" i="24"/>
  <c r="E1342" i="24"/>
  <c r="E1343" i="24"/>
  <c r="E1344" i="24"/>
  <c r="E1345" i="24"/>
  <c r="E1346" i="24"/>
  <c r="E1347" i="24"/>
  <c r="E1348" i="24"/>
  <c r="E1349" i="24"/>
  <c r="E1350" i="24"/>
  <c r="E1351" i="24"/>
  <c r="E1352" i="24"/>
  <c r="E1353" i="24"/>
  <c r="E1354" i="24"/>
  <c r="E1355" i="24"/>
  <c r="E1356" i="24"/>
  <c r="E1357" i="24"/>
  <c r="E1358" i="24"/>
  <c r="E1359" i="24"/>
  <c r="E1360" i="24"/>
  <c r="E1361" i="24"/>
  <c r="E1362" i="24"/>
  <c r="E1363" i="24"/>
  <c r="E1364" i="24"/>
  <c r="E1365" i="24"/>
  <c r="E1366" i="24"/>
  <c r="E1367" i="24"/>
  <c r="E1368" i="24"/>
  <c r="E1369" i="24"/>
  <c r="E1370" i="24"/>
  <c r="E1371" i="24"/>
  <c r="E1372" i="24"/>
  <c r="E1373" i="24"/>
  <c r="E1374" i="24"/>
  <c r="E1375" i="24"/>
  <c r="E1376" i="24"/>
  <c r="E1377" i="24"/>
  <c r="E1378" i="24"/>
  <c r="E1379" i="24"/>
  <c r="E1380" i="24"/>
  <c r="E1381" i="24"/>
  <c r="E1382" i="24"/>
  <c r="E1383" i="24"/>
  <c r="E1384" i="24"/>
  <c r="E1385" i="24"/>
  <c r="E1386" i="24"/>
  <c r="E1387" i="24"/>
  <c r="E1388" i="24"/>
  <c r="E1389" i="24"/>
  <c r="E1390" i="24"/>
  <c r="E1391" i="24"/>
  <c r="E1392" i="24"/>
  <c r="E1393" i="24"/>
  <c r="E1394" i="24"/>
  <c r="E1395" i="24"/>
  <c r="E1396" i="24"/>
  <c r="E1397" i="24"/>
  <c r="E1398" i="24"/>
  <c r="E1399" i="24"/>
  <c r="E1400" i="24"/>
  <c r="E1401" i="24"/>
  <c r="E1402" i="24"/>
  <c r="E1403" i="24"/>
  <c r="E1404" i="24"/>
  <c r="E1405" i="24"/>
  <c r="E1406" i="24"/>
  <c r="E1407" i="24"/>
  <c r="E1408" i="24"/>
  <c r="E1409" i="24"/>
  <c r="E1410" i="24"/>
  <c r="E1411" i="24"/>
  <c r="E1412" i="24"/>
  <c r="E1413" i="24"/>
  <c r="E1414" i="24"/>
  <c r="E1415" i="24"/>
  <c r="E1416" i="24"/>
  <c r="E1417" i="24"/>
  <c r="E1418" i="24"/>
  <c r="E1419" i="24"/>
  <c r="E1420" i="24"/>
  <c r="E1421" i="24"/>
  <c r="E1422" i="24"/>
  <c r="E1423" i="24"/>
  <c r="E1424" i="24"/>
  <c r="E1425" i="24"/>
  <c r="E1426" i="24"/>
  <c r="E1427" i="24"/>
  <c r="E1428" i="24"/>
  <c r="E1429" i="24"/>
  <c r="E1430" i="24"/>
  <c r="E1431" i="24"/>
  <c r="E1432" i="24"/>
  <c r="E1433" i="24"/>
  <c r="E1434" i="24"/>
  <c r="E1435" i="24"/>
  <c r="E1436" i="24"/>
  <c r="E1437" i="24"/>
  <c r="E1438" i="24"/>
  <c r="E1439" i="24"/>
  <c r="E1440" i="24"/>
  <c r="E1441" i="24"/>
  <c r="E1442" i="24"/>
  <c r="E1443" i="24"/>
  <c r="E1444" i="24"/>
  <c r="E1445" i="24"/>
  <c r="E1446" i="24"/>
  <c r="E1447" i="24"/>
  <c r="E1448" i="24"/>
  <c r="E1449" i="24"/>
  <c r="E1450" i="24"/>
  <c r="E1451" i="24"/>
  <c r="E1452" i="24"/>
  <c r="E1453" i="24"/>
  <c r="E1454" i="24"/>
  <c r="E1455" i="24"/>
  <c r="E1456" i="24"/>
  <c r="E1457" i="24"/>
  <c r="E1458" i="24"/>
  <c r="E1459" i="24"/>
  <c r="E1460" i="24"/>
  <c r="E1461" i="24"/>
  <c r="E1462" i="24"/>
  <c r="E1463" i="24"/>
  <c r="E1464" i="24"/>
  <c r="E1465" i="24"/>
  <c r="E1466" i="24"/>
  <c r="E1467" i="24"/>
  <c r="E1468" i="24"/>
  <c r="E1469" i="24"/>
  <c r="E1470" i="24"/>
  <c r="E1471" i="24"/>
  <c r="E1472" i="24"/>
  <c r="E1473" i="24"/>
  <c r="E1474" i="24"/>
  <c r="E1475" i="24"/>
  <c r="E1476" i="24"/>
  <c r="E1477" i="24"/>
  <c r="E1478" i="24"/>
  <c r="E1479" i="24"/>
  <c r="E1480" i="24"/>
  <c r="E1481" i="24"/>
  <c r="E1482" i="24"/>
  <c r="E1483" i="24"/>
  <c r="E1484" i="24"/>
  <c r="E1485" i="24"/>
  <c r="E1486" i="24"/>
  <c r="E1487" i="24"/>
  <c r="E1488" i="24"/>
  <c r="E1489" i="24"/>
  <c r="E1490" i="24"/>
  <c r="E1491" i="24"/>
  <c r="E1492" i="24"/>
  <c r="E1493" i="24"/>
  <c r="E1494" i="24"/>
  <c r="E1495" i="24"/>
  <c r="E1496" i="24"/>
  <c r="E1497" i="24"/>
  <c r="E1498" i="24"/>
  <c r="E1499" i="24"/>
  <c r="E1500" i="24"/>
  <c r="E1501" i="24"/>
  <c r="E1502" i="24"/>
  <c r="E1503" i="24"/>
  <c r="E1504" i="24"/>
  <c r="E1505" i="24"/>
  <c r="E1506" i="24"/>
  <c r="E1507" i="24"/>
  <c r="E1508" i="24"/>
  <c r="E1509" i="24"/>
  <c r="E1510" i="24"/>
  <c r="E1511" i="24"/>
  <c r="E1512" i="24"/>
  <c r="E1513" i="24"/>
  <c r="E1514" i="24"/>
  <c r="E1515" i="24"/>
  <c r="E1516" i="24"/>
  <c r="E1517" i="24"/>
  <c r="E1518" i="24"/>
  <c r="E1519" i="24"/>
  <c r="E1520" i="24"/>
  <c r="E1521" i="24"/>
  <c r="E1522" i="24"/>
  <c r="E1523" i="24"/>
  <c r="E1524" i="24"/>
  <c r="E1525" i="24"/>
  <c r="E1526" i="24"/>
  <c r="E1527" i="24"/>
  <c r="E1528" i="24"/>
  <c r="E1529" i="24"/>
  <c r="E1530" i="24"/>
  <c r="E1531" i="24"/>
  <c r="E1532" i="24"/>
  <c r="E1533" i="24"/>
  <c r="E1534" i="24"/>
  <c r="E1535" i="24"/>
  <c r="E1536" i="24"/>
  <c r="E1537" i="24"/>
  <c r="E1538" i="24"/>
  <c r="E1539" i="24"/>
  <c r="E1540" i="24"/>
  <c r="E1541" i="24"/>
  <c r="E1542" i="24"/>
  <c r="E1543" i="24"/>
  <c r="E1544" i="24"/>
  <c r="E1545" i="24"/>
  <c r="E1546" i="24"/>
  <c r="E1547" i="24"/>
  <c r="E1548" i="24"/>
  <c r="E1549" i="24"/>
  <c r="E1550" i="24"/>
  <c r="E1551" i="24"/>
  <c r="E1552" i="24"/>
  <c r="E1553" i="24"/>
  <c r="E1554" i="24"/>
  <c r="E1555" i="24"/>
  <c r="E1556" i="24"/>
  <c r="E1557" i="24"/>
  <c r="E1558" i="24"/>
  <c r="E1559" i="24"/>
  <c r="E1560" i="24"/>
  <c r="E1561" i="24"/>
  <c r="E1562" i="24"/>
  <c r="E1563" i="24"/>
  <c r="E1564" i="24"/>
  <c r="E1565" i="24"/>
  <c r="E1566" i="24"/>
  <c r="E1567" i="24"/>
  <c r="E1568" i="24"/>
  <c r="E1569" i="24"/>
  <c r="E1570" i="24"/>
  <c r="E1571" i="24"/>
  <c r="E1572" i="24"/>
  <c r="E1573" i="24"/>
  <c r="E1574" i="24"/>
  <c r="E1575" i="24"/>
  <c r="E1576" i="24"/>
  <c r="E1577" i="24"/>
  <c r="E1578" i="24"/>
  <c r="E1579" i="24"/>
  <c r="E1580" i="24"/>
  <c r="E1581" i="24"/>
  <c r="E1582" i="24"/>
  <c r="E1583" i="24"/>
  <c r="E1584" i="24"/>
  <c r="E1585" i="24"/>
  <c r="E1586" i="24"/>
  <c r="E1587" i="24"/>
  <c r="E1588" i="24"/>
  <c r="E1589" i="24"/>
  <c r="E1590" i="24"/>
  <c r="E1591" i="24"/>
  <c r="E1592" i="24"/>
  <c r="E1593" i="24"/>
  <c r="E1594" i="24"/>
  <c r="E1595" i="24"/>
  <c r="E1596" i="24"/>
  <c r="E1597" i="24"/>
  <c r="E1598" i="24"/>
  <c r="E1599" i="24"/>
  <c r="E1600" i="24"/>
  <c r="E1601" i="24"/>
  <c r="E1602" i="24"/>
  <c r="E1603" i="24"/>
  <c r="E1604" i="24"/>
  <c r="E1605" i="24"/>
  <c r="E1606" i="24"/>
  <c r="E1607" i="24"/>
  <c r="E1608" i="24"/>
  <c r="E1609" i="24"/>
  <c r="E1610" i="24"/>
  <c r="E1611" i="24"/>
  <c r="E1612" i="24"/>
  <c r="E1613" i="24"/>
  <c r="E1614" i="24"/>
  <c r="E1615" i="24"/>
  <c r="E1616" i="24"/>
  <c r="E1617" i="24"/>
  <c r="E1618" i="24"/>
  <c r="E1619" i="24"/>
  <c r="E1620" i="24"/>
  <c r="E1621" i="24"/>
  <c r="E1622" i="24"/>
  <c r="E1623" i="24"/>
  <c r="E1624" i="24"/>
  <c r="E1625" i="24"/>
  <c r="E1626" i="24"/>
  <c r="E1627" i="24"/>
  <c r="E1628" i="24"/>
  <c r="E1629" i="24"/>
  <c r="E1630" i="24"/>
  <c r="E1631" i="24"/>
  <c r="E1632" i="24"/>
  <c r="E1633" i="24"/>
  <c r="E1634" i="24"/>
  <c r="E1635" i="24"/>
  <c r="E1636" i="24"/>
  <c r="E1637" i="24"/>
  <c r="E1638" i="24"/>
  <c r="E1639" i="24"/>
  <c r="E1640" i="24"/>
  <c r="E1641" i="24"/>
  <c r="E1642" i="24"/>
  <c r="E1643" i="24"/>
  <c r="E1644" i="24"/>
  <c r="E1645" i="24"/>
  <c r="E1646" i="24"/>
  <c r="E1647" i="24"/>
  <c r="E1648" i="24"/>
  <c r="E1649" i="24"/>
  <c r="E1650" i="24"/>
  <c r="E1651" i="24"/>
  <c r="E1652" i="24"/>
  <c r="E1653" i="24"/>
  <c r="E1654" i="24"/>
  <c r="E1655" i="24"/>
  <c r="E1656" i="24"/>
  <c r="E1657" i="24"/>
  <c r="E1658" i="24"/>
  <c r="E1659" i="24"/>
  <c r="E1660" i="24"/>
  <c r="E1661" i="24"/>
  <c r="E1662" i="24"/>
  <c r="E1663" i="24"/>
  <c r="E1664" i="24"/>
  <c r="E1665" i="24"/>
  <c r="E1666" i="24"/>
  <c r="E1667" i="24"/>
  <c r="E1668" i="24"/>
  <c r="E1669" i="24"/>
  <c r="E1670" i="24"/>
  <c r="E1671" i="24"/>
  <c r="E1672" i="24"/>
  <c r="E1673" i="24"/>
  <c r="E1674" i="24"/>
  <c r="E1675" i="24"/>
  <c r="E1676" i="24"/>
  <c r="E1677" i="24"/>
  <c r="E1678" i="24"/>
  <c r="E1679" i="24"/>
  <c r="E1680" i="24"/>
  <c r="E1681" i="24"/>
  <c r="E1682" i="24"/>
  <c r="E1683" i="24"/>
  <c r="E1684" i="24"/>
  <c r="E1685" i="24"/>
  <c r="E1686" i="24"/>
  <c r="E1687" i="24"/>
  <c r="E1688" i="24"/>
  <c r="E1689" i="24"/>
  <c r="E1690" i="24"/>
  <c r="E1691" i="24"/>
  <c r="E1692" i="24"/>
  <c r="E1693" i="24"/>
  <c r="E1694" i="24"/>
  <c r="E1695" i="24"/>
  <c r="E1696" i="24"/>
  <c r="E1697" i="24"/>
  <c r="E1698" i="24"/>
  <c r="E1699" i="24"/>
  <c r="E1700" i="24"/>
  <c r="E1701" i="24"/>
  <c r="E1702" i="24"/>
  <c r="E1703" i="24"/>
  <c r="E1704" i="24"/>
  <c r="E1705" i="24"/>
  <c r="E1706" i="24"/>
  <c r="E1707" i="24"/>
  <c r="E1708" i="24"/>
  <c r="E1709" i="24"/>
  <c r="E1710" i="24"/>
  <c r="E1711" i="24"/>
  <c r="E1712" i="24"/>
  <c r="E1713" i="24"/>
  <c r="E1714" i="24"/>
  <c r="E1715" i="24"/>
  <c r="E1716" i="24"/>
  <c r="E1717" i="24"/>
  <c r="E1718" i="24"/>
  <c r="E1719" i="24"/>
  <c r="E1720" i="24"/>
  <c r="E1721" i="24"/>
  <c r="E1722" i="24"/>
  <c r="E1723" i="24"/>
  <c r="E1724" i="24"/>
  <c r="E1725" i="24"/>
  <c r="E1726" i="24"/>
  <c r="E1727" i="24"/>
  <c r="E1728" i="24"/>
  <c r="E1729" i="24"/>
  <c r="E1730" i="24"/>
  <c r="E1731" i="24"/>
  <c r="E1732" i="24"/>
  <c r="E1733" i="24"/>
  <c r="E1734" i="24"/>
  <c r="E1735" i="24"/>
  <c r="E1736" i="24"/>
  <c r="E1737" i="24"/>
  <c r="E1738" i="24"/>
  <c r="E1739" i="24"/>
  <c r="E1740" i="24"/>
  <c r="E1741" i="24"/>
  <c r="E1742" i="24"/>
  <c r="E1743" i="24"/>
  <c r="E1744" i="24"/>
  <c r="E1745" i="24"/>
  <c r="E1746" i="24"/>
  <c r="E1747" i="24"/>
  <c r="E1748" i="24"/>
  <c r="E1749" i="24"/>
  <c r="E1750" i="24"/>
  <c r="E1751" i="24"/>
  <c r="E1752" i="24"/>
  <c r="E1753" i="24"/>
  <c r="E1754" i="24"/>
  <c r="E1755" i="24"/>
  <c r="E1756" i="24"/>
  <c r="E1757" i="24"/>
  <c r="E1758" i="24"/>
  <c r="E1759" i="24"/>
  <c r="E1760" i="24"/>
  <c r="E1761" i="24"/>
  <c r="E1762" i="24"/>
  <c r="E1763" i="24"/>
  <c r="E1764" i="24"/>
  <c r="E1765" i="24"/>
  <c r="E1766" i="24"/>
  <c r="E1767" i="24"/>
  <c r="E1768" i="24"/>
  <c r="E1769" i="24"/>
  <c r="E1770" i="24"/>
  <c r="E1771" i="24"/>
  <c r="E1772" i="24"/>
  <c r="E1773" i="24"/>
  <c r="E1774" i="24"/>
  <c r="E1775" i="24"/>
  <c r="E1776" i="24"/>
  <c r="E1777" i="24"/>
  <c r="E1778" i="24"/>
  <c r="E1779" i="24"/>
  <c r="E1780" i="24"/>
  <c r="E1781" i="24"/>
  <c r="E1782" i="24"/>
  <c r="E1783" i="24"/>
  <c r="E1784" i="24"/>
  <c r="E1785" i="24"/>
  <c r="E1786" i="24"/>
  <c r="E1787" i="24"/>
  <c r="E1788" i="24"/>
  <c r="E1789" i="24"/>
  <c r="E1790" i="24"/>
  <c r="E1791" i="24"/>
  <c r="E1792" i="24"/>
  <c r="E1793" i="24"/>
  <c r="E1794" i="24"/>
  <c r="E1795" i="24"/>
  <c r="E1796" i="24"/>
  <c r="E1797" i="24"/>
  <c r="E1798" i="24"/>
  <c r="E1799" i="24"/>
  <c r="E1800" i="24"/>
  <c r="E1801" i="24"/>
  <c r="E1802" i="24"/>
  <c r="E1803" i="24"/>
  <c r="E1804" i="24"/>
  <c r="E1805" i="24"/>
  <c r="E1806" i="24"/>
  <c r="E1807" i="24"/>
  <c r="E1808" i="24"/>
  <c r="E1809" i="24"/>
  <c r="E1810" i="24"/>
  <c r="E1811" i="24"/>
  <c r="E1812" i="24"/>
  <c r="E1813" i="24"/>
  <c r="E1814" i="24"/>
  <c r="E1815" i="24"/>
  <c r="E1816" i="24"/>
  <c r="E1817" i="24"/>
  <c r="E1818" i="24"/>
  <c r="E1819" i="24"/>
  <c r="E1820" i="24"/>
  <c r="E1821" i="24"/>
  <c r="E1822" i="24"/>
  <c r="E1823" i="24"/>
  <c r="E1824" i="24"/>
  <c r="E1825" i="24"/>
  <c r="E1826" i="24"/>
  <c r="E1827" i="24"/>
  <c r="E1828" i="24"/>
  <c r="E1829" i="24"/>
  <c r="E1830" i="24"/>
  <c r="E1831" i="24"/>
  <c r="E1832" i="24"/>
  <c r="E1833" i="24"/>
  <c r="E1834" i="24"/>
  <c r="E1835" i="24"/>
  <c r="E1836" i="24"/>
  <c r="E1837" i="24"/>
  <c r="E1838" i="24"/>
  <c r="E1839" i="24"/>
  <c r="E1840" i="24"/>
  <c r="E1841" i="24"/>
  <c r="E1842" i="24"/>
  <c r="E1843" i="24"/>
  <c r="E1844" i="24"/>
  <c r="E1845" i="24"/>
  <c r="E1846" i="24"/>
  <c r="E1847" i="24"/>
  <c r="E1848" i="24"/>
  <c r="E1849" i="24"/>
  <c r="E1850" i="24"/>
  <c r="E1851" i="24"/>
  <c r="E1852" i="24"/>
  <c r="E1853" i="24"/>
  <c r="E1854" i="24"/>
  <c r="E1855" i="24"/>
  <c r="E1856" i="24"/>
  <c r="E1857" i="24"/>
  <c r="E1858" i="24"/>
  <c r="E1859" i="24"/>
  <c r="E1860" i="24"/>
  <c r="E1861" i="24"/>
  <c r="E1862" i="24"/>
  <c r="E1863" i="24"/>
  <c r="E1864" i="24"/>
  <c r="E1865" i="24"/>
  <c r="E1866" i="24"/>
  <c r="E1867" i="24"/>
  <c r="E1868" i="24"/>
  <c r="E1869" i="24"/>
  <c r="E1870" i="24"/>
  <c r="E1871" i="24"/>
  <c r="E1872" i="24"/>
  <c r="E1873" i="24"/>
  <c r="E1874" i="24"/>
  <c r="E1875" i="24"/>
  <c r="E1876" i="24"/>
  <c r="E1877" i="24"/>
  <c r="E1878" i="24"/>
  <c r="E1879" i="24"/>
  <c r="E1880" i="24"/>
  <c r="E1881" i="24"/>
  <c r="E1882" i="24"/>
  <c r="E1883" i="24"/>
  <c r="E1884" i="24"/>
  <c r="E1885" i="24"/>
  <c r="E1886" i="24"/>
  <c r="E1887" i="24"/>
  <c r="E1888" i="24"/>
  <c r="E1889" i="24"/>
  <c r="E1890" i="24"/>
  <c r="E1891" i="24"/>
  <c r="E1892" i="24"/>
  <c r="E1893" i="24"/>
  <c r="E1894" i="24"/>
  <c r="E1895" i="24"/>
  <c r="E1896" i="24"/>
  <c r="E1897" i="24"/>
  <c r="E1898" i="24"/>
  <c r="E1899" i="24"/>
  <c r="E1900" i="24"/>
  <c r="E1901" i="24"/>
  <c r="E1902" i="24"/>
  <c r="E1903" i="24"/>
  <c r="E1904" i="24"/>
  <c r="E1905" i="24"/>
  <c r="E1906" i="24"/>
  <c r="E1907" i="24"/>
  <c r="E1908" i="24"/>
  <c r="E1909" i="24"/>
  <c r="E1910" i="24"/>
  <c r="E1911" i="24"/>
  <c r="E1912" i="24"/>
  <c r="E1913" i="24"/>
  <c r="E1914" i="24"/>
  <c r="E1915" i="24"/>
  <c r="E1916" i="24"/>
  <c r="E1917" i="24"/>
  <c r="E1918" i="24"/>
  <c r="E1919" i="24"/>
  <c r="E1920" i="24"/>
  <c r="E1921" i="24"/>
  <c r="E1922" i="24"/>
  <c r="E1923" i="24"/>
  <c r="E1924" i="24"/>
  <c r="E1925" i="24"/>
  <c r="E1926" i="24"/>
  <c r="E1927" i="24"/>
  <c r="E1928" i="24"/>
  <c r="E1929" i="24"/>
  <c r="E1930" i="24"/>
  <c r="E1931" i="24"/>
  <c r="E1932" i="24"/>
  <c r="E1933" i="24"/>
  <c r="E1934" i="24"/>
  <c r="E1935" i="24"/>
  <c r="E1936" i="24"/>
  <c r="E1937" i="24"/>
  <c r="E1938" i="24"/>
  <c r="E1939" i="24"/>
  <c r="E1940" i="24"/>
  <c r="E1941" i="24"/>
  <c r="E1942" i="24"/>
  <c r="E1943" i="24"/>
  <c r="E1944" i="24"/>
  <c r="E1945" i="24"/>
  <c r="E1946" i="24"/>
  <c r="E1947" i="24"/>
  <c r="E1948" i="24"/>
  <c r="E1949" i="24"/>
  <c r="E1950" i="24"/>
  <c r="E1951" i="24"/>
  <c r="E1952" i="24"/>
  <c r="E1953" i="24"/>
  <c r="E1954" i="24"/>
  <c r="E1955" i="24"/>
  <c r="E1956" i="24"/>
  <c r="E1957" i="24"/>
  <c r="E1958" i="24"/>
  <c r="E1959" i="24"/>
  <c r="E1960" i="24"/>
  <c r="E1961" i="24"/>
  <c r="E1962" i="24"/>
  <c r="E1963" i="24"/>
  <c r="E1964" i="24"/>
  <c r="E1965" i="24"/>
  <c r="E1966" i="24"/>
  <c r="E1967" i="24"/>
  <c r="E1968" i="24"/>
  <c r="E1969" i="24"/>
  <c r="E1970" i="24"/>
  <c r="E1971" i="24"/>
  <c r="E1972" i="24"/>
  <c r="E1973" i="24"/>
  <c r="E1974" i="24"/>
  <c r="E1975" i="24"/>
  <c r="E1976" i="24"/>
  <c r="E1977" i="24"/>
  <c r="E1978" i="24"/>
  <c r="E1979" i="24"/>
  <c r="E1980" i="24"/>
  <c r="E1981" i="24"/>
  <c r="E1982" i="24"/>
  <c r="E1983" i="24"/>
  <c r="E1984" i="24"/>
  <c r="E1985" i="24"/>
  <c r="E1986" i="24"/>
  <c r="E1987" i="24"/>
  <c r="E1988" i="24"/>
  <c r="E1989" i="24"/>
  <c r="E1990" i="24"/>
  <c r="E1991" i="24"/>
  <c r="E1992" i="24"/>
  <c r="E1993" i="24"/>
  <c r="E1994" i="24"/>
  <c r="E1995" i="24"/>
  <c r="E1996" i="24"/>
  <c r="E1997" i="24"/>
  <c r="E1998" i="24"/>
  <c r="E1999" i="24"/>
  <c r="E2000" i="24"/>
  <c r="E2001" i="24"/>
  <c r="E2002" i="24"/>
  <c r="E2003" i="24"/>
  <c r="E2004" i="24"/>
  <c r="E2005" i="24"/>
  <c r="E2006" i="24"/>
  <c r="E2007" i="24"/>
  <c r="E2008" i="24"/>
  <c r="E2009" i="24"/>
  <c r="E2010" i="24"/>
  <c r="E2011" i="24"/>
  <c r="E2012" i="24"/>
  <c r="E2013" i="24"/>
  <c r="E2014" i="24"/>
  <c r="E2015" i="24"/>
  <c r="E2016" i="24"/>
  <c r="E2017" i="24"/>
  <c r="E2018" i="24"/>
  <c r="E2019" i="24"/>
  <c r="E2020" i="24"/>
  <c r="E2021" i="24"/>
  <c r="E2022" i="24"/>
  <c r="E2023" i="24"/>
  <c r="E2024" i="24"/>
  <c r="E2025" i="24"/>
  <c r="E2026" i="24"/>
  <c r="E2027" i="24"/>
  <c r="E2028" i="24"/>
  <c r="E2029" i="24"/>
  <c r="E2030" i="24"/>
  <c r="E2031" i="24"/>
  <c r="E2032" i="24"/>
  <c r="E2033" i="24"/>
  <c r="E2034" i="24"/>
  <c r="E2035" i="24"/>
  <c r="E2036" i="24"/>
  <c r="E2037" i="24"/>
  <c r="E2038" i="24"/>
  <c r="E2039" i="24"/>
  <c r="E2040" i="24"/>
  <c r="E2041" i="24"/>
  <c r="E2042" i="24"/>
  <c r="E2043" i="24"/>
  <c r="E2044" i="24"/>
  <c r="E2045" i="24"/>
  <c r="E2046" i="24"/>
  <c r="E2047" i="24"/>
  <c r="E2048" i="24"/>
  <c r="E2049" i="24"/>
  <c r="E2050" i="24"/>
  <c r="E2051" i="24"/>
  <c r="E2052" i="24"/>
  <c r="E2053" i="24"/>
  <c r="E2054" i="24"/>
  <c r="E2055" i="24"/>
  <c r="E2056" i="24"/>
  <c r="E2057" i="24"/>
  <c r="E2058" i="24"/>
  <c r="E2059" i="24"/>
  <c r="E2060" i="24"/>
  <c r="E2061" i="24"/>
  <c r="E2062" i="24"/>
  <c r="E2063" i="24"/>
  <c r="E2064" i="24"/>
  <c r="E2065" i="24"/>
  <c r="E2066" i="24"/>
  <c r="E2067" i="24"/>
  <c r="E2068" i="24"/>
  <c r="E2069" i="24"/>
  <c r="E2070" i="24"/>
  <c r="E2071" i="24"/>
  <c r="E2072" i="24"/>
  <c r="E2073" i="24"/>
  <c r="E2074" i="24"/>
  <c r="E2075" i="24"/>
  <c r="E2076" i="24"/>
  <c r="E2077" i="24"/>
  <c r="E2078" i="24"/>
  <c r="E2079" i="24"/>
  <c r="E2080" i="24"/>
  <c r="E2081" i="24"/>
  <c r="E2082" i="24"/>
  <c r="E2083" i="24"/>
  <c r="E2084" i="24"/>
  <c r="E2085" i="24"/>
  <c r="E2086" i="24"/>
  <c r="E2087" i="24"/>
  <c r="E2088" i="24"/>
  <c r="E2089" i="24"/>
  <c r="E2090" i="24"/>
  <c r="E2091" i="24"/>
  <c r="E2092" i="24"/>
  <c r="E2093" i="24"/>
  <c r="E2094" i="24"/>
  <c r="E2095" i="24"/>
  <c r="E2096" i="24"/>
  <c r="E2097" i="24"/>
  <c r="E2098" i="24"/>
  <c r="E2099" i="24"/>
  <c r="E2100" i="24"/>
  <c r="E2101" i="24"/>
  <c r="E2102" i="24"/>
  <c r="E2103" i="24"/>
  <c r="E2104" i="24"/>
  <c r="E2105" i="24"/>
  <c r="E2106" i="24"/>
  <c r="E2107" i="24"/>
  <c r="E2" i="24"/>
  <c r="B25" i="18"/>
  <c r="B24" i="18"/>
  <c r="B23" i="18"/>
  <c r="B22" i="18"/>
  <c r="B21" i="18"/>
  <c r="B20" i="18"/>
  <c r="B19" i="18"/>
  <c r="B18" i="18"/>
  <c r="B17" i="18"/>
  <c r="B16" i="18"/>
  <c r="B15" i="18"/>
  <c r="B14" i="18"/>
  <c r="B13" i="18"/>
  <c r="B12" i="18"/>
  <c r="B11" i="18"/>
  <c r="B10" i="18"/>
  <c r="B9" i="18"/>
  <c r="B8" i="18"/>
  <c r="B7" i="18"/>
  <c r="B6" i="18"/>
  <c r="O49" i="6"/>
  <c r="H49" i="6"/>
  <c r="G49" i="6"/>
  <c r="F49" i="6"/>
  <c r="E49" i="6"/>
  <c r="D49" i="6"/>
  <c r="C49" i="6"/>
  <c r="O48" i="6"/>
  <c r="H48" i="6"/>
  <c r="G48" i="6"/>
  <c r="F48" i="6"/>
  <c r="E48" i="6"/>
  <c r="D48" i="6"/>
  <c r="C48" i="6"/>
  <c r="O47" i="6"/>
  <c r="H47" i="6"/>
  <c r="G47" i="6"/>
  <c r="F47" i="6"/>
  <c r="E47" i="6"/>
  <c r="D47" i="6"/>
  <c r="C47" i="6"/>
  <c r="O46" i="6"/>
  <c r="H46" i="6"/>
  <c r="G46" i="6"/>
  <c r="F46" i="6"/>
  <c r="E46" i="6"/>
  <c r="D46" i="6"/>
  <c r="C46" i="6"/>
  <c r="O45" i="6"/>
  <c r="H45" i="6"/>
  <c r="G45" i="6"/>
  <c r="F45" i="6"/>
  <c r="E45" i="6"/>
  <c r="D45" i="6"/>
  <c r="C45" i="6"/>
  <c r="O44" i="6"/>
  <c r="H44" i="6"/>
  <c r="G44" i="6"/>
  <c r="F44" i="6"/>
  <c r="E44" i="6"/>
  <c r="D44" i="6"/>
  <c r="C44" i="6"/>
  <c r="O43" i="6"/>
  <c r="H43" i="6"/>
  <c r="G43" i="6"/>
  <c r="F43" i="6"/>
  <c r="E43" i="6"/>
  <c r="D43" i="6"/>
  <c r="C43" i="6"/>
  <c r="O42" i="6"/>
  <c r="H42" i="6"/>
  <c r="G42" i="6"/>
  <c r="F42" i="6"/>
  <c r="E42" i="6"/>
  <c r="D42" i="6"/>
  <c r="C42" i="6"/>
  <c r="O41" i="6"/>
  <c r="H41" i="6"/>
  <c r="G41" i="6"/>
  <c r="F41" i="6"/>
  <c r="E41" i="6"/>
  <c r="D41" i="6"/>
  <c r="C41" i="6"/>
  <c r="O40" i="6"/>
  <c r="H40" i="6"/>
  <c r="G40" i="6"/>
  <c r="F40" i="6"/>
  <c r="E40" i="6"/>
  <c r="D40" i="6"/>
  <c r="C40" i="6"/>
  <c r="O39" i="6"/>
  <c r="H39" i="6"/>
  <c r="G39" i="6"/>
  <c r="F39" i="6"/>
  <c r="E39" i="6"/>
  <c r="D39" i="6"/>
  <c r="C39" i="6"/>
  <c r="O38" i="6"/>
  <c r="H38" i="6"/>
  <c r="G38" i="6"/>
  <c r="F38" i="6"/>
  <c r="E38" i="6"/>
  <c r="D38" i="6"/>
  <c r="C38" i="6"/>
  <c r="O37" i="6"/>
  <c r="H37" i="6"/>
  <c r="G37" i="6"/>
  <c r="F37" i="6"/>
  <c r="E37" i="6"/>
  <c r="D37" i="6"/>
  <c r="C37" i="6"/>
  <c r="O36" i="6"/>
  <c r="H36" i="6"/>
  <c r="G36" i="6"/>
  <c r="F36" i="6"/>
  <c r="E36" i="6"/>
  <c r="D36" i="6"/>
  <c r="C36" i="6"/>
  <c r="O35" i="6"/>
  <c r="H35" i="6"/>
  <c r="G35" i="6"/>
  <c r="F35" i="6"/>
  <c r="E35" i="6"/>
  <c r="D35" i="6"/>
  <c r="C35" i="6"/>
  <c r="O34" i="6"/>
  <c r="H34" i="6"/>
  <c r="G34" i="6"/>
  <c r="F34" i="6"/>
  <c r="E34" i="6"/>
  <c r="D34" i="6"/>
  <c r="C34" i="6"/>
  <c r="O33" i="6"/>
  <c r="H33" i="6"/>
  <c r="G33" i="6"/>
  <c r="F33" i="6"/>
  <c r="E33" i="6"/>
  <c r="D33" i="6"/>
  <c r="C33" i="6"/>
  <c r="O32" i="6"/>
  <c r="H32" i="6"/>
  <c r="G32" i="6"/>
  <c r="F32" i="6"/>
  <c r="E32" i="6"/>
  <c r="D32" i="6"/>
  <c r="C32" i="6"/>
  <c r="O31" i="6"/>
  <c r="H31" i="6"/>
  <c r="G31" i="6"/>
  <c r="F31" i="6"/>
  <c r="E31" i="6"/>
  <c r="D31" i="6"/>
  <c r="C31" i="6"/>
  <c r="O30" i="6"/>
  <c r="H30" i="6"/>
  <c r="G30" i="6"/>
  <c r="F30" i="6"/>
  <c r="E30" i="6"/>
  <c r="D30" i="6"/>
  <c r="C30" i="6"/>
  <c r="O29" i="6"/>
  <c r="H29" i="6"/>
  <c r="G29" i="6"/>
  <c r="F29" i="6"/>
  <c r="E29" i="6"/>
  <c r="D29" i="6"/>
  <c r="C29" i="6"/>
  <c r="O23" i="6"/>
  <c r="H23" i="6"/>
  <c r="G23" i="6"/>
  <c r="F23" i="6"/>
  <c r="E23" i="6"/>
  <c r="D23" i="6"/>
  <c r="C23" i="6"/>
  <c r="O22" i="6"/>
  <c r="H22" i="6"/>
  <c r="G22" i="6"/>
  <c r="F22" i="6"/>
  <c r="E22" i="6"/>
  <c r="D22" i="6"/>
  <c r="C22" i="6"/>
  <c r="O21" i="6"/>
  <c r="H21" i="6"/>
  <c r="G21" i="6"/>
  <c r="F21" i="6"/>
  <c r="E21" i="6"/>
  <c r="D21" i="6"/>
  <c r="C21" i="6"/>
  <c r="O20" i="6"/>
  <c r="H20" i="6"/>
  <c r="G20" i="6"/>
  <c r="F20" i="6"/>
  <c r="E20" i="6"/>
  <c r="D20" i="6"/>
  <c r="C20" i="6"/>
  <c r="O19" i="6"/>
  <c r="H19" i="6"/>
  <c r="G19" i="6"/>
  <c r="F19" i="6"/>
  <c r="E19" i="6"/>
  <c r="D19" i="6"/>
  <c r="C19" i="6"/>
  <c r="O18" i="6"/>
  <c r="H18" i="6"/>
  <c r="G18" i="6"/>
  <c r="F18" i="6"/>
  <c r="E18" i="6"/>
  <c r="D18" i="6"/>
  <c r="C18" i="6"/>
  <c r="O17" i="6"/>
  <c r="H17" i="6"/>
  <c r="G17" i="6"/>
  <c r="F17" i="6"/>
  <c r="E17" i="6"/>
  <c r="D17" i="6"/>
  <c r="C17" i="6"/>
  <c r="O16" i="6"/>
  <c r="H16" i="6"/>
  <c r="G16" i="6"/>
  <c r="F16" i="6"/>
  <c r="E16" i="6"/>
  <c r="D16" i="6"/>
  <c r="C16" i="6"/>
  <c r="O15" i="6"/>
  <c r="H15" i="6"/>
  <c r="G15" i="6"/>
  <c r="F15" i="6"/>
  <c r="E15" i="6"/>
  <c r="D15" i="6"/>
  <c r="C15" i="6"/>
  <c r="O14" i="6"/>
  <c r="H14" i="6"/>
  <c r="G14" i="6"/>
  <c r="F14" i="6"/>
  <c r="E14" i="6"/>
  <c r="D14" i="6"/>
  <c r="C14" i="6"/>
  <c r="O13" i="6"/>
  <c r="H13" i="6"/>
  <c r="G13" i="6"/>
  <c r="F13" i="6"/>
  <c r="E13" i="6"/>
  <c r="D13" i="6"/>
  <c r="C13" i="6"/>
  <c r="O12" i="6"/>
  <c r="H12" i="6"/>
  <c r="G12" i="6"/>
  <c r="F12" i="6"/>
  <c r="E12" i="6"/>
  <c r="D12" i="6"/>
  <c r="C12" i="6"/>
  <c r="O11" i="6"/>
  <c r="H11" i="6"/>
  <c r="G11" i="6"/>
  <c r="F11" i="6"/>
  <c r="E11" i="6"/>
  <c r="D11" i="6"/>
  <c r="C11" i="6"/>
  <c r="O10" i="6"/>
  <c r="H10" i="6"/>
  <c r="G10" i="6"/>
  <c r="F10" i="6"/>
  <c r="E10" i="6"/>
  <c r="D10" i="6"/>
  <c r="C10" i="6"/>
  <c r="O9" i="6"/>
  <c r="H9" i="6"/>
  <c r="G9" i="6"/>
  <c r="F9" i="6"/>
  <c r="E9" i="6"/>
  <c r="D9" i="6"/>
  <c r="C9" i="6"/>
  <c r="O8" i="6"/>
  <c r="H8" i="6"/>
  <c r="G8" i="6"/>
  <c r="F8" i="6"/>
  <c r="E8" i="6"/>
  <c r="D8" i="6"/>
  <c r="C8" i="6"/>
  <c r="O7" i="6"/>
  <c r="H7" i="6"/>
  <c r="G7" i="6"/>
  <c r="F7" i="6"/>
  <c r="E7" i="6"/>
  <c r="D7" i="6"/>
  <c r="C7" i="6"/>
  <c r="O6" i="6"/>
  <c r="H6" i="6"/>
  <c r="G6" i="6"/>
  <c r="F6" i="6"/>
  <c r="E6" i="6"/>
  <c r="D6" i="6"/>
  <c r="C6" i="6"/>
  <c r="O5" i="6"/>
  <c r="H5" i="6"/>
  <c r="G5" i="6"/>
  <c r="F5" i="6"/>
  <c r="E5" i="6"/>
  <c r="D5" i="6"/>
  <c r="C5" i="6"/>
  <c r="O4" i="6"/>
  <c r="H4" i="6"/>
  <c r="F4" i="6"/>
  <c r="E4" i="6"/>
  <c r="D4" i="6"/>
  <c r="C4" i="6"/>
  <c r="B12" i="4"/>
  <c r="C12" i="4" s="1"/>
  <c r="B11" i="4"/>
  <c r="C11" i="4" s="1"/>
  <c r="B4" i="4"/>
  <c r="C4" i="4" s="1"/>
  <c r="B6" i="4"/>
  <c r="B5" i="4"/>
  <c r="C5" i="4" s="1"/>
  <c r="N6" i="2"/>
  <c r="N5" i="2"/>
  <c r="N324" i="2"/>
  <c r="N2064" i="2"/>
  <c r="N3" i="2"/>
  <c r="N4"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 i="2"/>
  <c r="D6" i="4" l="1"/>
  <c r="D4" i="4"/>
  <c r="E4" i="4" s="1"/>
  <c r="D5" i="4"/>
  <c r="E5"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Q8" authorId="0" shapeId="0" xr:uid="{E67B3AC2-E7C8-43BF-858E-F44A03E56CAB}">
      <text>
        <r>
          <rPr>
            <b/>
            <sz val="9"/>
            <color indexed="81"/>
            <rFont val="Tahoma"/>
            <family val="2"/>
          </rPr>
          <t>User:</t>
        </r>
        <r>
          <rPr>
            <sz val="9"/>
            <color indexed="81"/>
            <rFont val="Tahoma"/>
            <family val="2"/>
          </rPr>
          <t xml:space="preserve">
Clearly Demand is at its highest during the Top 20 days, especially when there is more Solar exposure present, as well as a increase in both Minimum and Maximum Temperature.
School Days and Holidays don’t seem to have a significant effect. However, the highest demand day seems to fall on a Holiday.</t>
        </r>
      </text>
    </comment>
    <comment ref="Q35" authorId="0" shapeId="0" xr:uid="{F9F4D80D-A25B-4074-8FFE-0BA02190029C}">
      <text>
        <r>
          <rPr>
            <b/>
            <sz val="9"/>
            <color indexed="81"/>
            <rFont val="Tahoma"/>
            <family val="2"/>
          </rPr>
          <t>User:</t>
        </r>
        <r>
          <rPr>
            <sz val="9"/>
            <color indexed="81"/>
            <rFont val="Tahoma"/>
            <family val="2"/>
          </rPr>
          <t xml:space="preserve">
Demand is clearly at its lowest during the bottom 20 days, when there is a decrease in Solar Exposure and a decrease in both minimum and maximum temperature.
Again, School day and Holiday don't seem to have an effect here.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J32" authorId="0" shapeId="0" xr:uid="{943AF512-F1AC-43BC-8216-1C1217EE5AF1}">
      <text>
        <r>
          <rPr>
            <b/>
            <sz val="9"/>
            <color indexed="81"/>
            <rFont val="Tahoma"/>
            <family val="2"/>
          </rPr>
          <t>User:</t>
        </r>
        <r>
          <rPr>
            <sz val="9"/>
            <color indexed="81"/>
            <rFont val="Tahoma"/>
            <family val="2"/>
          </rPr>
          <t xml:space="preserve">
Throughout the Year, electricity demand stayed consistent. 2015 seemed to show a steep rise in demand that exceeded above 400,000MWh from June to July before falling back down to its original level. 
There hasn’t been much changes in demand throughout 2015-2019, as all have stayed above 330,000MWh from January to June before increasing up to demand levels above 350,000MWh during June-August. This may be due to a increase in maximum temperature due to those months being in Summer. Demand seemed slightly drop back to its original level at 30,000MWh after August which could be due to the start of Autumn and winter where temperature is at its lowest. 
Demand in 2020 seemed to follow up the same trend with the previous years, However, there was a steep drop in demand from July to September, which wasnt present during 2015-2019.</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L33" authorId="0" shapeId="0" xr:uid="{58247813-94AA-4C63-B5CF-985FB529BBBB}">
      <text>
        <r>
          <rPr>
            <b/>
            <sz val="9"/>
            <color indexed="81"/>
            <rFont val="Tahoma"/>
            <family val="2"/>
          </rPr>
          <t>Comment:</t>
        </r>
        <r>
          <rPr>
            <sz val="9"/>
            <color indexed="81"/>
            <rFont val="Tahoma"/>
            <family val="2"/>
          </rPr>
          <t xml:space="preserve">
Electricity Demand seemed to Spike to its Highest during the 3rd Quarter of 2015. 
It stayed quite stable, with a small decrease in demand during the 2nd Quarter of 2017, but managed to climb back up and continue the ongoing pattern of highs and lows until 2019.
From the first Quarter of 2020, demands seemed to stay stable, with the 2nd highest demand score being reached during the 3rd Quarter. However, there was a very heavy decline in demand towards the start of Q4 in 2020, which was the lowest demand score it achieved in those 5 years.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C20" authorId="0" shapeId="0" xr:uid="{1C642456-8975-4E1C-ADF5-5D9125806AC1}">
      <text>
        <r>
          <rPr>
            <b/>
            <sz val="9"/>
            <color indexed="81"/>
            <rFont val="Tahoma"/>
            <family val="2"/>
          </rPr>
          <t>User:</t>
        </r>
        <r>
          <rPr>
            <sz val="9"/>
            <color indexed="81"/>
            <rFont val="Tahoma"/>
            <family val="2"/>
          </rPr>
          <t xml:space="preserve">
There seems to be somewhat of a very strong correlation in electricity demand, especially when the maxmimum temperature during the day is between 9-25 degrees Celcius. However, the trend starts to move upwards into a positive correlation when the maximum temperature exceeds 25 degrees celcius, showing an increase in electricity demand.</t>
        </r>
      </text>
    </comment>
    <comment ref="K20" authorId="0" shapeId="0" xr:uid="{ED15CE02-05E4-4F82-85B0-C50EE48101FA}">
      <text>
        <r>
          <rPr>
            <b/>
            <sz val="9"/>
            <color indexed="81"/>
            <rFont val="Tahoma"/>
            <family val="2"/>
          </rPr>
          <t xml:space="preserve">User:
</t>
        </r>
        <r>
          <rPr>
            <sz val="9"/>
            <color indexed="81"/>
            <rFont val="Tahoma"/>
            <family val="2"/>
          </rPr>
          <t>The trend here seems to show a linear pattern between sunlight energy and total electricity demand as the total demand stays consistent between 100,000MWh and 150,000MWh throughout 0-33MJ/m^2 of sunlight energy. 
There is a small increase of energy demand above 160,000MWh when Sunlight energy is around 18,25 and 30MJ/m^2 but is not predictable.</t>
        </r>
      </text>
    </comment>
    <comment ref="S20" authorId="0" shapeId="0" xr:uid="{E74DE1AC-4ECF-4A3B-A01B-0BB45B1B86FB}">
      <text>
        <r>
          <rPr>
            <b/>
            <sz val="9"/>
            <color indexed="81"/>
            <rFont val="Tahoma"/>
            <family val="2"/>
          </rPr>
          <t>User:</t>
        </r>
        <r>
          <rPr>
            <sz val="9"/>
            <color indexed="81"/>
            <rFont val="Tahoma"/>
            <family val="2"/>
          </rPr>
          <t xml:space="preserve">
There is a strong total electricity demand even if there is little to no rainfall. Rainfall does not seem to have a heavy impact on the total electricity demand as the demand stays above 80,000MWh and 170,000MWh even when there is a slight increase in rainfall.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F28" authorId="0" shapeId="0" xr:uid="{C5C5E2D6-5FCB-4E1F-A013-532C9CDCD4FF}">
      <text>
        <r>
          <rPr>
            <b/>
            <sz val="9"/>
            <color indexed="81"/>
            <rFont val="Tahoma"/>
            <family val="2"/>
          </rPr>
          <t>User:</t>
        </r>
        <r>
          <rPr>
            <sz val="9"/>
            <color indexed="81"/>
            <rFont val="Tahoma"/>
            <family val="2"/>
          </rPr>
          <t xml:space="preserve">
There is a similarity between the demand between school and none school days, with both demands increasing when the maximum temperature ranges from 30-44 degrees celcius. 
The trend seems to be similar too, hence there arent much drastic changes between electricity demand on school days and non school days.</t>
        </r>
      </text>
    </comment>
    <comment ref="R28" authorId="0" shapeId="0" xr:uid="{3BEE2574-D9C1-46C5-8DEC-2C5229961928}">
      <text>
        <r>
          <rPr>
            <b/>
            <sz val="9"/>
            <color indexed="81"/>
            <rFont val="Tahoma"/>
            <family val="2"/>
          </rPr>
          <t>User:</t>
        </r>
        <r>
          <rPr>
            <sz val="9"/>
            <color indexed="81"/>
            <rFont val="Tahoma"/>
            <family val="2"/>
          </rPr>
          <t xml:space="preserve">
Here, it is apparent that there is a heavier electricity demand for working days rather than holidays, with working days having a very strong demand when max temperature ranges from 10-30 degrees Celcius. Holidays seem to have a steady demand when temperature is again, ranged between 10-30 degrees Celcius. 
Both working days and holidays seem to show a upwards trend in electricity demand when maximum temperature exceeds 30 degrees celcius. </t>
        </r>
      </text>
    </comment>
  </commentList>
</comments>
</file>

<file path=xl/sharedStrings.xml><?xml version="1.0" encoding="utf-8"?>
<sst xmlns="http://schemas.openxmlformats.org/spreadsheetml/2006/main" count="8615" uniqueCount="78">
  <si>
    <t>RRP</t>
  </si>
  <si>
    <t>N</t>
  </si>
  <si>
    <t>Y</t>
  </si>
  <si>
    <t>holiday</t>
  </si>
  <si>
    <t>school_day</t>
  </si>
  <si>
    <t>Day of the Week</t>
  </si>
  <si>
    <t>Month</t>
  </si>
  <si>
    <t>Year</t>
  </si>
  <si>
    <t>Week</t>
  </si>
  <si>
    <t>School Day</t>
  </si>
  <si>
    <t>Holiday</t>
  </si>
  <si>
    <t>Revenue</t>
  </si>
  <si>
    <t>Date</t>
  </si>
  <si>
    <t>Demand</t>
  </si>
  <si>
    <t>Min Temperature</t>
  </si>
  <si>
    <t>Max Temperature</t>
  </si>
  <si>
    <t>Solar Exposure</t>
  </si>
  <si>
    <t>Rainfall</t>
  </si>
  <si>
    <t>Demand and Revenue Summary</t>
  </si>
  <si>
    <t>Max Sunday</t>
  </si>
  <si>
    <t>Rank</t>
  </si>
  <si>
    <t>Top 20 Days for Demand</t>
  </si>
  <si>
    <t>Bottom 20 days for Demand</t>
  </si>
  <si>
    <t>Row Labels</t>
  </si>
  <si>
    <t>Grand Total</t>
  </si>
  <si>
    <t>2015</t>
  </si>
  <si>
    <t>Jan</t>
  </si>
  <si>
    <t>Apr</t>
  </si>
  <si>
    <t>Jul</t>
  </si>
  <si>
    <t>Oct</t>
  </si>
  <si>
    <t>2016</t>
  </si>
  <si>
    <t>2017</t>
  </si>
  <si>
    <t>2018</t>
  </si>
  <si>
    <t>2019</t>
  </si>
  <si>
    <t>2020</t>
  </si>
  <si>
    <t>Sum of Demand</t>
  </si>
  <si>
    <t>(All)</t>
  </si>
  <si>
    <t>Quarters</t>
  </si>
  <si>
    <t>(Multiple Items)</t>
  </si>
  <si>
    <t>School</t>
  </si>
  <si>
    <t>No School</t>
  </si>
  <si>
    <t>Working Day</t>
  </si>
  <si>
    <t>COMMENT</t>
  </si>
  <si>
    <t>Comment</t>
  </si>
  <si>
    <t>Column Labels</t>
  </si>
  <si>
    <t>January</t>
  </si>
  <si>
    <t>February</t>
  </si>
  <si>
    <t>March</t>
  </si>
  <si>
    <t>April</t>
  </si>
  <si>
    <t>May</t>
  </si>
  <si>
    <t>June</t>
  </si>
  <si>
    <t>July</t>
  </si>
  <si>
    <t>August</t>
  </si>
  <si>
    <t>September</t>
  </si>
  <si>
    <t>October</t>
  </si>
  <si>
    <t>November</t>
  </si>
  <si>
    <t>December</t>
  </si>
  <si>
    <t>Monday</t>
  </si>
  <si>
    <t>Tuesday</t>
  </si>
  <si>
    <t>Wednesday</t>
  </si>
  <si>
    <t>Thursday</t>
  </si>
  <si>
    <t>Friday</t>
  </si>
  <si>
    <t>Saturday</t>
  </si>
  <si>
    <t>Sunday</t>
  </si>
  <si>
    <t>Week Number</t>
  </si>
  <si>
    <t>Report for: AusEnergy</t>
  </si>
  <si>
    <t>DataSpace assists clients globally in transforming their unstructured data into insightful knowledge that can be used to improve business decisions.</t>
  </si>
  <si>
    <t>regarding demand on a daily and yearly basis. I have also visualised this data into clear graphs that emphasise how factors such as weather, rainfall, school</t>
  </si>
  <si>
    <t>Min</t>
  </si>
  <si>
    <t>Max</t>
  </si>
  <si>
    <t>Mean</t>
  </si>
  <si>
    <t>Max Saturday</t>
  </si>
  <si>
    <t xml:space="preserve">With the energy data provided, I have managed to sort the data into a suitable and concise spreadsheet which has allowed me to calculate daily revenue as well as various summaries </t>
  </si>
  <si>
    <t>and holidays have affected the level of energy demand overtime. To help further, I have included my comments on the trends and patterns found on the graphs regarding the demand for energy.</t>
  </si>
  <si>
    <t>Demand by Day of the Week</t>
  </si>
  <si>
    <t>Year on Year Energy Demand</t>
  </si>
  <si>
    <t>Effect of Weather</t>
  </si>
  <si>
    <t>Effect of Temperature and Holidays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</si>
</sst>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0_-;\-* #,##0_-;_-* &quot;-&quot;_-;_-@_-"/>
    <numFmt numFmtId="44" formatCode="_-&quot;£&quot;* #,##0.00_-;\-&quot;£&quot;* #,##0.00_-;_-&quot;£&quot;* &quot;-&quot;??_-;_-@_-"/>
    <numFmt numFmtId="43" formatCode="_-* #,##0.00_-;\-* #,##0.00_-;_-* &quot;-&quot;??_-;_-@_-"/>
    <numFmt numFmtId="164" formatCode="[$-F800]dddd\,\ mmmm\ dd\,\ yyyy"/>
    <numFmt numFmtId="165" formatCode="[$$-C09]#,##0.00"/>
    <numFmt numFmtId="166" formatCode="[$$-C09]#,##0;\-[$$-C09]#,##0"/>
    <numFmt numFmtId="167" formatCode="[$$-C09]#,##0"/>
    <numFmt numFmtId="168" formatCode="_-* #,##0_-;\-* #,##0_-;_-* &quot;-&quot;??_-;_-@_-"/>
  </numFmts>
  <fonts count="12" x14ac:knownFonts="1">
    <font>
      <sz val="11"/>
      <color theme="1"/>
      <name val="Calibri"/>
      <family val="2"/>
      <scheme val="minor"/>
    </font>
    <font>
      <sz val="11"/>
      <color theme="1"/>
      <name val="Calibri"/>
      <family val="2"/>
      <scheme val="minor"/>
    </font>
    <font>
      <b/>
      <sz val="11"/>
      <color theme="1"/>
      <name val="Calibri"/>
      <family val="2"/>
      <scheme val="minor"/>
    </font>
    <font>
      <sz val="11"/>
      <color theme="0" tint="-4.9989318521683403E-2"/>
      <name val="Calibri"/>
      <family val="2"/>
      <scheme val="minor"/>
    </font>
    <font>
      <b/>
      <sz val="11"/>
      <color theme="0" tint="-4.9989318521683403E-2"/>
      <name val="Calibri"/>
      <family val="2"/>
      <scheme val="minor"/>
    </font>
    <font>
      <b/>
      <sz val="12"/>
      <color theme="1"/>
      <name val="Calibri"/>
      <family val="2"/>
      <scheme val="minor"/>
    </font>
    <font>
      <sz val="14"/>
      <color theme="1"/>
      <name val="Calibri"/>
      <family val="2"/>
      <scheme val="minor"/>
    </font>
    <font>
      <sz val="9"/>
      <color indexed="81"/>
      <name val="Tahoma"/>
      <family val="2"/>
    </font>
    <font>
      <b/>
      <sz val="9"/>
      <color indexed="81"/>
      <name val="Tahoma"/>
      <family val="2"/>
    </font>
    <font>
      <b/>
      <sz val="11"/>
      <color theme="0"/>
      <name val="Calibri"/>
      <family val="2"/>
      <scheme val="minor"/>
    </font>
    <font>
      <b/>
      <sz val="14"/>
      <color theme="1"/>
      <name val="Calibri"/>
      <family val="2"/>
      <scheme val="minor"/>
    </font>
    <font>
      <b/>
      <sz val="18"/>
      <color theme="1"/>
      <name val="Calibri"/>
      <family val="2"/>
      <scheme val="minor"/>
    </font>
  </fonts>
  <fills count="6">
    <fill>
      <patternFill patternType="none"/>
    </fill>
    <fill>
      <patternFill patternType="gray125"/>
    </fill>
    <fill>
      <patternFill patternType="solid">
        <fgColor theme="1"/>
        <bgColor indexed="64"/>
      </patternFill>
    </fill>
    <fill>
      <patternFill patternType="solid">
        <fgColor theme="1" tint="0.499984740745262"/>
        <bgColor indexed="64"/>
      </patternFill>
    </fill>
    <fill>
      <patternFill patternType="solid">
        <fgColor theme="1" tint="4.9989318521683403E-2"/>
        <bgColor indexed="64"/>
      </patternFill>
    </fill>
    <fill>
      <patternFill patternType="solid">
        <fgColor theme="1" tint="0.34998626667073579"/>
        <bgColor indexed="64"/>
      </patternFill>
    </fill>
  </fills>
  <borders count="19">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51">
    <xf numFmtId="0" fontId="0" fillId="0" borderId="0" xfId="0"/>
    <xf numFmtId="14" fontId="0" fillId="0" borderId="0" xfId="0" applyNumberFormat="1"/>
    <xf numFmtId="0" fontId="0" fillId="3" borderId="0" xfId="0" applyFill="1"/>
    <xf numFmtId="0" fontId="3" fillId="2" borderId="0" xfId="0" applyFont="1" applyFill="1"/>
    <xf numFmtId="0" fontId="3" fillId="4" borderId="0" xfId="0" applyFont="1" applyFill="1"/>
    <xf numFmtId="164" fontId="0" fillId="3" borderId="0" xfId="0" applyNumberFormat="1" applyFill="1"/>
    <xf numFmtId="41" fontId="3" fillId="2" borderId="0" xfId="1" applyNumberFormat="1" applyFont="1" applyFill="1"/>
    <xf numFmtId="41" fontId="0" fillId="0" borderId="0" xfId="1" applyNumberFormat="1" applyFont="1"/>
    <xf numFmtId="165" fontId="3" fillId="2" borderId="0" xfId="0" applyNumberFormat="1" applyFont="1" applyFill="1"/>
    <xf numFmtId="165" fontId="0" fillId="0" borderId="0" xfId="0" applyNumberFormat="1"/>
    <xf numFmtId="0" fontId="2" fillId="0" borderId="0" xfId="0" applyFont="1"/>
    <xf numFmtId="0" fontId="4" fillId="5" borderId="0" xfId="0" applyFont="1" applyFill="1"/>
    <xf numFmtId="0" fontId="4" fillId="5" borderId="3" xfId="0" applyFont="1" applyFill="1" applyBorder="1"/>
    <xf numFmtId="0" fontId="4" fillId="5" borderId="4" xfId="0" applyFont="1" applyFill="1" applyBorder="1"/>
    <xf numFmtId="0" fontId="4" fillId="5" borderId="5" xfId="0" applyFont="1" applyFill="1" applyBorder="1"/>
    <xf numFmtId="0" fontId="0" fillId="0" borderId="10" xfId="0" applyBorder="1"/>
    <xf numFmtId="0" fontId="4" fillId="5" borderId="11" xfId="0" applyFont="1" applyFill="1" applyBorder="1"/>
    <xf numFmtId="0" fontId="0" fillId="0" borderId="13" xfId="0" applyBorder="1"/>
    <xf numFmtId="0" fontId="5" fillId="0" borderId="0" xfId="0" applyFont="1"/>
    <xf numFmtId="41" fontId="0" fillId="0" borderId="6" xfId="0" applyNumberFormat="1" applyBorder="1"/>
    <xf numFmtId="41" fontId="0" fillId="0" borderId="8" xfId="0" applyNumberFormat="1" applyBorder="1"/>
    <xf numFmtId="164" fontId="0" fillId="0" borderId="12" xfId="0" applyNumberFormat="1" applyBorder="1"/>
    <xf numFmtId="164" fontId="0" fillId="0" borderId="7" xfId="0" applyNumberFormat="1" applyBorder="1"/>
    <xf numFmtId="166" fontId="0" fillId="0" borderId="0" xfId="0" applyNumberFormat="1"/>
    <xf numFmtId="167" fontId="0" fillId="0" borderId="0" xfId="0" applyNumberFormat="1"/>
    <xf numFmtId="167" fontId="0" fillId="0" borderId="9" xfId="2" applyNumberFormat="1" applyFont="1" applyBorder="1"/>
    <xf numFmtId="0" fontId="4" fillId="5" borderId="1" xfId="0" applyFont="1" applyFill="1" applyBorder="1"/>
    <xf numFmtId="0" fontId="4" fillId="5" borderId="2" xfId="0" applyFont="1" applyFill="1" applyBorder="1"/>
    <xf numFmtId="167" fontId="0" fillId="0" borderId="16" xfId="0" applyNumberFormat="1" applyBorder="1"/>
    <xf numFmtId="167" fontId="0" fillId="0" borderId="14" xfId="0" applyNumberFormat="1" applyBorder="1"/>
    <xf numFmtId="164" fontId="0" fillId="0" borderId="15" xfId="0" applyNumberFormat="1" applyBorder="1"/>
    <xf numFmtId="164" fontId="0" fillId="0" borderId="17" xfId="0" applyNumberFormat="1" applyBorder="1"/>
    <xf numFmtId="0" fontId="6" fillId="0" borderId="0" xfId="0" applyFont="1"/>
    <xf numFmtId="0" fontId="0" fillId="0" borderId="0" xfId="0" pivotButton="1"/>
    <xf numFmtId="0" fontId="0" fillId="0" borderId="0" xfId="0" applyAlignment="1">
      <alignment horizontal="left"/>
    </xf>
    <xf numFmtId="164" fontId="0" fillId="0" borderId="0" xfId="0" applyNumberFormat="1" applyAlignment="1">
      <alignment horizontal="left" indent="1"/>
    </xf>
    <xf numFmtId="164" fontId="0" fillId="0" borderId="0" xfId="0" applyNumberFormat="1"/>
    <xf numFmtId="0" fontId="9" fillId="4" borderId="0" xfId="0" applyFont="1" applyFill="1"/>
    <xf numFmtId="168" fontId="0" fillId="0" borderId="0" xfId="1" applyNumberFormat="1" applyFont="1"/>
    <xf numFmtId="0" fontId="3" fillId="0" borderId="0" xfId="0" applyFont="1"/>
    <xf numFmtId="41" fontId="3" fillId="0" borderId="0" xfId="1" applyNumberFormat="1" applyFont="1" applyFill="1"/>
    <xf numFmtId="165" fontId="3" fillId="0" borderId="0" xfId="0" applyNumberFormat="1" applyFont="1"/>
    <xf numFmtId="164" fontId="9" fillId="2" borderId="0" xfId="0" applyNumberFormat="1" applyFont="1" applyFill="1"/>
    <xf numFmtId="0" fontId="9" fillId="2" borderId="0" xfId="0" applyFont="1" applyFill="1"/>
    <xf numFmtId="41" fontId="9" fillId="2" borderId="0" xfId="1" applyNumberFormat="1" applyFont="1" applyFill="1"/>
    <xf numFmtId="1" fontId="0" fillId="0" borderId="0" xfId="0" applyNumberFormat="1"/>
    <xf numFmtId="168" fontId="0" fillId="0" borderId="0" xfId="0" applyNumberFormat="1"/>
    <xf numFmtId="0" fontId="0" fillId="0" borderId="18" xfId="0" applyBorder="1"/>
    <xf numFmtId="0" fontId="2" fillId="0" borderId="18" xfId="0" applyFont="1" applyBorder="1"/>
    <xf numFmtId="0" fontId="11" fillId="0" borderId="0" xfId="0" applyFont="1"/>
    <xf numFmtId="0" fontId="10" fillId="0" borderId="0" xfId="0" applyFont="1"/>
  </cellXfs>
  <cellStyles count="3">
    <cellStyle name="Comma" xfId="1" builtinId="3"/>
    <cellStyle name="Currency" xfId="2" builtinId="4"/>
    <cellStyle name="Normal" xfId="0" builtinId="0"/>
  </cellStyles>
  <dxfs count="24">
    <dxf>
      <font>
        <color rgb="FF9C0006"/>
      </font>
    </dxf>
    <dxf>
      <font>
        <color rgb="FF00B050"/>
      </font>
    </dxf>
    <dxf>
      <font>
        <color rgb="FF9C0006"/>
      </font>
    </dxf>
    <dxf>
      <font>
        <color rgb="FF00B050"/>
      </font>
    </dxf>
    <dxf>
      <font>
        <color rgb="FF9C0006"/>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_-* #,##0_-;\-* #,##0_-;_-* &quot;-&quot;??_-;_-@_-"/>
    </dxf>
    <dxf>
      <numFmt numFmtId="168" formatCode="_-* #,##0_-;\-* #,##0_-;_-* &quot;-&quot;??_-;_-@_-"/>
    </dxf>
    <dxf>
      <font>
        <color rgb="FF9C0006"/>
      </font>
    </dxf>
    <dxf>
      <font>
        <color rgb="FF00B050"/>
      </font>
    </dxf>
    <dxf>
      <font>
        <color rgb="FF9C0006"/>
      </font>
    </dxf>
    <dxf>
      <font>
        <color rgb="FF00B050"/>
      </font>
    </dxf>
    <dxf>
      <font>
        <color rgb="FF9C0006"/>
      </font>
    </dxf>
    <dxf>
      <font>
        <color rgb="FF9C0006"/>
      </font>
    </dxf>
    <dxf>
      <font>
        <color rgb="FF00B050"/>
      </font>
    </dxf>
    <dxf>
      <font>
        <color rgb="FF9C0006"/>
      </font>
    </dxf>
    <dxf>
      <font>
        <color rgb="FF00B050"/>
      </font>
    </dxf>
    <dxf>
      <font>
        <color rgb="FF9C0006"/>
      </font>
    </dxf>
  </dxfs>
  <tableStyles count="0" defaultTableStyle="TableStyleMedium2" defaultPivotStyle="PivotStyleLight16"/>
  <colors>
    <mruColors>
      <color rgb="FFFF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[Jagirdar_Asha_1_workbook_112022.xlsx]YoY Demand!PivotTable1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Year on Year Energy</a:t>
            </a:r>
            <a:r>
              <a:rPr lang="en-GB" b="1" baseline="0"/>
              <a:t> Demand</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85724134936924"/>
          <c:y val="8.4925698134137514E-2"/>
          <c:w val="0.76555846594125176"/>
          <c:h val="0.74585664809637475"/>
        </c:manualLayout>
      </c:layout>
      <c:lineChart>
        <c:grouping val="standard"/>
        <c:varyColors val="0"/>
        <c:ser>
          <c:idx val="0"/>
          <c:order val="0"/>
          <c:tx>
            <c:strRef>
              <c:f>'YoY Demand'!$B$3:$B$4</c:f>
              <c:strCache>
                <c:ptCount val="1"/>
                <c:pt idx="0">
                  <c:v>2015</c:v>
                </c:pt>
              </c:strCache>
            </c:strRef>
          </c:tx>
          <c:spPr>
            <a:ln w="28575" cap="rnd">
              <a:solidFill>
                <a:schemeClr val="accent1"/>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Demand'!$B$5:$B$17</c:f>
              <c:numCache>
                <c:formatCode>General</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smooth val="0"/>
          <c:extLst>
            <c:ext xmlns:c16="http://schemas.microsoft.com/office/drawing/2014/chart" uri="{C3380CC4-5D6E-409C-BE32-E72D297353CC}">
              <c16:uniqueId val="{00000000-338D-4A46-842F-34244AD40B90}"/>
            </c:ext>
          </c:extLst>
        </c:ser>
        <c:ser>
          <c:idx val="1"/>
          <c:order val="1"/>
          <c:tx>
            <c:strRef>
              <c:f>'YoY Demand'!$C$3:$C$4</c:f>
              <c:strCache>
                <c:ptCount val="1"/>
                <c:pt idx="0">
                  <c:v>2016</c:v>
                </c:pt>
              </c:strCache>
            </c:strRef>
          </c:tx>
          <c:spPr>
            <a:ln w="28575" cap="rnd">
              <a:solidFill>
                <a:schemeClr val="accent2"/>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Demand'!$C$5:$C$17</c:f>
              <c:numCache>
                <c:formatCode>General</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smooth val="0"/>
          <c:extLst>
            <c:ext xmlns:c16="http://schemas.microsoft.com/office/drawing/2014/chart" uri="{C3380CC4-5D6E-409C-BE32-E72D297353CC}">
              <c16:uniqueId val="{00000001-338D-4A46-842F-34244AD40B90}"/>
            </c:ext>
          </c:extLst>
        </c:ser>
        <c:ser>
          <c:idx val="2"/>
          <c:order val="2"/>
          <c:tx>
            <c:strRef>
              <c:f>'YoY Demand'!$D$3:$D$4</c:f>
              <c:strCache>
                <c:ptCount val="1"/>
                <c:pt idx="0">
                  <c:v>2017</c:v>
                </c:pt>
              </c:strCache>
            </c:strRef>
          </c:tx>
          <c:spPr>
            <a:ln w="28575" cap="rnd">
              <a:solidFill>
                <a:schemeClr val="accent3"/>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Demand'!$D$5:$D$17</c:f>
              <c:numCache>
                <c:formatCode>General</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smooth val="0"/>
          <c:extLst>
            <c:ext xmlns:c16="http://schemas.microsoft.com/office/drawing/2014/chart" uri="{C3380CC4-5D6E-409C-BE32-E72D297353CC}">
              <c16:uniqueId val="{00000002-338D-4A46-842F-34244AD40B90}"/>
            </c:ext>
          </c:extLst>
        </c:ser>
        <c:ser>
          <c:idx val="3"/>
          <c:order val="3"/>
          <c:tx>
            <c:strRef>
              <c:f>'YoY Demand'!$E$3:$E$4</c:f>
              <c:strCache>
                <c:ptCount val="1"/>
                <c:pt idx="0">
                  <c:v>2018</c:v>
                </c:pt>
              </c:strCache>
            </c:strRef>
          </c:tx>
          <c:spPr>
            <a:ln w="28575" cap="rnd">
              <a:solidFill>
                <a:schemeClr val="accent4"/>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Demand'!$E$5:$E$17</c:f>
              <c:numCache>
                <c:formatCode>General</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smooth val="0"/>
          <c:extLst>
            <c:ext xmlns:c16="http://schemas.microsoft.com/office/drawing/2014/chart" uri="{C3380CC4-5D6E-409C-BE32-E72D297353CC}">
              <c16:uniqueId val="{00000003-338D-4A46-842F-34244AD40B90}"/>
            </c:ext>
          </c:extLst>
        </c:ser>
        <c:ser>
          <c:idx val="4"/>
          <c:order val="4"/>
          <c:tx>
            <c:strRef>
              <c:f>'YoY Demand'!$F$3:$F$4</c:f>
              <c:strCache>
                <c:ptCount val="1"/>
                <c:pt idx="0">
                  <c:v>2019</c:v>
                </c:pt>
              </c:strCache>
            </c:strRef>
          </c:tx>
          <c:spPr>
            <a:ln w="28575" cap="rnd">
              <a:solidFill>
                <a:schemeClr val="accent5"/>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Demand'!$F$5:$F$17</c:f>
              <c:numCache>
                <c:formatCode>General</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smooth val="0"/>
          <c:extLst>
            <c:ext xmlns:c16="http://schemas.microsoft.com/office/drawing/2014/chart" uri="{C3380CC4-5D6E-409C-BE32-E72D297353CC}">
              <c16:uniqueId val="{00000004-338D-4A46-842F-34244AD40B90}"/>
            </c:ext>
          </c:extLst>
        </c:ser>
        <c:ser>
          <c:idx val="5"/>
          <c:order val="5"/>
          <c:tx>
            <c:strRef>
              <c:f>'YoY Demand'!$G$3:$G$4</c:f>
              <c:strCache>
                <c:ptCount val="1"/>
                <c:pt idx="0">
                  <c:v>2020</c:v>
                </c:pt>
              </c:strCache>
            </c:strRef>
          </c:tx>
          <c:spPr>
            <a:ln w="28575" cap="rnd">
              <a:solidFill>
                <a:schemeClr val="accent6"/>
              </a:solidFill>
              <a:round/>
            </a:ln>
            <a:effectLst/>
          </c:spPr>
          <c:marker>
            <c:symbol val="none"/>
          </c:marker>
          <c:cat>
            <c:strRef>
              <c:f>'YoY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'YoY Demand'!$G$5:$G$17</c:f>
              <c:numCache>
                <c:formatCode>General</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numCache>
            </c:numRef>
          </c:val>
          <c:smooth val="0"/>
          <c:extLst>
            <c:ext xmlns:c16="http://schemas.microsoft.com/office/drawing/2014/chart" uri="{C3380CC4-5D6E-409C-BE32-E72D297353CC}">
              <c16:uniqueId val="{00000005-338D-4A46-842F-34244AD40B90}"/>
            </c:ext>
          </c:extLst>
        </c:ser>
        <c:dLbls>
          <c:showLegendKey val="0"/>
          <c:showVal val="0"/>
          <c:showCatName val="0"/>
          <c:showSerName val="0"/>
          <c:showPercent val="0"/>
          <c:showBubbleSize val="0"/>
        </c:dLbls>
        <c:smooth val="0"/>
        <c:axId val="916741951"/>
        <c:axId val="916745695"/>
      </c:lineChart>
      <c:catAx>
        <c:axId val="9167419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16745695"/>
        <c:crosses val="autoZero"/>
        <c:auto val="1"/>
        <c:lblAlgn val="ctr"/>
        <c:lblOffset val="100"/>
        <c:noMultiLvlLbl val="0"/>
      </c:catAx>
      <c:valAx>
        <c:axId val="916745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b="1" i="0" baseline="0">
                    <a:effectLst/>
                  </a:rPr>
                  <a:t>Total daily electricity demand in MWh</a:t>
                </a:r>
                <a:endParaRPr lang="en-GB" sz="700">
                  <a:effectLst/>
                </a:endParaRPr>
              </a:p>
            </c:rich>
          </c:tx>
          <c:layout>
            <c:manualLayout>
              <c:xMode val="edge"/>
              <c:yMode val="edge"/>
              <c:x val="1.1365476333176149E-2"/>
              <c:y val="0.2209780039575948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1674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[Jagirdar_Asha_1_workbook_112022.xlsx]Demand Over Time!PivotTable7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Electricity Demand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layout>
            <c:manualLayout>
              <c:x val="-4.3233031354951601E-2"/>
              <c:y val="-1.44760751059963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layout>
            <c:manualLayout>
              <c:x val="-1.7426579742048479E-2"/>
              <c:y val="2.34280497546502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'Demand Over Time'!$B$4</c:f>
              <c:strCache>
                <c:ptCount val="1"/>
                <c:pt idx="0">
                  <c:v>Total</c:v>
                </c:pt>
              </c:strCache>
            </c:strRef>
          </c:tx>
          <c:spPr>
            <a:ln w="28575" cap="rnd">
              <a:solidFill>
                <a:schemeClr val="accent2"/>
              </a:solidFill>
              <a:round/>
            </a:ln>
            <a:effectLst/>
          </c:spPr>
          <c:marker>
            <c:symbol val="none"/>
          </c:marker>
          <c:dPt>
            <c:idx val="2"/>
            <c:marker>
              <c:symbol val="none"/>
            </c:marker>
            <c:bubble3D val="0"/>
            <c:spPr>
              <a:ln w="28575" cap="rnd">
                <a:solidFill>
                  <a:schemeClr val="accent2"/>
                </a:solidFill>
                <a:round/>
              </a:ln>
              <a:effectLst/>
            </c:spPr>
            <c:extLst>
              <c:ext xmlns:c16="http://schemas.microsoft.com/office/drawing/2014/chart" uri="{C3380CC4-5D6E-409C-BE32-E72D297353CC}">
                <c16:uniqueId val="{00000002-AA58-4596-9416-354999AB565F}"/>
              </c:ext>
            </c:extLst>
          </c:dPt>
          <c:dPt>
            <c:idx val="23"/>
            <c:marker>
              <c:symbol val="none"/>
            </c:marker>
            <c:bubble3D val="0"/>
            <c:spPr>
              <a:ln w="28575" cap="rnd">
                <a:solidFill>
                  <a:schemeClr val="accent2"/>
                </a:solidFill>
                <a:round/>
              </a:ln>
              <a:effectLst/>
            </c:spPr>
            <c:extLst>
              <c:ext xmlns:c16="http://schemas.microsoft.com/office/drawing/2014/chart" uri="{C3380CC4-5D6E-409C-BE32-E72D297353CC}">
                <c16:uniqueId val="{00000003-AA58-4596-9416-354999AB565F}"/>
              </c:ext>
            </c:extLst>
          </c:dPt>
          <c:dLbls>
            <c:dLbl>
              <c:idx val="2"/>
              <c:layout>
                <c:manualLayout>
                  <c:x val="-4.3233031354951601E-2"/>
                  <c:y val="-1.44760751059963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A58-4596-9416-354999AB565F}"/>
                </c:ext>
              </c:extLst>
            </c:dLbl>
            <c:dLbl>
              <c:idx val="23"/>
              <c:layout>
                <c:manualLayout>
                  <c:x val="-1.7426579742048479E-2"/>
                  <c:y val="2.342804975465023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A58-4596-9416-354999AB56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'Demand Over Time'!$A$5:$A$35</c:f>
              <c:multiLvlStrCache>
                <c:ptCount val="24"/>
                <c:lvl>
                  <c:pt idx="0">
                    <c:v>Jan</c:v>
                  </c:pt>
                  <c:pt idx="1">
                    <c:v>Apr</c:v>
                  </c:pt>
                  <c:pt idx="2">
                    <c:v>Jul</c:v>
                  </c:pt>
                  <c:pt idx="3">
                    <c:v>Oct</c:v>
                  </c:pt>
                  <c:pt idx="4">
                    <c:v>Jan</c:v>
                  </c:pt>
                  <c:pt idx="5">
                    <c:v>Apr</c:v>
                  </c:pt>
                  <c:pt idx="6">
                    <c:v>Jul</c:v>
                  </c:pt>
                  <c:pt idx="7">
                    <c:v>Oct</c:v>
                  </c:pt>
                  <c:pt idx="8">
                    <c:v>Jan</c:v>
                  </c:pt>
                  <c:pt idx="9">
                    <c:v>Apr</c:v>
                  </c:pt>
                  <c:pt idx="10">
                    <c:v>Jul</c:v>
                  </c:pt>
                  <c:pt idx="11">
                    <c:v>Oct</c:v>
                  </c:pt>
                  <c:pt idx="12">
                    <c:v>Jan</c:v>
                  </c:pt>
                  <c:pt idx="13">
                    <c:v>Apr</c:v>
                  </c:pt>
                  <c:pt idx="14">
                    <c:v>Jul</c:v>
                  </c:pt>
                  <c:pt idx="15">
                    <c:v>Oct</c:v>
                  </c:pt>
                  <c:pt idx="16">
                    <c:v>Jan</c:v>
                  </c:pt>
                  <c:pt idx="17">
                    <c:v>Apr</c:v>
                  </c:pt>
                  <c:pt idx="18">
                    <c:v>Jul</c:v>
                  </c:pt>
                  <c:pt idx="19">
                    <c:v>Oct</c:v>
                  </c:pt>
                  <c:pt idx="20">
                    <c:v>Jan</c:v>
                  </c:pt>
                  <c:pt idx="21">
                    <c:v>Apr</c:v>
                  </c:pt>
                  <c:pt idx="22">
                    <c:v>Jul</c:v>
                  </c:pt>
                  <c:pt idx="23">
                    <c:v>Oct</c:v>
                  </c:pt>
                </c:lvl>
                <c:lvl>
                  <c:pt idx="0">
                    <c:v>2015</c:v>
                  </c:pt>
                  <c:pt idx="4">
                    <c:v>2016</c:v>
                  </c:pt>
                  <c:pt idx="8">
                    <c:v>2017</c:v>
                  </c:pt>
                  <c:pt idx="12">
                    <c:v>2018</c:v>
                  </c:pt>
                  <c:pt idx="16">
                    <c:v>2019</c:v>
                  </c:pt>
                  <c:pt idx="20">
                    <c:v>2020</c:v>
                  </c:pt>
                </c:lvl>
              </c:multiLvlStrCache>
            </c:multiLvlStrRef>
          </c:cat>
          <c:val>
            <c:numRef>
              <c:f>'Demand Over Time'!$B$5:$B$35</c:f>
              <c:numCache>
                <c:formatCode>General</c:formatCode>
                <c:ptCount val="24"/>
                <c:pt idx="0">
                  <c:v>3737882.67</c:v>
                </c:pt>
                <c:pt idx="1">
                  <c:v>3588198.1050000004</c:v>
                </c:pt>
                <c:pt idx="2">
                  <c:v>4273537.8099999996</c:v>
                </c:pt>
                <c:pt idx="3">
                  <c:v>3631205.93</c:v>
                </c:pt>
                <c:pt idx="4">
                  <c:v>3729074.9650000008</c:v>
                </c:pt>
                <c:pt idx="5">
                  <c:v>3501930.5550000002</c:v>
                </c:pt>
                <c:pt idx="6">
                  <c:v>4080168.1800000006</c:v>
                </c:pt>
                <c:pt idx="7">
                  <c:v>3565917.8600000008</c:v>
                </c:pt>
                <c:pt idx="8">
                  <c:v>3497380.5400000005</c:v>
                </c:pt>
                <c:pt idx="9">
                  <c:v>3231757.4800000009</c:v>
                </c:pt>
                <c:pt idx="10">
                  <c:v>4023302.29</c:v>
                </c:pt>
                <c:pt idx="11">
                  <c:v>3444562.5150000006</c:v>
                </c:pt>
                <c:pt idx="12">
                  <c:v>3866763.4</c:v>
                </c:pt>
                <c:pt idx="13">
                  <c:v>3394011.8699999987</c:v>
                </c:pt>
                <c:pt idx="14">
                  <c:v>4037121.5000000005</c:v>
                </c:pt>
                <c:pt idx="15">
                  <c:v>3358959.625</c:v>
                </c:pt>
                <c:pt idx="16">
                  <c:v>3776159.5849999995</c:v>
                </c:pt>
                <c:pt idx="17">
                  <c:v>3258794.2399999998</c:v>
                </c:pt>
                <c:pt idx="18">
                  <c:v>3997640.0949999997</c:v>
                </c:pt>
                <c:pt idx="19">
                  <c:v>3439348.0550000002</c:v>
                </c:pt>
                <c:pt idx="20">
                  <c:v>3544693.4299999997</c:v>
                </c:pt>
                <c:pt idx="21">
                  <c:v>3229426.3899999997</c:v>
                </c:pt>
                <c:pt idx="22">
                  <c:v>4102914.9949999996</c:v>
                </c:pt>
                <c:pt idx="23">
                  <c:v>628803.80500000005</c:v>
                </c:pt>
              </c:numCache>
            </c:numRef>
          </c:val>
          <c:smooth val="0"/>
          <c:extLst>
            <c:ext xmlns:c16="http://schemas.microsoft.com/office/drawing/2014/chart" uri="{C3380CC4-5D6E-409C-BE32-E72D297353CC}">
              <c16:uniqueId val="{00000000-AA58-4596-9416-354999AB565F}"/>
            </c:ext>
          </c:extLst>
        </c:ser>
        <c:dLbls>
          <c:showLegendKey val="0"/>
          <c:showVal val="0"/>
          <c:showCatName val="0"/>
          <c:showSerName val="0"/>
          <c:showPercent val="0"/>
          <c:showBubbleSize val="0"/>
        </c:dLbls>
        <c:smooth val="0"/>
        <c:axId val="1595248816"/>
        <c:axId val="1595259632"/>
      </c:lineChart>
      <c:catAx>
        <c:axId val="15952488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b="1"/>
                  <a:t>Years</a:t>
                </a:r>
                <a:r>
                  <a:rPr lang="en-GB" sz="1200" b="1" baseline="0"/>
                  <a:t> in every Quarter</a:t>
                </a:r>
                <a:endParaRPr lang="en-GB" sz="1200" b="1"/>
              </a:p>
            </c:rich>
          </c:tx>
          <c:layout>
            <c:manualLayout>
              <c:xMode val="edge"/>
              <c:yMode val="edge"/>
              <c:x val="0.41536725651229084"/>
              <c:y val="0.9356590208832591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259632"/>
        <c:crosses val="autoZero"/>
        <c:auto val="1"/>
        <c:lblAlgn val="ctr"/>
        <c:lblOffset val="100"/>
        <c:noMultiLvlLbl val="0"/>
      </c:catAx>
      <c:valAx>
        <c:axId val="1595259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b="1" i="0" baseline="0">
                    <a:effectLst/>
                  </a:rPr>
                  <a:t>Total daily electricity demand in MWh</a:t>
                </a:r>
                <a:endParaRPr lang="en-GB" sz="1000">
                  <a:effectLst/>
                </a:endParaRPr>
              </a:p>
            </c:rich>
          </c:tx>
          <c:layout>
            <c:manualLayout>
              <c:xMode val="edge"/>
              <c:yMode val="edge"/>
              <c:x val="1.2521434820647418E-2"/>
              <c:y val="0.2767159121832178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24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 Effect of Solar Exposure on Energy</a:t>
            </a:r>
            <a:r>
              <a:rPr lang="en-US" b="1" baseline="0"/>
              <a:t> Demand</a:t>
            </a:r>
            <a:r>
              <a:rPr lang="en-US" b="1"/>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 Demand'!$L$1</c:f>
              <c:strCache>
                <c:ptCount val="1"/>
                <c:pt idx="0">
                  <c:v> Demand </c:v>
                </c:pt>
              </c:strCache>
            </c:strRef>
          </c:tx>
          <c:spPr>
            <a:ln w="19050" cap="rnd">
              <a:noFill/>
              <a:round/>
            </a:ln>
            <a:effectLst/>
          </c:spPr>
          <c:marker>
            <c:symbol val="circle"/>
            <c:size val="5"/>
            <c:spPr>
              <a:solidFill>
                <a:srgbClr val="FFC000"/>
              </a:solidFill>
              <a:ln w="9525">
                <a:solidFill>
                  <a:schemeClr val="accent1"/>
                </a:solidFill>
              </a:ln>
              <a:effectLst/>
            </c:spPr>
          </c:marker>
          <c:xVal>
            <c:numRef>
              <c:f>'Energy Demand'!$J$2:$J$2107</c:f>
              <c:numCache>
                <c:formatCode>General</c:formatCode>
                <c:ptCount val="2106"/>
                <c:pt idx="0">
                  <c:v>23.6</c:v>
                </c:pt>
                <c:pt idx="1">
                  <c:v>26.8</c:v>
                </c:pt>
                <c:pt idx="2">
                  <c:v>26.5</c:v>
                </c:pt>
                <c:pt idx="3">
                  <c:v>25.2</c:v>
                </c:pt>
                <c:pt idx="4">
                  <c:v>30.7</c:v>
                </c:pt>
                <c:pt idx="5">
                  <c:v>31.6</c:v>
                </c:pt>
                <c:pt idx="6">
                  <c:v>20.7</c:v>
                </c:pt>
                <c:pt idx="7">
                  <c:v>13.5</c:v>
                </c:pt>
                <c:pt idx="8">
                  <c:v>3.1</c:v>
                </c:pt>
                <c:pt idx="9">
                  <c:v>5.6</c:v>
                </c:pt>
                <c:pt idx="10">
                  <c:v>29.9</c:v>
                </c:pt>
                <c:pt idx="11">
                  <c:v>31.6</c:v>
                </c:pt>
                <c:pt idx="12">
                  <c:v>4.2</c:v>
                </c:pt>
                <c:pt idx="13">
                  <c:v>15.2</c:v>
                </c:pt>
                <c:pt idx="14">
                  <c:v>14.6</c:v>
                </c:pt>
                <c:pt idx="15">
                  <c:v>30.3</c:v>
                </c:pt>
                <c:pt idx="16">
                  <c:v>27.5</c:v>
                </c:pt>
                <c:pt idx="17">
                  <c:v>23.4</c:v>
                </c:pt>
                <c:pt idx="18">
                  <c:v>29</c:v>
                </c:pt>
                <c:pt idx="19">
                  <c:v>19.600000000000001</c:v>
                </c:pt>
                <c:pt idx="20">
                  <c:v>25.8</c:v>
                </c:pt>
                <c:pt idx="21">
                  <c:v>23.1</c:v>
                </c:pt>
                <c:pt idx="22">
                  <c:v>28.6</c:v>
                </c:pt>
                <c:pt idx="23">
                  <c:v>30.3</c:v>
                </c:pt>
                <c:pt idx="24">
                  <c:v>25.4</c:v>
                </c:pt>
                <c:pt idx="25">
                  <c:v>19.899999999999999</c:v>
                </c:pt>
                <c:pt idx="26">
                  <c:v>17.7</c:v>
                </c:pt>
                <c:pt idx="27">
                  <c:v>27</c:v>
                </c:pt>
                <c:pt idx="28">
                  <c:v>28.9</c:v>
                </c:pt>
                <c:pt idx="29">
                  <c:v>27.6</c:v>
                </c:pt>
                <c:pt idx="30">
                  <c:v>26.2</c:v>
                </c:pt>
                <c:pt idx="31">
                  <c:v>17.3</c:v>
                </c:pt>
                <c:pt idx="32">
                  <c:v>23.9</c:v>
                </c:pt>
                <c:pt idx="33">
                  <c:v>22.7</c:v>
                </c:pt>
                <c:pt idx="34">
                  <c:v>21.2</c:v>
                </c:pt>
                <c:pt idx="35">
                  <c:v>28.8</c:v>
                </c:pt>
                <c:pt idx="36">
                  <c:v>28.4</c:v>
                </c:pt>
                <c:pt idx="37">
                  <c:v>16.100000000000001</c:v>
                </c:pt>
                <c:pt idx="38">
                  <c:v>16.600000000000001</c:v>
                </c:pt>
                <c:pt idx="39">
                  <c:v>28.6</c:v>
                </c:pt>
                <c:pt idx="40">
                  <c:v>27.7</c:v>
                </c:pt>
                <c:pt idx="41">
                  <c:v>24.1</c:v>
                </c:pt>
                <c:pt idx="42">
                  <c:v>23.8</c:v>
                </c:pt>
                <c:pt idx="43">
                  <c:v>14.9</c:v>
                </c:pt>
                <c:pt idx="44">
                  <c:v>20.8</c:v>
                </c:pt>
                <c:pt idx="45">
                  <c:v>25.7</c:v>
                </c:pt>
                <c:pt idx="46">
                  <c:v>26.3</c:v>
                </c:pt>
                <c:pt idx="47">
                  <c:v>8.3000000000000007</c:v>
                </c:pt>
                <c:pt idx="48">
                  <c:v>7.8</c:v>
                </c:pt>
                <c:pt idx="49">
                  <c:v>24.7</c:v>
                </c:pt>
                <c:pt idx="50">
                  <c:v>24.7</c:v>
                </c:pt>
                <c:pt idx="51">
                  <c:v>20</c:v>
                </c:pt>
                <c:pt idx="52">
                  <c:v>11.7</c:v>
                </c:pt>
                <c:pt idx="53">
                  <c:v>4.7</c:v>
                </c:pt>
                <c:pt idx="54">
                  <c:v>21.4</c:v>
                </c:pt>
                <c:pt idx="55">
                  <c:v>24.1</c:v>
                </c:pt>
                <c:pt idx="56">
                  <c:v>18.5</c:v>
                </c:pt>
                <c:pt idx="57">
                  <c:v>21.7</c:v>
                </c:pt>
                <c:pt idx="58">
                  <c:v>6.9</c:v>
                </c:pt>
                <c:pt idx="59">
                  <c:v>23.3</c:v>
                </c:pt>
                <c:pt idx="60">
                  <c:v>22</c:v>
                </c:pt>
                <c:pt idx="61">
                  <c:v>21.2</c:v>
                </c:pt>
                <c:pt idx="62">
                  <c:v>23</c:v>
                </c:pt>
                <c:pt idx="63">
                  <c:v>22.5</c:v>
                </c:pt>
                <c:pt idx="64">
                  <c:v>10.8</c:v>
                </c:pt>
                <c:pt idx="65">
                  <c:v>10.8</c:v>
                </c:pt>
                <c:pt idx="66">
                  <c:v>20.399999999999999</c:v>
                </c:pt>
                <c:pt idx="67">
                  <c:v>18.600000000000001</c:v>
                </c:pt>
                <c:pt idx="68">
                  <c:v>22.1</c:v>
                </c:pt>
                <c:pt idx="69">
                  <c:v>22.3</c:v>
                </c:pt>
                <c:pt idx="70">
                  <c:v>18.7</c:v>
                </c:pt>
                <c:pt idx="71">
                  <c:v>21.2</c:v>
                </c:pt>
                <c:pt idx="72">
                  <c:v>20</c:v>
                </c:pt>
                <c:pt idx="73">
                  <c:v>17.5</c:v>
                </c:pt>
                <c:pt idx="74">
                  <c:v>14.5</c:v>
                </c:pt>
                <c:pt idx="75">
                  <c:v>4.8</c:v>
                </c:pt>
                <c:pt idx="76">
                  <c:v>9.4</c:v>
                </c:pt>
                <c:pt idx="77">
                  <c:v>15.1</c:v>
                </c:pt>
                <c:pt idx="78">
                  <c:v>19.899999999999999</c:v>
                </c:pt>
                <c:pt idx="79">
                  <c:v>20.8</c:v>
                </c:pt>
                <c:pt idx="80">
                  <c:v>19.899999999999999</c:v>
                </c:pt>
                <c:pt idx="81">
                  <c:v>3.9</c:v>
                </c:pt>
                <c:pt idx="82">
                  <c:v>3.8</c:v>
                </c:pt>
                <c:pt idx="83">
                  <c:v>13.8</c:v>
                </c:pt>
                <c:pt idx="84">
                  <c:v>9.9</c:v>
                </c:pt>
                <c:pt idx="85">
                  <c:v>11.2</c:v>
                </c:pt>
                <c:pt idx="86">
                  <c:v>14.4</c:v>
                </c:pt>
                <c:pt idx="87">
                  <c:v>18.600000000000001</c:v>
                </c:pt>
                <c:pt idx="88">
                  <c:v>18.100000000000001</c:v>
                </c:pt>
                <c:pt idx="89">
                  <c:v>18.100000000000001</c:v>
                </c:pt>
                <c:pt idx="90">
                  <c:v>10.7</c:v>
                </c:pt>
                <c:pt idx="91">
                  <c:v>17.5</c:v>
                </c:pt>
                <c:pt idx="92">
                  <c:v>17.399999999999999</c:v>
                </c:pt>
                <c:pt idx="93">
                  <c:v>16.2</c:v>
                </c:pt>
                <c:pt idx="94">
                  <c:v>9.8000000000000007</c:v>
                </c:pt>
                <c:pt idx="95">
                  <c:v>13</c:v>
                </c:pt>
                <c:pt idx="96">
                  <c:v>3.9</c:v>
                </c:pt>
                <c:pt idx="97">
                  <c:v>12.6</c:v>
                </c:pt>
                <c:pt idx="98">
                  <c:v>10.9</c:v>
                </c:pt>
                <c:pt idx="99">
                  <c:v>15.9</c:v>
                </c:pt>
                <c:pt idx="100">
                  <c:v>14.9</c:v>
                </c:pt>
                <c:pt idx="101">
                  <c:v>13.4</c:v>
                </c:pt>
                <c:pt idx="102">
                  <c:v>14.9</c:v>
                </c:pt>
                <c:pt idx="103">
                  <c:v>8.4</c:v>
                </c:pt>
                <c:pt idx="104">
                  <c:v>12.8</c:v>
                </c:pt>
                <c:pt idx="105">
                  <c:v>10.9</c:v>
                </c:pt>
                <c:pt idx="106">
                  <c:v>7.5</c:v>
                </c:pt>
                <c:pt idx="107">
                  <c:v>9.9</c:v>
                </c:pt>
                <c:pt idx="108">
                  <c:v>11</c:v>
                </c:pt>
                <c:pt idx="109">
                  <c:v>12.7</c:v>
                </c:pt>
                <c:pt idx="110">
                  <c:v>13.8</c:v>
                </c:pt>
                <c:pt idx="111">
                  <c:v>7.1</c:v>
                </c:pt>
                <c:pt idx="112">
                  <c:v>7.5</c:v>
                </c:pt>
                <c:pt idx="113">
                  <c:v>7.8</c:v>
                </c:pt>
                <c:pt idx="114">
                  <c:v>3.5</c:v>
                </c:pt>
                <c:pt idx="115">
                  <c:v>5.9</c:v>
                </c:pt>
                <c:pt idx="116">
                  <c:v>8.3000000000000007</c:v>
                </c:pt>
                <c:pt idx="117">
                  <c:v>8.9</c:v>
                </c:pt>
                <c:pt idx="118">
                  <c:v>12.6</c:v>
                </c:pt>
                <c:pt idx="119">
                  <c:v>12.3</c:v>
                </c:pt>
                <c:pt idx="120">
                  <c:v>12.1</c:v>
                </c:pt>
                <c:pt idx="121">
                  <c:v>6.1</c:v>
                </c:pt>
                <c:pt idx="122">
                  <c:v>11.2</c:v>
                </c:pt>
                <c:pt idx="123">
                  <c:v>11.6</c:v>
                </c:pt>
                <c:pt idx="124">
                  <c:v>7.1</c:v>
                </c:pt>
                <c:pt idx="125">
                  <c:v>7.6</c:v>
                </c:pt>
                <c:pt idx="126">
                  <c:v>6.9</c:v>
                </c:pt>
                <c:pt idx="127">
                  <c:v>5.9</c:v>
                </c:pt>
                <c:pt idx="128">
                  <c:v>7.3</c:v>
                </c:pt>
                <c:pt idx="129">
                  <c:v>5.9</c:v>
                </c:pt>
                <c:pt idx="130">
                  <c:v>7.9</c:v>
                </c:pt>
                <c:pt idx="131">
                  <c:v>5.9</c:v>
                </c:pt>
                <c:pt idx="132">
                  <c:v>8.6999999999999993</c:v>
                </c:pt>
                <c:pt idx="133">
                  <c:v>6.7</c:v>
                </c:pt>
                <c:pt idx="134">
                  <c:v>6.2</c:v>
                </c:pt>
                <c:pt idx="135">
                  <c:v>10.4</c:v>
                </c:pt>
                <c:pt idx="136">
                  <c:v>10.3</c:v>
                </c:pt>
                <c:pt idx="137">
                  <c:v>10.199999999999999</c:v>
                </c:pt>
                <c:pt idx="138">
                  <c:v>3.2</c:v>
                </c:pt>
                <c:pt idx="139">
                  <c:v>6</c:v>
                </c:pt>
                <c:pt idx="140">
                  <c:v>3.5</c:v>
                </c:pt>
                <c:pt idx="141">
                  <c:v>6.7</c:v>
                </c:pt>
                <c:pt idx="142">
                  <c:v>7.7</c:v>
                </c:pt>
                <c:pt idx="143">
                  <c:v>8.6</c:v>
                </c:pt>
                <c:pt idx="144">
                  <c:v>8.1</c:v>
                </c:pt>
                <c:pt idx="145">
                  <c:v>6.8</c:v>
                </c:pt>
                <c:pt idx="146">
                  <c:v>7.4</c:v>
                </c:pt>
                <c:pt idx="147">
                  <c:v>8.4</c:v>
                </c:pt>
                <c:pt idx="148">
                  <c:v>6.6</c:v>
                </c:pt>
                <c:pt idx="149">
                  <c:v>8</c:v>
                </c:pt>
                <c:pt idx="150">
                  <c:v>4.9000000000000004</c:v>
                </c:pt>
                <c:pt idx="151">
                  <c:v>8.1</c:v>
                </c:pt>
                <c:pt idx="152">
                  <c:v>4.5999999999999996</c:v>
                </c:pt>
                <c:pt idx="153">
                  <c:v>8.1999999999999993</c:v>
                </c:pt>
                <c:pt idx="154">
                  <c:v>5.5</c:v>
                </c:pt>
                <c:pt idx="155">
                  <c:v>7</c:v>
                </c:pt>
                <c:pt idx="156">
                  <c:v>6.4</c:v>
                </c:pt>
                <c:pt idx="157">
                  <c:v>6.9</c:v>
                </c:pt>
                <c:pt idx="158">
                  <c:v>8.1999999999999993</c:v>
                </c:pt>
                <c:pt idx="159">
                  <c:v>8.6</c:v>
                </c:pt>
                <c:pt idx="160">
                  <c:v>7.1</c:v>
                </c:pt>
                <c:pt idx="161">
                  <c:v>8.3000000000000007</c:v>
                </c:pt>
                <c:pt idx="162">
                  <c:v>6.9</c:v>
                </c:pt>
                <c:pt idx="163">
                  <c:v>8</c:v>
                </c:pt>
                <c:pt idx="164">
                  <c:v>8</c:v>
                </c:pt>
                <c:pt idx="165">
                  <c:v>6.6</c:v>
                </c:pt>
                <c:pt idx="166">
                  <c:v>3.3</c:v>
                </c:pt>
                <c:pt idx="167">
                  <c:v>4.7</c:v>
                </c:pt>
                <c:pt idx="168">
                  <c:v>4.2</c:v>
                </c:pt>
                <c:pt idx="169">
                  <c:v>7.9</c:v>
                </c:pt>
                <c:pt idx="170">
                  <c:v>7.1</c:v>
                </c:pt>
                <c:pt idx="171">
                  <c:v>8.6</c:v>
                </c:pt>
                <c:pt idx="172">
                  <c:v>6.2</c:v>
                </c:pt>
                <c:pt idx="173">
                  <c:v>5.8</c:v>
                </c:pt>
                <c:pt idx="174">
                  <c:v>7.7</c:v>
                </c:pt>
                <c:pt idx="175">
                  <c:v>6.3</c:v>
                </c:pt>
                <c:pt idx="176">
                  <c:v>7.1</c:v>
                </c:pt>
                <c:pt idx="177">
                  <c:v>5</c:v>
                </c:pt>
                <c:pt idx="178">
                  <c:v>4.0999999999999996</c:v>
                </c:pt>
                <c:pt idx="179">
                  <c:v>5.6</c:v>
                </c:pt>
                <c:pt idx="180">
                  <c:v>7.9</c:v>
                </c:pt>
                <c:pt idx="181">
                  <c:v>6.9</c:v>
                </c:pt>
                <c:pt idx="182">
                  <c:v>7</c:v>
                </c:pt>
                <c:pt idx="183">
                  <c:v>5</c:v>
                </c:pt>
                <c:pt idx="184">
                  <c:v>2.8</c:v>
                </c:pt>
                <c:pt idx="185">
                  <c:v>8.1999999999999993</c:v>
                </c:pt>
                <c:pt idx="186">
                  <c:v>4.4000000000000004</c:v>
                </c:pt>
                <c:pt idx="187">
                  <c:v>7</c:v>
                </c:pt>
                <c:pt idx="188">
                  <c:v>8.5</c:v>
                </c:pt>
                <c:pt idx="189">
                  <c:v>3.5</c:v>
                </c:pt>
                <c:pt idx="190">
                  <c:v>5.8</c:v>
                </c:pt>
                <c:pt idx="191">
                  <c:v>3.7</c:v>
                </c:pt>
                <c:pt idx="192">
                  <c:v>2.9</c:v>
                </c:pt>
                <c:pt idx="193">
                  <c:v>4.2</c:v>
                </c:pt>
                <c:pt idx="194">
                  <c:v>4.8</c:v>
                </c:pt>
                <c:pt idx="195">
                  <c:v>7.4</c:v>
                </c:pt>
                <c:pt idx="196">
                  <c:v>8.1</c:v>
                </c:pt>
                <c:pt idx="197">
                  <c:v>6.5</c:v>
                </c:pt>
                <c:pt idx="198">
                  <c:v>9.5</c:v>
                </c:pt>
                <c:pt idx="199">
                  <c:v>9.6999999999999993</c:v>
                </c:pt>
                <c:pt idx="200">
                  <c:v>9.6999999999999993</c:v>
                </c:pt>
                <c:pt idx="201">
                  <c:v>8.6</c:v>
                </c:pt>
                <c:pt idx="202">
                  <c:v>6</c:v>
                </c:pt>
                <c:pt idx="203">
                  <c:v>9.5</c:v>
                </c:pt>
                <c:pt idx="204">
                  <c:v>4.4000000000000004</c:v>
                </c:pt>
                <c:pt idx="205">
                  <c:v>7.7</c:v>
                </c:pt>
                <c:pt idx="206">
                  <c:v>8.5</c:v>
                </c:pt>
                <c:pt idx="207">
                  <c:v>9.6</c:v>
                </c:pt>
                <c:pt idx="208">
                  <c:v>10.199999999999999</c:v>
                </c:pt>
                <c:pt idx="209">
                  <c:v>9</c:v>
                </c:pt>
                <c:pt idx="210">
                  <c:v>4.5</c:v>
                </c:pt>
                <c:pt idx="211">
                  <c:v>10.8</c:v>
                </c:pt>
                <c:pt idx="212">
                  <c:v>4.2</c:v>
                </c:pt>
                <c:pt idx="213">
                  <c:v>8.3000000000000007</c:v>
                </c:pt>
                <c:pt idx="214">
                  <c:v>9.4</c:v>
                </c:pt>
                <c:pt idx="215">
                  <c:v>7.1</c:v>
                </c:pt>
                <c:pt idx="216">
                  <c:v>8</c:v>
                </c:pt>
                <c:pt idx="217">
                  <c:v>7</c:v>
                </c:pt>
                <c:pt idx="218">
                  <c:v>9</c:v>
                </c:pt>
                <c:pt idx="219">
                  <c:v>6.6</c:v>
                </c:pt>
                <c:pt idx="220">
                  <c:v>6.9</c:v>
                </c:pt>
                <c:pt idx="221">
                  <c:v>10.7</c:v>
                </c:pt>
                <c:pt idx="222">
                  <c:v>11.7</c:v>
                </c:pt>
                <c:pt idx="223">
                  <c:v>9.1999999999999993</c:v>
                </c:pt>
                <c:pt idx="224">
                  <c:v>7</c:v>
                </c:pt>
                <c:pt idx="225">
                  <c:v>7.3</c:v>
                </c:pt>
                <c:pt idx="226">
                  <c:v>10.9</c:v>
                </c:pt>
                <c:pt idx="227">
                  <c:v>9.5</c:v>
                </c:pt>
                <c:pt idx="228">
                  <c:v>9.9</c:v>
                </c:pt>
                <c:pt idx="229">
                  <c:v>9.8000000000000007</c:v>
                </c:pt>
                <c:pt idx="230">
                  <c:v>10.199999999999999</c:v>
                </c:pt>
                <c:pt idx="231">
                  <c:v>12.7</c:v>
                </c:pt>
                <c:pt idx="232">
                  <c:v>4.0999999999999996</c:v>
                </c:pt>
                <c:pt idx="233">
                  <c:v>11.8</c:v>
                </c:pt>
                <c:pt idx="234">
                  <c:v>13.1</c:v>
                </c:pt>
                <c:pt idx="235">
                  <c:v>9.6</c:v>
                </c:pt>
                <c:pt idx="236">
                  <c:v>8.1</c:v>
                </c:pt>
                <c:pt idx="237">
                  <c:v>7.8</c:v>
                </c:pt>
                <c:pt idx="238">
                  <c:v>2.7</c:v>
                </c:pt>
                <c:pt idx="239">
                  <c:v>12.2</c:v>
                </c:pt>
                <c:pt idx="240">
                  <c:v>9.1</c:v>
                </c:pt>
                <c:pt idx="241">
                  <c:v>14.3</c:v>
                </c:pt>
                <c:pt idx="242">
                  <c:v>11.5</c:v>
                </c:pt>
                <c:pt idx="243">
                  <c:v>15.7</c:v>
                </c:pt>
                <c:pt idx="244">
                  <c:v>10.5</c:v>
                </c:pt>
                <c:pt idx="245">
                  <c:v>8</c:v>
                </c:pt>
                <c:pt idx="246">
                  <c:v>13</c:v>
                </c:pt>
                <c:pt idx="247">
                  <c:v>14.8</c:v>
                </c:pt>
                <c:pt idx="248">
                  <c:v>11.8</c:v>
                </c:pt>
                <c:pt idx="249">
                  <c:v>9.1999999999999993</c:v>
                </c:pt>
                <c:pt idx="250">
                  <c:v>11.1</c:v>
                </c:pt>
                <c:pt idx="251">
                  <c:v>11.4</c:v>
                </c:pt>
                <c:pt idx="252">
                  <c:v>17.3</c:v>
                </c:pt>
                <c:pt idx="253">
                  <c:v>17.7</c:v>
                </c:pt>
                <c:pt idx="254">
                  <c:v>10.199999999999999</c:v>
                </c:pt>
                <c:pt idx="255">
                  <c:v>17.100000000000001</c:v>
                </c:pt>
                <c:pt idx="256">
                  <c:v>17.8</c:v>
                </c:pt>
                <c:pt idx="257">
                  <c:v>15</c:v>
                </c:pt>
                <c:pt idx="258">
                  <c:v>17.600000000000001</c:v>
                </c:pt>
                <c:pt idx="259">
                  <c:v>12.4</c:v>
                </c:pt>
                <c:pt idx="260">
                  <c:v>8.1</c:v>
                </c:pt>
                <c:pt idx="261">
                  <c:v>17</c:v>
                </c:pt>
                <c:pt idx="262">
                  <c:v>17.3</c:v>
                </c:pt>
                <c:pt idx="263">
                  <c:v>6.7</c:v>
                </c:pt>
                <c:pt idx="264">
                  <c:v>17.399999999999999</c:v>
                </c:pt>
                <c:pt idx="265">
                  <c:v>20.3</c:v>
                </c:pt>
                <c:pt idx="266">
                  <c:v>18.2</c:v>
                </c:pt>
                <c:pt idx="267">
                  <c:v>20.2</c:v>
                </c:pt>
                <c:pt idx="268">
                  <c:v>20.100000000000001</c:v>
                </c:pt>
                <c:pt idx="269">
                  <c:v>19.600000000000001</c:v>
                </c:pt>
                <c:pt idx="270">
                  <c:v>13.6</c:v>
                </c:pt>
                <c:pt idx="271">
                  <c:v>13.5</c:v>
                </c:pt>
                <c:pt idx="272">
                  <c:v>16.8</c:v>
                </c:pt>
                <c:pt idx="273">
                  <c:v>21.7</c:v>
                </c:pt>
                <c:pt idx="274">
                  <c:v>21.7</c:v>
                </c:pt>
                <c:pt idx="275">
                  <c:v>22.2</c:v>
                </c:pt>
                <c:pt idx="276">
                  <c:v>22.2</c:v>
                </c:pt>
                <c:pt idx="277">
                  <c:v>22</c:v>
                </c:pt>
                <c:pt idx="278">
                  <c:v>18.899999999999999</c:v>
                </c:pt>
                <c:pt idx="279">
                  <c:v>23.6</c:v>
                </c:pt>
                <c:pt idx="280">
                  <c:v>23.3</c:v>
                </c:pt>
                <c:pt idx="281">
                  <c:v>22</c:v>
                </c:pt>
                <c:pt idx="282">
                  <c:v>11.9</c:v>
                </c:pt>
                <c:pt idx="283">
                  <c:v>19.600000000000001</c:v>
                </c:pt>
                <c:pt idx="284">
                  <c:v>13.4</c:v>
                </c:pt>
                <c:pt idx="285">
                  <c:v>24.3</c:v>
                </c:pt>
                <c:pt idx="286">
                  <c:v>24.4</c:v>
                </c:pt>
                <c:pt idx="287">
                  <c:v>22.2</c:v>
                </c:pt>
                <c:pt idx="288">
                  <c:v>8.4</c:v>
                </c:pt>
                <c:pt idx="289">
                  <c:v>20.399999999999999</c:v>
                </c:pt>
                <c:pt idx="290">
                  <c:v>24.2</c:v>
                </c:pt>
                <c:pt idx="291">
                  <c:v>25.8</c:v>
                </c:pt>
                <c:pt idx="292">
                  <c:v>14.4</c:v>
                </c:pt>
                <c:pt idx="293">
                  <c:v>7.3</c:v>
                </c:pt>
                <c:pt idx="294">
                  <c:v>8.5</c:v>
                </c:pt>
                <c:pt idx="295">
                  <c:v>21</c:v>
                </c:pt>
                <c:pt idx="296">
                  <c:v>25.1</c:v>
                </c:pt>
                <c:pt idx="297">
                  <c:v>20.100000000000001</c:v>
                </c:pt>
                <c:pt idx="298">
                  <c:v>14.5</c:v>
                </c:pt>
                <c:pt idx="299">
                  <c:v>28.1</c:v>
                </c:pt>
                <c:pt idx="300">
                  <c:v>27.6</c:v>
                </c:pt>
                <c:pt idx="301">
                  <c:v>26.8</c:v>
                </c:pt>
                <c:pt idx="302">
                  <c:v>22.6</c:v>
                </c:pt>
                <c:pt idx="303">
                  <c:v>13.5</c:v>
                </c:pt>
                <c:pt idx="304">
                  <c:v>10</c:v>
                </c:pt>
                <c:pt idx="305">
                  <c:v>8.1999999999999993</c:v>
                </c:pt>
                <c:pt idx="306">
                  <c:v>25.4</c:v>
                </c:pt>
                <c:pt idx="307">
                  <c:v>19.600000000000001</c:v>
                </c:pt>
                <c:pt idx="308">
                  <c:v>16.399999999999999</c:v>
                </c:pt>
                <c:pt idx="309">
                  <c:v>3.7</c:v>
                </c:pt>
                <c:pt idx="310">
                  <c:v>25.2</c:v>
                </c:pt>
                <c:pt idx="311">
                  <c:v>25.1</c:v>
                </c:pt>
                <c:pt idx="312">
                  <c:v>26.4</c:v>
                </c:pt>
                <c:pt idx="313">
                  <c:v>5.3</c:v>
                </c:pt>
                <c:pt idx="314">
                  <c:v>16</c:v>
                </c:pt>
                <c:pt idx="315">
                  <c:v>19.2</c:v>
                </c:pt>
                <c:pt idx="316">
                  <c:v>26.1</c:v>
                </c:pt>
                <c:pt idx="317">
                  <c:v>27.5</c:v>
                </c:pt>
                <c:pt idx="318">
                  <c:v>27.6</c:v>
                </c:pt>
                <c:pt idx="319">
                  <c:v>29.4</c:v>
                </c:pt>
                <c:pt idx="320">
                  <c:v>24</c:v>
                </c:pt>
                <c:pt idx="321">
                  <c:v>29.2</c:v>
                </c:pt>
                <c:pt idx="322">
                  <c:v>20.6</c:v>
                </c:pt>
                <c:pt idx="323">
                  <c:v>6.4</c:v>
                </c:pt>
                <c:pt idx="324">
                  <c:v>20.9</c:v>
                </c:pt>
                <c:pt idx="325">
                  <c:v>27.3</c:v>
                </c:pt>
                <c:pt idx="326">
                  <c:v>27.3</c:v>
                </c:pt>
                <c:pt idx="327">
                  <c:v>30</c:v>
                </c:pt>
                <c:pt idx="328">
                  <c:v>9.3000000000000007</c:v>
                </c:pt>
                <c:pt idx="329">
                  <c:v>23.3</c:v>
                </c:pt>
                <c:pt idx="330">
                  <c:v>16.8</c:v>
                </c:pt>
                <c:pt idx="331">
                  <c:v>27.1</c:v>
                </c:pt>
                <c:pt idx="332">
                  <c:v>23.4</c:v>
                </c:pt>
                <c:pt idx="333">
                  <c:v>26.6</c:v>
                </c:pt>
                <c:pt idx="334">
                  <c:v>24.4</c:v>
                </c:pt>
                <c:pt idx="335">
                  <c:v>32.4</c:v>
                </c:pt>
                <c:pt idx="336">
                  <c:v>30.1</c:v>
                </c:pt>
                <c:pt idx="337">
                  <c:v>32.200000000000003</c:v>
                </c:pt>
                <c:pt idx="338">
                  <c:v>27.9</c:v>
                </c:pt>
                <c:pt idx="339">
                  <c:v>13.5</c:v>
                </c:pt>
                <c:pt idx="340">
                  <c:v>8.6999999999999993</c:v>
                </c:pt>
                <c:pt idx="341">
                  <c:v>19.8</c:v>
                </c:pt>
                <c:pt idx="342">
                  <c:v>27</c:v>
                </c:pt>
                <c:pt idx="343">
                  <c:v>32</c:v>
                </c:pt>
                <c:pt idx="344">
                  <c:v>13</c:v>
                </c:pt>
                <c:pt idx="345">
                  <c:v>27.9</c:v>
                </c:pt>
                <c:pt idx="346">
                  <c:v>28.6</c:v>
                </c:pt>
                <c:pt idx="347">
                  <c:v>31.6</c:v>
                </c:pt>
                <c:pt idx="348">
                  <c:v>30.3</c:v>
                </c:pt>
                <c:pt idx="349">
                  <c:v>32.5</c:v>
                </c:pt>
                <c:pt idx="350">
                  <c:v>33.1</c:v>
                </c:pt>
                <c:pt idx="351">
                  <c:v>31.2</c:v>
                </c:pt>
                <c:pt idx="352">
                  <c:v>20.5</c:v>
                </c:pt>
                <c:pt idx="353">
                  <c:v>10.4</c:v>
                </c:pt>
                <c:pt idx="354">
                  <c:v>25.4</c:v>
                </c:pt>
                <c:pt idx="355">
                  <c:v>32.9</c:v>
                </c:pt>
                <c:pt idx="356">
                  <c:v>32.4</c:v>
                </c:pt>
                <c:pt idx="357">
                  <c:v>32.799999999999997</c:v>
                </c:pt>
                <c:pt idx="358">
                  <c:v>33.299999999999997</c:v>
                </c:pt>
                <c:pt idx="359">
                  <c:v>19.2</c:v>
                </c:pt>
                <c:pt idx="360">
                  <c:v>27.6</c:v>
                </c:pt>
                <c:pt idx="361">
                  <c:v>33.200000000000003</c:v>
                </c:pt>
                <c:pt idx="362">
                  <c:v>33</c:v>
                </c:pt>
                <c:pt idx="363">
                  <c:v>32.799999999999997</c:v>
                </c:pt>
                <c:pt idx="364">
                  <c:v>29.6</c:v>
                </c:pt>
                <c:pt idx="365">
                  <c:v>22</c:v>
                </c:pt>
                <c:pt idx="366">
                  <c:v>25.1</c:v>
                </c:pt>
                <c:pt idx="367">
                  <c:v>25.7</c:v>
                </c:pt>
                <c:pt idx="368">
                  <c:v>15.3</c:v>
                </c:pt>
                <c:pt idx="369">
                  <c:v>25.8</c:v>
                </c:pt>
                <c:pt idx="370">
                  <c:v>18.100000000000001</c:v>
                </c:pt>
                <c:pt idx="371">
                  <c:v>30.4</c:v>
                </c:pt>
                <c:pt idx="372">
                  <c:v>25.4</c:v>
                </c:pt>
                <c:pt idx="373">
                  <c:v>21.3</c:v>
                </c:pt>
                <c:pt idx="374">
                  <c:v>31.3</c:v>
                </c:pt>
                <c:pt idx="375">
                  <c:v>15.8</c:v>
                </c:pt>
                <c:pt idx="376">
                  <c:v>29.1</c:v>
                </c:pt>
                <c:pt idx="377">
                  <c:v>25</c:v>
                </c:pt>
                <c:pt idx="378">
                  <c:v>3.9</c:v>
                </c:pt>
                <c:pt idx="379">
                  <c:v>19.7</c:v>
                </c:pt>
                <c:pt idx="380">
                  <c:v>32.6</c:v>
                </c:pt>
                <c:pt idx="381">
                  <c:v>31.5</c:v>
                </c:pt>
                <c:pt idx="382">
                  <c:v>30.4</c:v>
                </c:pt>
                <c:pt idx="383">
                  <c:v>27.2</c:v>
                </c:pt>
                <c:pt idx="384">
                  <c:v>18.600000000000001</c:v>
                </c:pt>
                <c:pt idx="385">
                  <c:v>14.9</c:v>
                </c:pt>
                <c:pt idx="386">
                  <c:v>6.5</c:v>
                </c:pt>
                <c:pt idx="387">
                  <c:v>23.2</c:v>
                </c:pt>
                <c:pt idx="388">
                  <c:v>23.4</c:v>
                </c:pt>
                <c:pt idx="389">
                  <c:v>25.7</c:v>
                </c:pt>
                <c:pt idx="390">
                  <c:v>28.7</c:v>
                </c:pt>
                <c:pt idx="391">
                  <c:v>22.2</c:v>
                </c:pt>
                <c:pt idx="392">
                  <c:v>19</c:v>
                </c:pt>
                <c:pt idx="393">
                  <c:v>14.3</c:v>
                </c:pt>
                <c:pt idx="394">
                  <c:v>24</c:v>
                </c:pt>
                <c:pt idx="395">
                  <c:v>26.3</c:v>
                </c:pt>
                <c:pt idx="396">
                  <c:v>29.4</c:v>
                </c:pt>
                <c:pt idx="397">
                  <c:v>25.5</c:v>
                </c:pt>
                <c:pt idx="398">
                  <c:v>11</c:v>
                </c:pt>
                <c:pt idx="399">
                  <c:v>21.7</c:v>
                </c:pt>
                <c:pt idx="400">
                  <c:v>29</c:v>
                </c:pt>
                <c:pt idx="401">
                  <c:v>28.8</c:v>
                </c:pt>
                <c:pt idx="402">
                  <c:v>28.5</c:v>
                </c:pt>
                <c:pt idx="403">
                  <c:v>23.3</c:v>
                </c:pt>
                <c:pt idx="404">
                  <c:v>27.7</c:v>
                </c:pt>
                <c:pt idx="405">
                  <c:v>25.3</c:v>
                </c:pt>
                <c:pt idx="406">
                  <c:v>27.6</c:v>
                </c:pt>
                <c:pt idx="407">
                  <c:v>27.9</c:v>
                </c:pt>
                <c:pt idx="408">
                  <c:v>23.4</c:v>
                </c:pt>
                <c:pt idx="409">
                  <c:v>22.9</c:v>
                </c:pt>
                <c:pt idx="410">
                  <c:v>25.4</c:v>
                </c:pt>
                <c:pt idx="411">
                  <c:v>14.5</c:v>
                </c:pt>
                <c:pt idx="412">
                  <c:v>16.2</c:v>
                </c:pt>
                <c:pt idx="413">
                  <c:v>20.6</c:v>
                </c:pt>
                <c:pt idx="414">
                  <c:v>11.2</c:v>
                </c:pt>
                <c:pt idx="415">
                  <c:v>23.8</c:v>
                </c:pt>
                <c:pt idx="416">
                  <c:v>26.5</c:v>
                </c:pt>
                <c:pt idx="417">
                  <c:v>8.4</c:v>
                </c:pt>
                <c:pt idx="418">
                  <c:v>19.399999999999999</c:v>
                </c:pt>
                <c:pt idx="419">
                  <c:v>15.8</c:v>
                </c:pt>
                <c:pt idx="420">
                  <c:v>13.8</c:v>
                </c:pt>
                <c:pt idx="421">
                  <c:v>19.3</c:v>
                </c:pt>
                <c:pt idx="422">
                  <c:v>17.7</c:v>
                </c:pt>
                <c:pt idx="423">
                  <c:v>21.5</c:v>
                </c:pt>
                <c:pt idx="424">
                  <c:v>18.2</c:v>
                </c:pt>
                <c:pt idx="425">
                  <c:v>23.4</c:v>
                </c:pt>
                <c:pt idx="426">
                  <c:v>22.6</c:v>
                </c:pt>
                <c:pt idx="427">
                  <c:v>21.8</c:v>
                </c:pt>
                <c:pt idx="428">
                  <c:v>21.2</c:v>
                </c:pt>
                <c:pt idx="429">
                  <c:v>11.4</c:v>
                </c:pt>
                <c:pt idx="430">
                  <c:v>21.3</c:v>
                </c:pt>
                <c:pt idx="431">
                  <c:v>7.9</c:v>
                </c:pt>
                <c:pt idx="432">
                  <c:v>20.8</c:v>
                </c:pt>
                <c:pt idx="433">
                  <c:v>10.8</c:v>
                </c:pt>
                <c:pt idx="434">
                  <c:v>3.9</c:v>
                </c:pt>
                <c:pt idx="435">
                  <c:v>19.600000000000001</c:v>
                </c:pt>
                <c:pt idx="436">
                  <c:v>7</c:v>
                </c:pt>
                <c:pt idx="437">
                  <c:v>13.8</c:v>
                </c:pt>
                <c:pt idx="438">
                  <c:v>10.6</c:v>
                </c:pt>
                <c:pt idx="439">
                  <c:v>20.7</c:v>
                </c:pt>
                <c:pt idx="440">
                  <c:v>18.899999999999999</c:v>
                </c:pt>
                <c:pt idx="441">
                  <c:v>19.600000000000001</c:v>
                </c:pt>
                <c:pt idx="442">
                  <c:v>6.7</c:v>
                </c:pt>
                <c:pt idx="443">
                  <c:v>10.7</c:v>
                </c:pt>
                <c:pt idx="444">
                  <c:v>19</c:v>
                </c:pt>
                <c:pt idx="445">
                  <c:v>19.7</c:v>
                </c:pt>
                <c:pt idx="446">
                  <c:v>21.1</c:v>
                </c:pt>
                <c:pt idx="447">
                  <c:v>12.7</c:v>
                </c:pt>
                <c:pt idx="448">
                  <c:v>10.4</c:v>
                </c:pt>
                <c:pt idx="449">
                  <c:v>14.4</c:v>
                </c:pt>
                <c:pt idx="450">
                  <c:v>8.1999999999999993</c:v>
                </c:pt>
                <c:pt idx="451">
                  <c:v>14</c:v>
                </c:pt>
                <c:pt idx="452">
                  <c:v>13</c:v>
                </c:pt>
                <c:pt idx="453">
                  <c:v>5.7</c:v>
                </c:pt>
                <c:pt idx="454">
                  <c:v>8.5</c:v>
                </c:pt>
                <c:pt idx="455">
                  <c:v>17.100000000000001</c:v>
                </c:pt>
                <c:pt idx="456">
                  <c:v>16.7</c:v>
                </c:pt>
                <c:pt idx="457">
                  <c:v>8.3000000000000007</c:v>
                </c:pt>
                <c:pt idx="458">
                  <c:v>15.4</c:v>
                </c:pt>
                <c:pt idx="459">
                  <c:v>18.399999999999999</c:v>
                </c:pt>
                <c:pt idx="460">
                  <c:v>17.100000000000001</c:v>
                </c:pt>
                <c:pt idx="461">
                  <c:v>3.9</c:v>
                </c:pt>
                <c:pt idx="462">
                  <c:v>13.1</c:v>
                </c:pt>
                <c:pt idx="463">
                  <c:v>9.6</c:v>
                </c:pt>
                <c:pt idx="464">
                  <c:v>13</c:v>
                </c:pt>
                <c:pt idx="465">
                  <c:v>9.6</c:v>
                </c:pt>
                <c:pt idx="466">
                  <c:v>14.1</c:v>
                </c:pt>
                <c:pt idx="467">
                  <c:v>13.5</c:v>
                </c:pt>
                <c:pt idx="468">
                  <c:v>12.6</c:v>
                </c:pt>
                <c:pt idx="469">
                  <c:v>12.7</c:v>
                </c:pt>
                <c:pt idx="470">
                  <c:v>15.9</c:v>
                </c:pt>
                <c:pt idx="471">
                  <c:v>8.3000000000000007</c:v>
                </c:pt>
                <c:pt idx="472">
                  <c:v>14.7</c:v>
                </c:pt>
                <c:pt idx="473">
                  <c:v>15</c:v>
                </c:pt>
                <c:pt idx="474">
                  <c:v>14.5</c:v>
                </c:pt>
                <c:pt idx="475">
                  <c:v>14</c:v>
                </c:pt>
                <c:pt idx="476">
                  <c:v>5.6</c:v>
                </c:pt>
                <c:pt idx="477">
                  <c:v>7.9</c:v>
                </c:pt>
                <c:pt idx="478">
                  <c:v>8.5</c:v>
                </c:pt>
                <c:pt idx="479">
                  <c:v>14.8</c:v>
                </c:pt>
                <c:pt idx="480">
                  <c:v>14.8</c:v>
                </c:pt>
                <c:pt idx="481">
                  <c:v>14.6</c:v>
                </c:pt>
                <c:pt idx="482">
                  <c:v>13.5</c:v>
                </c:pt>
                <c:pt idx="483">
                  <c:v>5.3</c:v>
                </c:pt>
                <c:pt idx="484">
                  <c:v>3.7</c:v>
                </c:pt>
                <c:pt idx="485">
                  <c:v>12.7</c:v>
                </c:pt>
                <c:pt idx="486">
                  <c:v>9</c:v>
                </c:pt>
                <c:pt idx="487">
                  <c:v>12.3</c:v>
                </c:pt>
                <c:pt idx="488">
                  <c:v>8.8000000000000007</c:v>
                </c:pt>
                <c:pt idx="489">
                  <c:v>11.8</c:v>
                </c:pt>
                <c:pt idx="490">
                  <c:v>12.3</c:v>
                </c:pt>
                <c:pt idx="491">
                  <c:v>13.2</c:v>
                </c:pt>
                <c:pt idx="492">
                  <c:v>12.6</c:v>
                </c:pt>
                <c:pt idx="493">
                  <c:v>3.5</c:v>
                </c:pt>
                <c:pt idx="494">
                  <c:v>6.7</c:v>
                </c:pt>
                <c:pt idx="495">
                  <c:v>7.6</c:v>
                </c:pt>
                <c:pt idx="496">
                  <c:v>6.3</c:v>
                </c:pt>
                <c:pt idx="497">
                  <c:v>6.1</c:v>
                </c:pt>
                <c:pt idx="498">
                  <c:v>9.9</c:v>
                </c:pt>
                <c:pt idx="499">
                  <c:v>12.6</c:v>
                </c:pt>
                <c:pt idx="500">
                  <c:v>6.7</c:v>
                </c:pt>
                <c:pt idx="501">
                  <c:v>8.9</c:v>
                </c:pt>
                <c:pt idx="502">
                  <c:v>5.4</c:v>
                </c:pt>
                <c:pt idx="503">
                  <c:v>7.2</c:v>
                </c:pt>
                <c:pt idx="504">
                  <c:v>2.2000000000000002</c:v>
                </c:pt>
                <c:pt idx="505">
                  <c:v>8.3000000000000007</c:v>
                </c:pt>
                <c:pt idx="506">
                  <c:v>8.9</c:v>
                </c:pt>
                <c:pt idx="507">
                  <c:v>8.5</c:v>
                </c:pt>
                <c:pt idx="508">
                  <c:v>7.1</c:v>
                </c:pt>
                <c:pt idx="509">
                  <c:v>7.3</c:v>
                </c:pt>
                <c:pt idx="510">
                  <c:v>4.9000000000000004</c:v>
                </c:pt>
                <c:pt idx="511">
                  <c:v>3.1</c:v>
                </c:pt>
                <c:pt idx="512">
                  <c:v>8</c:v>
                </c:pt>
                <c:pt idx="513">
                  <c:v>6.2</c:v>
                </c:pt>
                <c:pt idx="514">
                  <c:v>6.5</c:v>
                </c:pt>
                <c:pt idx="515">
                  <c:v>9.5</c:v>
                </c:pt>
                <c:pt idx="516">
                  <c:v>9.5</c:v>
                </c:pt>
                <c:pt idx="517">
                  <c:v>8.1999999999999993</c:v>
                </c:pt>
                <c:pt idx="518">
                  <c:v>9.1999999999999993</c:v>
                </c:pt>
                <c:pt idx="519">
                  <c:v>8.5</c:v>
                </c:pt>
                <c:pt idx="520">
                  <c:v>3.7</c:v>
                </c:pt>
                <c:pt idx="521">
                  <c:v>3.3</c:v>
                </c:pt>
                <c:pt idx="522">
                  <c:v>7.1</c:v>
                </c:pt>
                <c:pt idx="523">
                  <c:v>4.7</c:v>
                </c:pt>
                <c:pt idx="524">
                  <c:v>4.7</c:v>
                </c:pt>
                <c:pt idx="525">
                  <c:v>6</c:v>
                </c:pt>
                <c:pt idx="526">
                  <c:v>6.6</c:v>
                </c:pt>
                <c:pt idx="527">
                  <c:v>6.5</c:v>
                </c:pt>
                <c:pt idx="528">
                  <c:v>7.3</c:v>
                </c:pt>
                <c:pt idx="529">
                  <c:v>9</c:v>
                </c:pt>
                <c:pt idx="530">
                  <c:v>8.3000000000000007</c:v>
                </c:pt>
                <c:pt idx="531">
                  <c:v>9.1999999999999993</c:v>
                </c:pt>
                <c:pt idx="532">
                  <c:v>5.0999999999999996</c:v>
                </c:pt>
                <c:pt idx="533">
                  <c:v>3.5</c:v>
                </c:pt>
                <c:pt idx="534">
                  <c:v>5.3</c:v>
                </c:pt>
                <c:pt idx="535">
                  <c:v>7.2</c:v>
                </c:pt>
                <c:pt idx="536">
                  <c:v>3.4</c:v>
                </c:pt>
                <c:pt idx="537">
                  <c:v>7</c:v>
                </c:pt>
                <c:pt idx="538">
                  <c:v>6.6</c:v>
                </c:pt>
                <c:pt idx="539">
                  <c:v>7.2</c:v>
                </c:pt>
                <c:pt idx="540">
                  <c:v>5.8</c:v>
                </c:pt>
                <c:pt idx="541">
                  <c:v>8.8000000000000007</c:v>
                </c:pt>
                <c:pt idx="542">
                  <c:v>7.7</c:v>
                </c:pt>
                <c:pt idx="543">
                  <c:v>4.7</c:v>
                </c:pt>
                <c:pt idx="544">
                  <c:v>7.8</c:v>
                </c:pt>
                <c:pt idx="545">
                  <c:v>8.9</c:v>
                </c:pt>
                <c:pt idx="546">
                  <c:v>5.6</c:v>
                </c:pt>
                <c:pt idx="547">
                  <c:v>7.1</c:v>
                </c:pt>
                <c:pt idx="548">
                  <c:v>6.7</c:v>
                </c:pt>
                <c:pt idx="549">
                  <c:v>7.8</c:v>
                </c:pt>
                <c:pt idx="550">
                  <c:v>3.6</c:v>
                </c:pt>
                <c:pt idx="551">
                  <c:v>1.8</c:v>
                </c:pt>
                <c:pt idx="552">
                  <c:v>4.5999999999999996</c:v>
                </c:pt>
                <c:pt idx="553">
                  <c:v>4.0999999999999996</c:v>
                </c:pt>
                <c:pt idx="554">
                  <c:v>7.4</c:v>
                </c:pt>
                <c:pt idx="555">
                  <c:v>9.5</c:v>
                </c:pt>
                <c:pt idx="556">
                  <c:v>3.6</c:v>
                </c:pt>
                <c:pt idx="557">
                  <c:v>7.6</c:v>
                </c:pt>
                <c:pt idx="558">
                  <c:v>8.1</c:v>
                </c:pt>
                <c:pt idx="559">
                  <c:v>9</c:v>
                </c:pt>
                <c:pt idx="560">
                  <c:v>7.8</c:v>
                </c:pt>
                <c:pt idx="561">
                  <c:v>7.2</c:v>
                </c:pt>
                <c:pt idx="562">
                  <c:v>10.199999999999999</c:v>
                </c:pt>
                <c:pt idx="563">
                  <c:v>10.3</c:v>
                </c:pt>
                <c:pt idx="564">
                  <c:v>8.8000000000000007</c:v>
                </c:pt>
                <c:pt idx="565">
                  <c:v>5.7</c:v>
                </c:pt>
                <c:pt idx="566">
                  <c:v>9.1999999999999993</c:v>
                </c:pt>
                <c:pt idx="567">
                  <c:v>7.4</c:v>
                </c:pt>
                <c:pt idx="568">
                  <c:v>5.0999999999999996</c:v>
                </c:pt>
                <c:pt idx="569">
                  <c:v>9</c:v>
                </c:pt>
                <c:pt idx="570">
                  <c:v>10.3</c:v>
                </c:pt>
                <c:pt idx="571">
                  <c:v>7.5</c:v>
                </c:pt>
                <c:pt idx="572">
                  <c:v>7.2</c:v>
                </c:pt>
                <c:pt idx="573">
                  <c:v>6.9</c:v>
                </c:pt>
                <c:pt idx="574">
                  <c:v>6.3</c:v>
                </c:pt>
                <c:pt idx="575">
                  <c:v>5</c:v>
                </c:pt>
                <c:pt idx="576">
                  <c:v>8.5</c:v>
                </c:pt>
                <c:pt idx="577">
                  <c:v>11.3</c:v>
                </c:pt>
                <c:pt idx="578">
                  <c:v>5.2</c:v>
                </c:pt>
                <c:pt idx="579">
                  <c:v>11.2</c:v>
                </c:pt>
                <c:pt idx="580">
                  <c:v>8.4</c:v>
                </c:pt>
                <c:pt idx="581">
                  <c:v>11.1</c:v>
                </c:pt>
                <c:pt idx="582">
                  <c:v>8.6999999999999993</c:v>
                </c:pt>
                <c:pt idx="583">
                  <c:v>7</c:v>
                </c:pt>
                <c:pt idx="584">
                  <c:v>10.4</c:v>
                </c:pt>
                <c:pt idx="585">
                  <c:v>8</c:v>
                </c:pt>
                <c:pt idx="586">
                  <c:v>7.8</c:v>
                </c:pt>
                <c:pt idx="587">
                  <c:v>11.3</c:v>
                </c:pt>
                <c:pt idx="588">
                  <c:v>10.3</c:v>
                </c:pt>
                <c:pt idx="589">
                  <c:v>11.7</c:v>
                </c:pt>
                <c:pt idx="590">
                  <c:v>9.5</c:v>
                </c:pt>
                <c:pt idx="591">
                  <c:v>11.6</c:v>
                </c:pt>
                <c:pt idx="592">
                  <c:v>13.4</c:v>
                </c:pt>
                <c:pt idx="593">
                  <c:v>13.5</c:v>
                </c:pt>
                <c:pt idx="594">
                  <c:v>9.6</c:v>
                </c:pt>
                <c:pt idx="595">
                  <c:v>13.1</c:v>
                </c:pt>
                <c:pt idx="596">
                  <c:v>2.7</c:v>
                </c:pt>
                <c:pt idx="597">
                  <c:v>9.6999999999999993</c:v>
                </c:pt>
                <c:pt idx="598">
                  <c:v>7</c:v>
                </c:pt>
                <c:pt idx="599">
                  <c:v>8.6999999999999993</c:v>
                </c:pt>
                <c:pt idx="600">
                  <c:v>14.2</c:v>
                </c:pt>
                <c:pt idx="601">
                  <c:v>14</c:v>
                </c:pt>
                <c:pt idx="602">
                  <c:v>13.5</c:v>
                </c:pt>
                <c:pt idx="603">
                  <c:v>8.8000000000000007</c:v>
                </c:pt>
                <c:pt idx="604">
                  <c:v>11.7</c:v>
                </c:pt>
                <c:pt idx="605">
                  <c:v>12.2</c:v>
                </c:pt>
                <c:pt idx="606">
                  <c:v>14.2</c:v>
                </c:pt>
                <c:pt idx="607">
                  <c:v>5.2</c:v>
                </c:pt>
                <c:pt idx="608">
                  <c:v>10.1</c:v>
                </c:pt>
                <c:pt idx="609">
                  <c:v>8.8000000000000007</c:v>
                </c:pt>
                <c:pt idx="610">
                  <c:v>9.6</c:v>
                </c:pt>
                <c:pt idx="611">
                  <c:v>12.9</c:v>
                </c:pt>
                <c:pt idx="612">
                  <c:v>10</c:v>
                </c:pt>
                <c:pt idx="613">
                  <c:v>11.7</c:v>
                </c:pt>
                <c:pt idx="614">
                  <c:v>15.8</c:v>
                </c:pt>
                <c:pt idx="615">
                  <c:v>16.7</c:v>
                </c:pt>
                <c:pt idx="616">
                  <c:v>16</c:v>
                </c:pt>
                <c:pt idx="617">
                  <c:v>5.9</c:v>
                </c:pt>
                <c:pt idx="618">
                  <c:v>7.9</c:v>
                </c:pt>
                <c:pt idx="619">
                  <c:v>11.8</c:v>
                </c:pt>
                <c:pt idx="620">
                  <c:v>7</c:v>
                </c:pt>
                <c:pt idx="621">
                  <c:v>2.8</c:v>
                </c:pt>
                <c:pt idx="622">
                  <c:v>13.2</c:v>
                </c:pt>
                <c:pt idx="623">
                  <c:v>6.9</c:v>
                </c:pt>
                <c:pt idx="624">
                  <c:v>12.5</c:v>
                </c:pt>
                <c:pt idx="625">
                  <c:v>18.8</c:v>
                </c:pt>
                <c:pt idx="626">
                  <c:v>5.5</c:v>
                </c:pt>
                <c:pt idx="627">
                  <c:v>16.2</c:v>
                </c:pt>
                <c:pt idx="628">
                  <c:v>18.5</c:v>
                </c:pt>
                <c:pt idx="629">
                  <c:v>8.8000000000000007</c:v>
                </c:pt>
                <c:pt idx="630">
                  <c:v>9.9</c:v>
                </c:pt>
                <c:pt idx="631">
                  <c:v>16.5</c:v>
                </c:pt>
                <c:pt idx="632">
                  <c:v>18.399999999999999</c:v>
                </c:pt>
                <c:pt idx="633">
                  <c:v>17.100000000000001</c:v>
                </c:pt>
                <c:pt idx="634">
                  <c:v>13.6</c:v>
                </c:pt>
                <c:pt idx="635">
                  <c:v>13.4</c:v>
                </c:pt>
                <c:pt idx="636">
                  <c:v>19.600000000000001</c:v>
                </c:pt>
                <c:pt idx="637">
                  <c:v>16.2</c:v>
                </c:pt>
                <c:pt idx="638">
                  <c:v>16.600000000000001</c:v>
                </c:pt>
                <c:pt idx="639">
                  <c:v>11.9</c:v>
                </c:pt>
                <c:pt idx="640">
                  <c:v>18.7</c:v>
                </c:pt>
                <c:pt idx="641">
                  <c:v>13.7</c:v>
                </c:pt>
                <c:pt idx="642">
                  <c:v>13.2</c:v>
                </c:pt>
                <c:pt idx="643">
                  <c:v>7.5</c:v>
                </c:pt>
                <c:pt idx="644">
                  <c:v>22.6</c:v>
                </c:pt>
                <c:pt idx="645">
                  <c:v>7.8</c:v>
                </c:pt>
                <c:pt idx="646">
                  <c:v>23</c:v>
                </c:pt>
                <c:pt idx="647">
                  <c:v>14.1</c:v>
                </c:pt>
                <c:pt idx="648">
                  <c:v>18.399999999999999</c:v>
                </c:pt>
                <c:pt idx="649">
                  <c:v>16.7</c:v>
                </c:pt>
                <c:pt idx="650">
                  <c:v>12.9</c:v>
                </c:pt>
                <c:pt idx="651">
                  <c:v>22.8</c:v>
                </c:pt>
                <c:pt idx="652">
                  <c:v>24.5</c:v>
                </c:pt>
                <c:pt idx="653">
                  <c:v>21.8</c:v>
                </c:pt>
                <c:pt idx="654">
                  <c:v>8</c:v>
                </c:pt>
                <c:pt idx="655">
                  <c:v>14.8</c:v>
                </c:pt>
                <c:pt idx="656">
                  <c:v>16.5</c:v>
                </c:pt>
                <c:pt idx="657">
                  <c:v>22.1</c:v>
                </c:pt>
                <c:pt idx="658">
                  <c:v>25.6</c:v>
                </c:pt>
                <c:pt idx="659">
                  <c:v>1.9</c:v>
                </c:pt>
                <c:pt idx="660">
                  <c:v>16.899999999999999</c:v>
                </c:pt>
                <c:pt idx="661">
                  <c:v>18.7</c:v>
                </c:pt>
                <c:pt idx="662">
                  <c:v>20.3</c:v>
                </c:pt>
                <c:pt idx="663">
                  <c:v>23.1</c:v>
                </c:pt>
                <c:pt idx="664">
                  <c:v>9</c:v>
                </c:pt>
                <c:pt idx="665">
                  <c:v>25.8</c:v>
                </c:pt>
                <c:pt idx="666">
                  <c:v>26.5</c:v>
                </c:pt>
                <c:pt idx="667">
                  <c:v>25.8</c:v>
                </c:pt>
                <c:pt idx="668">
                  <c:v>19.5</c:v>
                </c:pt>
                <c:pt idx="669">
                  <c:v>19</c:v>
                </c:pt>
                <c:pt idx="670">
                  <c:v>17.7</c:v>
                </c:pt>
                <c:pt idx="671">
                  <c:v>13.3</c:v>
                </c:pt>
                <c:pt idx="672">
                  <c:v>28</c:v>
                </c:pt>
                <c:pt idx="673">
                  <c:v>24.9</c:v>
                </c:pt>
                <c:pt idx="674">
                  <c:v>10.8</c:v>
                </c:pt>
                <c:pt idx="675">
                  <c:v>25.2</c:v>
                </c:pt>
                <c:pt idx="676">
                  <c:v>15.9</c:v>
                </c:pt>
                <c:pt idx="677">
                  <c:v>28.9</c:v>
                </c:pt>
                <c:pt idx="678">
                  <c:v>22</c:v>
                </c:pt>
                <c:pt idx="679">
                  <c:v>20.3</c:v>
                </c:pt>
                <c:pt idx="680">
                  <c:v>29.1</c:v>
                </c:pt>
                <c:pt idx="681">
                  <c:v>17</c:v>
                </c:pt>
                <c:pt idx="682">
                  <c:v>9.6999999999999993</c:v>
                </c:pt>
                <c:pt idx="683">
                  <c:v>14.8</c:v>
                </c:pt>
                <c:pt idx="684">
                  <c:v>17.100000000000001</c:v>
                </c:pt>
                <c:pt idx="685">
                  <c:v>25.8</c:v>
                </c:pt>
                <c:pt idx="686">
                  <c:v>28.8</c:v>
                </c:pt>
                <c:pt idx="687">
                  <c:v>15.6</c:v>
                </c:pt>
                <c:pt idx="688">
                  <c:v>29.9</c:v>
                </c:pt>
                <c:pt idx="689">
                  <c:v>22.1</c:v>
                </c:pt>
                <c:pt idx="690">
                  <c:v>19.8</c:v>
                </c:pt>
                <c:pt idx="691">
                  <c:v>1.5</c:v>
                </c:pt>
                <c:pt idx="692">
                  <c:v>16.899999999999999</c:v>
                </c:pt>
                <c:pt idx="693">
                  <c:v>21.6</c:v>
                </c:pt>
                <c:pt idx="694">
                  <c:v>15.7</c:v>
                </c:pt>
                <c:pt idx="695">
                  <c:v>18.8</c:v>
                </c:pt>
                <c:pt idx="696">
                  <c:v>10.1</c:v>
                </c:pt>
                <c:pt idx="697">
                  <c:v>24.4</c:v>
                </c:pt>
                <c:pt idx="698">
                  <c:v>31</c:v>
                </c:pt>
                <c:pt idx="699">
                  <c:v>9.6</c:v>
                </c:pt>
                <c:pt idx="700">
                  <c:v>28</c:v>
                </c:pt>
                <c:pt idx="701">
                  <c:v>29.7</c:v>
                </c:pt>
                <c:pt idx="702">
                  <c:v>31.2</c:v>
                </c:pt>
                <c:pt idx="703">
                  <c:v>14.1</c:v>
                </c:pt>
                <c:pt idx="704">
                  <c:v>21.6</c:v>
                </c:pt>
                <c:pt idx="705">
                  <c:v>24.2</c:v>
                </c:pt>
                <c:pt idx="706">
                  <c:v>30.8</c:v>
                </c:pt>
                <c:pt idx="707">
                  <c:v>11.6</c:v>
                </c:pt>
                <c:pt idx="708">
                  <c:v>23.2</c:v>
                </c:pt>
                <c:pt idx="709">
                  <c:v>24.2</c:v>
                </c:pt>
                <c:pt idx="710">
                  <c:v>27</c:v>
                </c:pt>
                <c:pt idx="711">
                  <c:v>30</c:v>
                </c:pt>
                <c:pt idx="712">
                  <c:v>14.1</c:v>
                </c:pt>
                <c:pt idx="713">
                  <c:v>21.3</c:v>
                </c:pt>
                <c:pt idx="714">
                  <c:v>30.8</c:v>
                </c:pt>
                <c:pt idx="715">
                  <c:v>20.5</c:v>
                </c:pt>
                <c:pt idx="716">
                  <c:v>22.5</c:v>
                </c:pt>
                <c:pt idx="717">
                  <c:v>30.3</c:v>
                </c:pt>
                <c:pt idx="718">
                  <c:v>29.3</c:v>
                </c:pt>
                <c:pt idx="719">
                  <c:v>26</c:v>
                </c:pt>
                <c:pt idx="720">
                  <c:v>28.8</c:v>
                </c:pt>
                <c:pt idx="721">
                  <c:v>29.6</c:v>
                </c:pt>
                <c:pt idx="722">
                  <c:v>28.7</c:v>
                </c:pt>
                <c:pt idx="723">
                  <c:v>26.3</c:v>
                </c:pt>
                <c:pt idx="724">
                  <c:v>32.299999999999997</c:v>
                </c:pt>
                <c:pt idx="725">
                  <c:v>10.199999999999999</c:v>
                </c:pt>
                <c:pt idx="726">
                  <c:v>5.8</c:v>
                </c:pt>
                <c:pt idx="727">
                  <c:v>15.1</c:v>
                </c:pt>
                <c:pt idx="728">
                  <c:v>15.7</c:v>
                </c:pt>
                <c:pt idx="729">
                  <c:v>28.8</c:v>
                </c:pt>
                <c:pt idx="730">
                  <c:v>30.8</c:v>
                </c:pt>
                <c:pt idx="731">
                  <c:v>8.5</c:v>
                </c:pt>
                <c:pt idx="732">
                  <c:v>7.8</c:v>
                </c:pt>
                <c:pt idx="733">
                  <c:v>25.9</c:v>
                </c:pt>
                <c:pt idx="734">
                  <c:v>31.6</c:v>
                </c:pt>
                <c:pt idx="735">
                  <c:v>29.7</c:v>
                </c:pt>
                <c:pt idx="736">
                  <c:v>30.1</c:v>
                </c:pt>
                <c:pt idx="737">
                  <c:v>28.5</c:v>
                </c:pt>
                <c:pt idx="738">
                  <c:v>29.3</c:v>
                </c:pt>
                <c:pt idx="739">
                  <c:v>14.3</c:v>
                </c:pt>
                <c:pt idx="740">
                  <c:v>28.6</c:v>
                </c:pt>
                <c:pt idx="741">
                  <c:v>25.9</c:v>
                </c:pt>
                <c:pt idx="742">
                  <c:v>30.7</c:v>
                </c:pt>
                <c:pt idx="743">
                  <c:v>1.3</c:v>
                </c:pt>
                <c:pt idx="744">
                  <c:v>16.5</c:v>
                </c:pt>
                <c:pt idx="745">
                  <c:v>22.7</c:v>
                </c:pt>
                <c:pt idx="746">
                  <c:v>30.5</c:v>
                </c:pt>
                <c:pt idx="747">
                  <c:v>25.5</c:v>
                </c:pt>
                <c:pt idx="748">
                  <c:v>27.5</c:v>
                </c:pt>
                <c:pt idx="749">
                  <c:v>29.7</c:v>
                </c:pt>
                <c:pt idx="750">
                  <c:v>13.2</c:v>
                </c:pt>
                <c:pt idx="751">
                  <c:v>25.1</c:v>
                </c:pt>
                <c:pt idx="752">
                  <c:v>30.3</c:v>
                </c:pt>
                <c:pt idx="753">
                  <c:v>19.2</c:v>
                </c:pt>
                <c:pt idx="754">
                  <c:v>27.6</c:v>
                </c:pt>
                <c:pt idx="755">
                  <c:v>29.8</c:v>
                </c:pt>
                <c:pt idx="756">
                  <c:v>16.899999999999999</c:v>
                </c:pt>
                <c:pt idx="757">
                  <c:v>29.3</c:v>
                </c:pt>
                <c:pt idx="758">
                  <c:v>29.2</c:v>
                </c:pt>
                <c:pt idx="759">
                  <c:v>29.4</c:v>
                </c:pt>
                <c:pt idx="760">
                  <c:v>3.7</c:v>
                </c:pt>
                <c:pt idx="761">
                  <c:v>26.8</c:v>
                </c:pt>
                <c:pt idx="762">
                  <c:v>9.3000000000000007</c:v>
                </c:pt>
                <c:pt idx="763">
                  <c:v>28.2</c:v>
                </c:pt>
                <c:pt idx="764">
                  <c:v>28.1</c:v>
                </c:pt>
                <c:pt idx="765">
                  <c:v>27.3</c:v>
                </c:pt>
                <c:pt idx="766">
                  <c:v>9.3000000000000007</c:v>
                </c:pt>
                <c:pt idx="767">
                  <c:v>3.9</c:v>
                </c:pt>
                <c:pt idx="768">
                  <c:v>27.9</c:v>
                </c:pt>
                <c:pt idx="769">
                  <c:v>27.7</c:v>
                </c:pt>
                <c:pt idx="770">
                  <c:v>24.4</c:v>
                </c:pt>
                <c:pt idx="771">
                  <c:v>21.3</c:v>
                </c:pt>
                <c:pt idx="772">
                  <c:v>21</c:v>
                </c:pt>
                <c:pt idx="773">
                  <c:v>12.6</c:v>
                </c:pt>
                <c:pt idx="774">
                  <c:v>20.5</c:v>
                </c:pt>
                <c:pt idx="775">
                  <c:v>15.6</c:v>
                </c:pt>
                <c:pt idx="776">
                  <c:v>26</c:v>
                </c:pt>
                <c:pt idx="777">
                  <c:v>23.2</c:v>
                </c:pt>
                <c:pt idx="778">
                  <c:v>18.399999999999999</c:v>
                </c:pt>
                <c:pt idx="779">
                  <c:v>16.100000000000001</c:v>
                </c:pt>
                <c:pt idx="780">
                  <c:v>9.9</c:v>
                </c:pt>
                <c:pt idx="781">
                  <c:v>22.4</c:v>
                </c:pt>
                <c:pt idx="782">
                  <c:v>25</c:v>
                </c:pt>
                <c:pt idx="783">
                  <c:v>23.1</c:v>
                </c:pt>
                <c:pt idx="784">
                  <c:v>23.5</c:v>
                </c:pt>
                <c:pt idx="785">
                  <c:v>13.2</c:v>
                </c:pt>
                <c:pt idx="786">
                  <c:v>23.9</c:v>
                </c:pt>
                <c:pt idx="787">
                  <c:v>24.2</c:v>
                </c:pt>
                <c:pt idx="788">
                  <c:v>23.9</c:v>
                </c:pt>
                <c:pt idx="789">
                  <c:v>23.6</c:v>
                </c:pt>
                <c:pt idx="790">
                  <c:v>23.7</c:v>
                </c:pt>
                <c:pt idx="791">
                  <c:v>22</c:v>
                </c:pt>
                <c:pt idx="792">
                  <c:v>18.100000000000001</c:v>
                </c:pt>
                <c:pt idx="793">
                  <c:v>23</c:v>
                </c:pt>
                <c:pt idx="794">
                  <c:v>16.8</c:v>
                </c:pt>
                <c:pt idx="795">
                  <c:v>22.3</c:v>
                </c:pt>
                <c:pt idx="796">
                  <c:v>22.4</c:v>
                </c:pt>
                <c:pt idx="797">
                  <c:v>22.1</c:v>
                </c:pt>
                <c:pt idx="798">
                  <c:v>21.1</c:v>
                </c:pt>
                <c:pt idx="799">
                  <c:v>19.399999999999999</c:v>
                </c:pt>
                <c:pt idx="800">
                  <c:v>13.9</c:v>
                </c:pt>
                <c:pt idx="801">
                  <c:v>19.600000000000001</c:v>
                </c:pt>
                <c:pt idx="802">
                  <c:v>20.7</c:v>
                </c:pt>
                <c:pt idx="803">
                  <c:v>20.8</c:v>
                </c:pt>
                <c:pt idx="804">
                  <c:v>18.899999999999999</c:v>
                </c:pt>
                <c:pt idx="805">
                  <c:v>4.8</c:v>
                </c:pt>
                <c:pt idx="806">
                  <c:v>20.100000000000001</c:v>
                </c:pt>
                <c:pt idx="807">
                  <c:v>19.899999999999999</c:v>
                </c:pt>
                <c:pt idx="808">
                  <c:v>19.7</c:v>
                </c:pt>
                <c:pt idx="809">
                  <c:v>11.3</c:v>
                </c:pt>
                <c:pt idx="810">
                  <c:v>6.1</c:v>
                </c:pt>
                <c:pt idx="811">
                  <c:v>7.3</c:v>
                </c:pt>
                <c:pt idx="812">
                  <c:v>17.2</c:v>
                </c:pt>
                <c:pt idx="813">
                  <c:v>16.100000000000001</c:v>
                </c:pt>
                <c:pt idx="814">
                  <c:v>13.5</c:v>
                </c:pt>
                <c:pt idx="815">
                  <c:v>14.6</c:v>
                </c:pt>
                <c:pt idx="816">
                  <c:v>7.6</c:v>
                </c:pt>
                <c:pt idx="817">
                  <c:v>17.8</c:v>
                </c:pt>
                <c:pt idx="818">
                  <c:v>14.7</c:v>
                </c:pt>
                <c:pt idx="819">
                  <c:v>13</c:v>
                </c:pt>
                <c:pt idx="820">
                  <c:v>12.3</c:v>
                </c:pt>
                <c:pt idx="821">
                  <c:v>13.5</c:v>
                </c:pt>
                <c:pt idx="822">
                  <c:v>10.1</c:v>
                </c:pt>
                <c:pt idx="823">
                  <c:v>16.8</c:v>
                </c:pt>
                <c:pt idx="824">
                  <c:v>16.399999999999999</c:v>
                </c:pt>
                <c:pt idx="825">
                  <c:v>15.8</c:v>
                </c:pt>
                <c:pt idx="826">
                  <c:v>13.5</c:v>
                </c:pt>
                <c:pt idx="827">
                  <c:v>15.6</c:v>
                </c:pt>
                <c:pt idx="828">
                  <c:v>13.8</c:v>
                </c:pt>
                <c:pt idx="829">
                  <c:v>6.5</c:v>
                </c:pt>
                <c:pt idx="830">
                  <c:v>3</c:v>
                </c:pt>
                <c:pt idx="831">
                  <c:v>13.5</c:v>
                </c:pt>
                <c:pt idx="832">
                  <c:v>14</c:v>
                </c:pt>
                <c:pt idx="833">
                  <c:v>13.9</c:v>
                </c:pt>
                <c:pt idx="834">
                  <c:v>8.9</c:v>
                </c:pt>
                <c:pt idx="835">
                  <c:v>9.6999999999999993</c:v>
                </c:pt>
                <c:pt idx="836">
                  <c:v>10.1</c:v>
                </c:pt>
                <c:pt idx="837">
                  <c:v>10.9</c:v>
                </c:pt>
                <c:pt idx="838">
                  <c:v>13.7</c:v>
                </c:pt>
                <c:pt idx="839">
                  <c:v>12.7</c:v>
                </c:pt>
                <c:pt idx="840">
                  <c:v>12.4</c:v>
                </c:pt>
                <c:pt idx="841">
                  <c:v>3.6</c:v>
                </c:pt>
                <c:pt idx="842">
                  <c:v>11.8</c:v>
                </c:pt>
                <c:pt idx="843">
                  <c:v>11.9</c:v>
                </c:pt>
                <c:pt idx="844">
                  <c:v>9.9</c:v>
                </c:pt>
                <c:pt idx="845">
                  <c:v>5.8</c:v>
                </c:pt>
                <c:pt idx="846">
                  <c:v>6.4</c:v>
                </c:pt>
                <c:pt idx="847">
                  <c:v>7.1</c:v>
                </c:pt>
                <c:pt idx="848">
                  <c:v>6</c:v>
                </c:pt>
                <c:pt idx="849">
                  <c:v>7.9</c:v>
                </c:pt>
                <c:pt idx="850">
                  <c:v>7.3</c:v>
                </c:pt>
                <c:pt idx="851">
                  <c:v>8.6999999999999993</c:v>
                </c:pt>
                <c:pt idx="852">
                  <c:v>9.4</c:v>
                </c:pt>
                <c:pt idx="853">
                  <c:v>10.8</c:v>
                </c:pt>
                <c:pt idx="854">
                  <c:v>12</c:v>
                </c:pt>
                <c:pt idx="855">
                  <c:v>10.6</c:v>
                </c:pt>
                <c:pt idx="856">
                  <c:v>6.1</c:v>
                </c:pt>
                <c:pt idx="857">
                  <c:v>9.4</c:v>
                </c:pt>
                <c:pt idx="858">
                  <c:v>7.2</c:v>
                </c:pt>
                <c:pt idx="859">
                  <c:v>7.3</c:v>
                </c:pt>
                <c:pt idx="860">
                  <c:v>11.3</c:v>
                </c:pt>
                <c:pt idx="861">
                  <c:v>8.6</c:v>
                </c:pt>
                <c:pt idx="862">
                  <c:v>9.9</c:v>
                </c:pt>
                <c:pt idx="863">
                  <c:v>10.1</c:v>
                </c:pt>
                <c:pt idx="864">
                  <c:v>7.7</c:v>
                </c:pt>
                <c:pt idx="865">
                  <c:v>8.1999999999999993</c:v>
                </c:pt>
                <c:pt idx="866">
                  <c:v>9</c:v>
                </c:pt>
                <c:pt idx="867">
                  <c:v>3.8</c:v>
                </c:pt>
                <c:pt idx="868">
                  <c:v>9.8000000000000007</c:v>
                </c:pt>
                <c:pt idx="869">
                  <c:v>2.5</c:v>
                </c:pt>
                <c:pt idx="870">
                  <c:v>9.8000000000000007</c:v>
                </c:pt>
                <c:pt idx="871">
                  <c:v>6.8</c:v>
                </c:pt>
                <c:pt idx="872">
                  <c:v>10.1</c:v>
                </c:pt>
                <c:pt idx="873">
                  <c:v>7.4</c:v>
                </c:pt>
                <c:pt idx="874">
                  <c:v>8</c:v>
                </c:pt>
                <c:pt idx="875">
                  <c:v>5.7</c:v>
                </c:pt>
                <c:pt idx="876">
                  <c:v>8.1999999999999993</c:v>
                </c:pt>
                <c:pt idx="877">
                  <c:v>8.3000000000000007</c:v>
                </c:pt>
                <c:pt idx="878">
                  <c:v>7.6</c:v>
                </c:pt>
                <c:pt idx="879">
                  <c:v>8</c:v>
                </c:pt>
                <c:pt idx="880">
                  <c:v>6.9</c:v>
                </c:pt>
                <c:pt idx="881">
                  <c:v>8.5</c:v>
                </c:pt>
                <c:pt idx="882">
                  <c:v>4.7</c:v>
                </c:pt>
                <c:pt idx="883">
                  <c:v>7.3</c:v>
                </c:pt>
                <c:pt idx="884">
                  <c:v>8.3000000000000007</c:v>
                </c:pt>
                <c:pt idx="885">
                  <c:v>9.3000000000000007</c:v>
                </c:pt>
                <c:pt idx="886">
                  <c:v>5</c:v>
                </c:pt>
                <c:pt idx="887">
                  <c:v>6.3</c:v>
                </c:pt>
                <c:pt idx="888">
                  <c:v>9.1999999999999993</c:v>
                </c:pt>
                <c:pt idx="889">
                  <c:v>7.2</c:v>
                </c:pt>
                <c:pt idx="890">
                  <c:v>7.8</c:v>
                </c:pt>
                <c:pt idx="891">
                  <c:v>8.9</c:v>
                </c:pt>
                <c:pt idx="892">
                  <c:v>8.6</c:v>
                </c:pt>
                <c:pt idx="893">
                  <c:v>5.0999999999999996</c:v>
                </c:pt>
                <c:pt idx="894">
                  <c:v>6.6</c:v>
                </c:pt>
                <c:pt idx="895">
                  <c:v>8.9</c:v>
                </c:pt>
                <c:pt idx="896">
                  <c:v>7.4</c:v>
                </c:pt>
                <c:pt idx="897">
                  <c:v>8.9</c:v>
                </c:pt>
                <c:pt idx="898">
                  <c:v>9.1999999999999993</c:v>
                </c:pt>
                <c:pt idx="899">
                  <c:v>7.9</c:v>
                </c:pt>
                <c:pt idx="900">
                  <c:v>6</c:v>
                </c:pt>
                <c:pt idx="901">
                  <c:v>9.1999999999999993</c:v>
                </c:pt>
                <c:pt idx="902">
                  <c:v>5</c:v>
                </c:pt>
                <c:pt idx="903">
                  <c:v>6.7</c:v>
                </c:pt>
                <c:pt idx="904">
                  <c:v>8.1999999999999993</c:v>
                </c:pt>
                <c:pt idx="905">
                  <c:v>7.3</c:v>
                </c:pt>
                <c:pt idx="906">
                  <c:v>5.3</c:v>
                </c:pt>
                <c:pt idx="907">
                  <c:v>7.8</c:v>
                </c:pt>
                <c:pt idx="908">
                  <c:v>4.4000000000000004</c:v>
                </c:pt>
                <c:pt idx="909">
                  <c:v>5.4</c:v>
                </c:pt>
                <c:pt idx="910">
                  <c:v>5</c:v>
                </c:pt>
                <c:pt idx="911">
                  <c:v>8.4</c:v>
                </c:pt>
                <c:pt idx="912">
                  <c:v>9.3000000000000007</c:v>
                </c:pt>
                <c:pt idx="913">
                  <c:v>9.1999999999999993</c:v>
                </c:pt>
                <c:pt idx="914">
                  <c:v>3.9</c:v>
                </c:pt>
                <c:pt idx="915">
                  <c:v>6.4</c:v>
                </c:pt>
                <c:pt idx="916">
                  <c:v>6.5</c:v>
                </c:pt>
                <c:pt idx="917">
                  <c:v>8.6999999999999993</c:v>
                </c:pt>
                <c:pt idx="918">
                  <c:v>9.4</c:v>
                </c:pt>
                <c:pt idx="919">
                  <c:v>5.0999999999999996</c:v>
                </c:pt>
                <c:pt idx="920">
                  <c:v>7.3</c:v>
                </c:pt>
                <c:pt idx="921">
                  <c:v>5.7</c:v>
                </c:pt>
                <c:pt idx="922">
                  <c:v>9.6999999999999993</c:v>
                </c:pt>
                <c:pt idx="923">
                  <c:v>9.8000000000000007</c:v>
                </c:pt>
                <c:pt idx="924">
                  <c:v>5.5</c:v>
                </c:pt>
                <c:pt idx="925">
                  <c:v>8.6</c:v>
                </c:pt>
                <c:pt idx="926">
                  <c:v>9.4</c:v>
                </c:pt>
                <c:pt idx="927">
                  <c:v>7.8</c:v>
                </c:pt>
                <c:pt idx="928">
                  <c:v>6.3</c:v>
                </c:pt>
                <c:pt idx="929">
                  <c:v>5.8</c:v>
                </c:pt>
                <c:pt idx="930">
                  <c:v>7.7</c:v>
                </c:pt>
                <c:pt idx="931">
                  <c:v>5.9</c:v>
                </c:pt>
                <c:pt idx="932">
                  <c:v>10.3</c:v>
                </c:pt>
                <c:pt idx="933">
                  <c:v>7</c:v>
                </c:pt>
                <c:pt idx="934">
                  <c:v>5.4</c:v>
                </c:pt>
                <c:pt idx="935">
                  <c:v>8.3000000000000007</c:v>
                </c:pt>
                <c:pt idx="936">
                  <c:v>9</c:v>
                </c:pt>
                <c:pt idx="937">
                  <c:v>8.6999999999999993</c:v>
                </c:pt>
                <c:pt idx="938">
                  <c:v>8.6999999999999993</c:v>
                </c:pt>
                <c:pt idx="939">
                  <c:v>9.8000000000000007</c:v>
                </c:pt>
                <c:pt idx="940">
                  <c:v>10.1</c:v>
                </c:pt>
                <c:pt idx="941">
                  <c:v>8.3000000000000007</c:v>
                </c:pt>
                <c:pt idx="942">
                  <c:v>11.5</c:v>
                </c:pt>
                <c:pt idx="943">
                  <c:v>11.5</c:v>
                </c:pt>
                <c:pt idx="944">
                  <c:v>7.5</c:v>
                </c:pt>
                <c:pt idx="945">
                  <c:v>4.4000000000000004</c:v>
                </c:pt>
                <c:pt idx="946">
                  <c:v>7.2</c:v>
                </c:pt>
                <c:pt idx="947">
                  <c:v>11.7</c:v>
                </c:pt>
                <c:pt idx="948">
                  <c:v>8.1999999999999993</c:v>
                </c:pt>
                <c:pt idx="949">
                  <c:v>7.3</c:v>
                </c:pt>
                <c:pt idx="950">
                  <c:v>7.5</c:v>
                </c:pt>
                <c:pt idx="951">
                  <c:v>11.5</c:v>
                </c:pt>
                <c:pt idx="952">
                  <c:v>8.4</c:v>
                </c:pt>
                <c:pt idx="953">
                  <c:v>9.3000000000000007</c:v>
                </c:pt>
                <c:pt idx="954">
                  <c:v>9.9</c:v>
                </c:pt>
                <c:pt idx="955">
                  <c:v>11.1</c:v>
                </c:pt>
                <c:pt idx="956">
                  <c:v>12.6</c:v>
                </c:pt>
                <c:pt idx="957">
                  <c:v>3.2</c:v>
                </c:pt>
                <c:pt idx="958">
                  <c:v>10.9</c:v>
                </c:pt>
                <c:pt idx="959">
                  <c:v>9.1</c:v>
                </c:pt>
                <c:pt idx="960">
                  <c:v>9.4</c:v>
                </c:pt>
                <c:pt idx="961">
                  <c:v>11.6</c:v>
                </c:pt>
                <c:pt idx="962">
                  <c:v>13.9</c:v>
                </c:pt>
                <c:pt idx="963">
                  <c:v>7.9</c:v>
                </c:pt>
                <c:pt idx="964">
                  <c:v>11.1</c:v>
                </c:pt>
                <c:pt idx="965">
                  <c:v>9.6999999999999993</c:v>
                </c:pt>
                <c:pt idx="966">
                  <c:v>13</c:v>
                </c:pt>
                <c:pt idx="967">
                  <c:v>13.3</c:v>
                </c:pt>
                <c:pt idx="968">
                  <c:v>8.5</c:v>
                </c:pt>
                <c:pt idx="969">
                  <c:v>11.8</c:v>
                </c:pt>
                <c:pt idx="970">
                  <c:v>14.6</c:v>
                </c:pt>
                <c:pt idx="971">
                  <c:v>9.1</c:v>
                </c:pt>
                <c:pt idx="972">
                  <c:v>12.3</c:v>
                </c:pt>
                <c:pt idx="973">
                  <c:v>15.9</c:v>
                </c:pt>
                <c:pt idx="974">
                  <c:v>14.4</c:v>
                </c:pt>
                <c:pt idx="975">
                  <c:v>6.3</c:v>
                </c:pt>
                <c:pt idx="976">
                  <c:v>6.3</c:v>
                </c:pt>
                <c:pt idx="977">
                  <c:v>13.4</c:v>
                </c:pt>
                <c:pt idx="978">
                  <c:v>11</c:v>
                </c:pt>
                <c:pt idx="979">
                  <c:v>11</c:v>
                </c:pt>
                <c:pt idx="980">
                  <c:v>9.5</c:v>
                </c:pt>
                <c:pt idx="981">
                  <c:v>13.1</c:v>
                </c:pt>
                <c:pt idx="982">
                  <c:v>15.9</c:v>
                </c:pt>
                <c:pt idx="983">
                  <c:v>12.3</c:v>
                </c:pt>
                <c:pt idx="984">
                  <c:v>7</c:v>
                </c:pt>
                <c:pt idx="985">
                  <c:v>3.5</c:v>
                </c:pt>
                <c:pt idx="986">
                  <c:v>8.1999999999999993</c:v>
                </c:pt>
                <c:pt idx="987">
                  <c:v>10.8</c:v>
                </c:pt>
                <c:pt idx="988">
                  <c:v>7</c:v>
                </c:pt>
                <c:pt idx="989">
                  <c:v>16.7</c:v>
                </c:pt>
                <c:pt idx="990">
                  <c:v>19</c:v>
                </c:pt>
                <c:pt idx="991">
                  <c:v>15.7</c:v>
                </c:pt>
                <c:pt idx="992">
                  <c:v>16.600000000000001</c:v>
                </c:pt>
                <c:pt idx="993">
                  <c:v>17.3</c:v>
                </c:pt>
                <c:pt idx="994">
                  <c:v>13</c:v>
                </c:pt>
                <c:pt idx="995">
                  <c:v>15.6</c:v>
                </c:pt>
                <c:pt idx="996">
                  <c:v>17.3</c:v>
                </c:pt>
                <c:pt idx="997">
                  <c:v>12</c:v>
                </c:pt>
                <c:pt idx="998">
                  <c:v>10.9</c:v>
                </c:pt>
                <c:pt idx="999">
                  <c:v>20.399999999999999</c:v>
                </c:pt>
                <c:pt idx="1000">
                  <c:v>11.7</c:v>
                </c:pt>
                <c:pt idx="1001">
                  <c:v>12.8</c:v>
                </c:pt>
                <c:pt idx="1002">
                  <c:v>14.5</c:v>
                </c:pt>
                <c:pt idx="1003">
                  <c:v>16.100000000000001</c:v>
                </c:pt>
                <c:pt idx="1004">
                  <c:v>9.1999999999999993</c:v>
                </c:pt>
                <c:pt idx="1005">
                  <c:v>16.399999999999999</c:v>
                </c:pt>
                <c:pt idx="1006">
                  <c:v>21.8</c:v>
                </c:pt>
                <c:pt idx="1007">
                  <c:v>21.6</c:v>
                </c:pt>
                <c:pt idx="1008">
                  <c:v>10.4</c:v>
                </c:pt>
                <c:pt idx="1009">
                  <c:v>16.8</c:v>
                </c:pt>
                <c:pt idx="1010">
                  <c:v>17.3</c:v>
                </c:pt>
                <c:pt idx="1011">
                  <c:v>19.5</c:v>
                </c:pt>
                <c:pt idx="1012">
                  <c:v>16.7</c:v>
                </c:pt>
                <c:pt idx="1013">
                  <c:v>23.6</c:v>
                </c:pt>
                <c:pt idx="1014">
                  <c:v>7.5</c:v>
                </c:pt>
                <c:pt idx="1015">
                  <c:v>15.6</c:v>
                </c:pt>
                <c:pt idx="1016">
                  <c:v>12.5</c:v>
                </c:pt>
                <c:pt idx="1017">
                  <c:v>23.6</c:v>
                </c:pt>
                <c:pt idx="1018">
                  <c:v>24.5</c:v>
                </c:pt>
                <c:pt idx="1019">
                  <c:v>23.8</c:v>
                </c:pt>
                <c:pt idx="1020">
                  <c:v>24.9</c:v>
                </c:pt>
                <c:pt idx="1021">
                  <c:v>25.1</c:v>
                </c:pt>
                <c:pt idx="1022">
                  <c:v>9.8000000000000007</c:v>
                </c:pt>
                <c:pt idx="1023">
                  <c:v>24</c:v>
                </c:pt>
                <c:pt idx="1024">
                  <c:v>12.8</c:v>
                </c:pt>
                <c:pt idx="1025">
                  <c:v>13</c:v>
                </c:pt>
                <c:pt idx="1026">
                  <c:v>21.8</c:v>
                </c:pt>
                <c:pt idx="1027">
                  <c:v>18.7</c:v>
                </c:pt>
                <c:pt idx="1028">
                  <c:v>12.5</c:v>
                </c:pt>
                <c:pt idx="1029">
                  <c:v>12.2</c:v>
                </c:pt>
                <c:pt idx="1030">
                  <c:v>26.1</c:v>
                </c:pt>
                <c:pt idx="1031">
                  <c:v>16.8</c:v>
                </c:pt>
                <c:pt idx="1032">
                  <c:v>27.1</c:v>
                </c:pt>
                <c:pt idx="1033">
                  <c:v>17</c:v>
                </c:pt>
                <c:pt idx="1034">
                  <c:v>24.8</c:v>
                </c:pt>
                <c:pt idx="1035">
                  <c:v>14.2</c:v>
                </c:pt>
                <c:pt idx="1036">
                  <c:v>17</c:v>
                </c:pt>
                <c:pt idx="1037">
                  <c:v>20.5</c:v>
                </c:pt>
                <c:pt idx="1038">
                  <c:v>24.6</c:v>
                </c:pt>
                <c:pt idx="1039">
                  <c:v>24.1</c:v>
                </c:pt>
                <c:pt idx="1040">
                  <c:v>18.899999999999999</c:v>
                </c:pt>
                <c:pt idx="1041">
                  <c:v>18.8</c:v>
                </c:pt>
                <c:pt idx="1042">
                  <c:v>25.4</c:v>
                </c:pt>
                <c:pt idx="1043">
                  <c:v>28.8</c:v>
                </c:pt>
                <c:pt idx="1044">
                  <c:v>23.7</c:v>
                </c:pt>
                <c:pt idx="1045">
                  <c:v>28.8</c:v>
                </c:pt>
                <c:pt idx="1046">
                  <c:v>25</c:v>
                </c:pt>
                <c:pt idx="1047">
                  <c:v>29.5</c:v>
                </c:pt>
                <c:pt idx="1048">
                  <c:v>29.5</c:v>
                </c:pt>
                <c:pt idx="1049">
                  <c:v>16.899999999999999</c:v>
                </c:pt>
                <c:pt idx="1050">
                  <c:v>4.8</c:v>
                </c:pt>
                <c:pt idx="1051">
                  <c:v>22.9</c:v>
                </c:pt>
                <c:pt idx="1052">
                  <c:v>20.100000000000001</c:v>
                </c:pt>
                <c:pt idx="1053">
                  <c:v>27.5</c:v>
                </c:pt>
                <c:pt idx="1054">
                  <c:v>28.6</c:v>
                </c:pt>
                <c:pt idx="1055">
                  <c:v>29.5</c:v>
                </c:pt>
                <c:pt idx="1056">
                  <c:v>30.6</c:v>
                </c:pt>
                <c:pt idx="1057">
                  <c:v>18.899999999999999</c:v>
                </c:pt>
                <c:pt idx="1058">
                  <c:v>13.8</c:v>
                </c:pt>
                <c:pt idx="1059">
                  <c:v>17</c:v>
                </c:pt>
                <c:pt idx="1061">
                  <c:v>20.5</c:v>
                </c:pt>
                <c:pt idx="1062">
                  <c:v>31.1</c:v>
                </c:pt>
                <c:pt idx="1063">
                  <c:v>28.3</c:v>
                </c:pt>
                <c:pt idx="1064">
                  <c:v>23.1</c:v>
                </c:pt>
                <c:pt idx="1065">
                  <c:v>1.6</c:v>
                </c:pt>
                <c:pt idx="1066">
                  <c:v>0.7</c:v>
                </c:pt>
                <c:pt idx="1067">
                  <c:v>14.4</c:v>
                </c:pt>
                <c:pt idx="1068">
                  <c:v>7.9</c:v>
                </c:pt>
                <c:pt idx="1069">
                  <c:v>22.9</c:v>
                </c:pt>
                <c:pt idx="1070">
                  <c:v>23.6</c:v>
                </c:pt>
                <c:pt idx="1071">
                  <c:v>19.8</c:v>
                </c:pt>
                <c:pt idx="1072">
                  <c:v>28.5</c:v>
                </c:pt>
                <c:pt idx="1073">
                  <c:v>19.2</c:v>
                </c:pt>
                <c:pt idx="1074">
                  <c:v>31.4</c:v>
                </c:pt>
                <c:pt idx="1075">
                  <c:v>26.3</c:v>
                </c:pt>
                <c:pt idx="1076">
                  <c:v>31.3</c:v>
                </c:pt>
                <c:pt idx="1077">
                  <c:v>32</c:v>
                </c:pt>
                <c:pt idx="1078">
                  <c:v>21.7</c:v>
                </c:pt>
                <c:pt idx="1079">
                  <c:v>32.1</c:v>
                </c:pt>
                <c:pt idx="1080">
                  <c:v>31</c:v>
                </c:pt>
                <c:pt idx="1081">
                  <c:v>30.5</c:v>
                </c:pt>
                <c:pt idx="1082">
                  <c:v>22.1</c:v>
                </c:pt>
                <c:pt idx="1083">
                  <c:v>12.1</c:v>
                </c:pt>
                <c:pt idx="1084">
                  <c:v>19</c:v>
                </c:pt>
                <c:pt idx="1085">
                  <c:v>31.9</c:v>
                </c:pt>
                <c:pt idx="1086">
                  <c:v>26.6</c:v>
                </c:pt>
                <c:pt idx="1087">
                  <c:v>21.2</c:v>
                </c:pt>
                <c:pt idx="1088">
                  <c:v>25.7</c:v>
                </c:pt>
                <c:pt idx="1089">
                  <c:v>29</c:v>
                </c:pt>
                <c:pt idx="1090">
                  <c:v>31.9</c:v>
                </c:pt>
                <c:pt idx="1091">
                  <c:v>30.6</c:v>
                </c:pt>
                <c:pt idx="1092">
                  <c:v>13.5</c:v>
                </c:pt>
                <c:pt idx="1093">
                  <c:v>9.3000000000000007</c:v>
                </c:pt>
                <c:pt idx="1094">
                  <c:v>13.6</c:v>
                </c:pt>
                <c:pt idx="1095">
                  <c:v>31.7</c:v>
                </c:pt>
                <c:pt idx="1096">
                  <c:v>31.4</c:v>
                </c:pt>
                <c:pt idx="1097">
                  <c:v>29.7</c:v>
                </c:pt>
                <c:pt idx="1098">
                  <c:v>27.2</c:v>
                </c:pt>
                <c:pt idx="1099">
                  <c:v>31.8</c:v>
                </c:pt>
                <c:pt idx="1100">
                  <c:v>31.7</c:v>
                </c:pt>
                <c:pt idx="1101">
                  <c:v>31.5</c:v>
                </c:pt>
                <c:pt idx="1102">
                  <c:v>11</c:v>
                </c:pt>
                <c:pt idx="1103">
                  <c:v>17.5</c:v>
                </c:pt>
                <c:pt idx="1104">
                  <c:v>30</c:v>
                </c:pt>
                <c:pt idx="1105">
                  <c:v>23.5</c:v>
                </c:pt>
                <c:pt idx="1106">
                  <c:v>28.6</c:v>
                </c:pt>
                <c:pt idx="1107">
                  <c:v>1.7</c:v>
                </c:pt>
                <c:pt idx="1108">
                  <c:v>10.7</c:v>
                </c:pt>
                <c:pt idx="1109">
                  <c:v>27.5</c:v>
                </c:pt>
                <c:pt idx="1110">
                  <c:v>21.1</c:v>
                </c:pt>
                <c:pt idx="1111">
                  <c:v>31.1</c:v>
                </c:pt>
                <c:pt idx="1112">
                  <c:v>30.9</c:v>
                </c:pt>
                <c:pt idx="1113">
                  <c:v>30.8</c:v>
                </c:pt>
                <c:pt idx="1114">
                  <c:v>30.6</c:v>
                </c:pt>
                <c:pt idx="1115">
                  <c:v>20.2</c:v>
                </c:pt>
                <c:pt idx="1116">
                  <c:v>14.9</c:v>
                </c:pt>
                <c:pt idx="1117">
                  <c:v>27.3</c:v>
                </c:pt>
                <c:pt idx="1118">
                  <c:v>28.3</c:v>
                </c:pt>
                <c:pt idx="1119">
                  <c:v>27.5</c:v>
                </c:pt>
                <c:pt idx="1120">
                  <c:v>28.1</c:v>
                </c:pt>
                <c:pt idx="1121">
                  <c:v>19.899999999999999</c:v>
                </c:pt>
                <c:pt idx="1122">
                  <c:v>27.5</c:v>
                </c:pt>
                <c:pt idx="1123">
                  <c:v>28.5</c:v>
                </c:pt>
                <c:pt idx="1124">
                  <c:v>7.3</c:v>
                </c:pt>
                <c:pt idx="1125">
                  <c:v>14.1</c:v>
                </c:pt>
                <c:pt idx="1126">
                  <c:v>19.600000000000001</c:v>
                </c:pt>
                <c:pt idx="1127">
                  <c:v>28.9</c:v>
                </c:pt>
                <c:pt idx="1128">
                  <c:v>28.4</c:v>
                </c:pt>
                <c:pt idx="1129">
                  <c:v>26.7</c:v>
                </c:pt>
                <c:pt idx="1130">
                  <c:v>28.5</c:v>
                </c:pt>
                <c:pt idx="1131">
                  <c:v>24</c:v>
                </c:pt>
                <c:pt idx="1132">
                  <c:v>27.6</c:v>
                </c:pt>
                <c:pt idx="1133">
                  <c:v>27.1</c:v>
                </c:pt>
                <c:pt idx="1134">
                  <c:v>15.8</c:v>
                </c:pt>
                <c:pt idx="1135">
                  <c:v>17.2</c:v>
                </c:pt>
                <c:pt idx="1136">
                  <c:v>6.6</c:v>
                </c:pt>
                <c:pt idx="1137">
                  <c:v>18.5</c:v>
                </c:pt>
                <c:pt idx="1138">
                  <c:v>22.2</c:v>
                </c:pt>
                <c:pt idx="1139">
                  <c:v>26</c:v>
                </c:pt>
                <c:pt idx="1140">
                  <c:v>22.8</c:v>
                </c:pt>
                <c:pt idx="1141">
                  <c:v>18.399999999999999</c:v>
                </c:pt>
                <c:pt idx="1142">
                  <c:v>24.8</c:v>
                </c:pt>
                <c:pt idx="1143">
                  <c:v>24.1</c:v>
                </c:pt>
                <c:pt idx="1144">
                  <c:v>20.5</c:v>
                </c:pt>
                <c:pt idx="1145">
                  <c:v>20.9</c:v>
                </c:pt>
                <c:pt idx="1146">
                  <c:v>25.5</c:v>
                </c:pt>
                <c:pt idx="1147">
                  <c:v>16</c:v>
                </c:pt>
                <c:pt idx="1148">
                  <c:v>16.8</c:v>
                </c:pt>
                <c:pt idx="1149">
                  <c:v>13.4</c:v>
                </c:pt>
                <c:pt idx="1150">
                  <c:v>4.8</c:v>
                </c:pt>
                <c:pt idx="1151">
                  <c:v>10</c:v>
                </c:pt>
                <c:pt idx="1152">
                  <c:v>24.3</c:v>
                </c:pt>
                <c:pt idx="1153">
                  <c:v>24</c:v>
                </c:pt>
                <c:pt idx="1154">
                  <c:v>19.600000000000001</c:v>
                </c:pt>
                <c:pt idx="1155">
                  <c:v>17.7</c:v>
                </c:pt>
                <c:pt idx="1156">
                  <c:v>19.600000000000001</c:v>
                </c:pt>
                <c:pt idx="1157">
                  <c:v>21.8</c:v>
                </c:pt>
                <c:pt idx="1158">
                  <c:v>22.2</c:v>
                </c:pt>
                <c:pt idx="1159">
                  <c:v>16.600000000000001</c:v>
                </c:pt>
                <c:pt idx="1160">
                  <c:v>22.6</c:v>
                </c:pt>
                <c:pt idx="1161">
                  <c:v>22.4</c:v>
                </c:pt>
                <c:pt idx="1162">
                  <c:v>22.1</c:v>
                </c:pt>
                <c:pt idx="1163">
                  <c:v>21.9</c:v>
                </c:pt>
                <c:pt idx="1164">
                  <c:v>21.6</c:v>
                </c:pt>
                <c:pt idx="1165">
                  <c:v>14.3</c:v>
                </c:pt>
                <c:pt idx="1166">
                  <c:v>10.199999999999999</c:v>
                </c:pt>
                <c:pt idx="1167">
                  <c:v>18.8</c:v>
                </c:pt>
                <c:pt idx="1168">
                  <c:v>17.7</c:v>
                </c:pt>
                <c:pt idx="1169">
                  <c:v>13.9</c:v>
                </c:pt>
                <c:pt idx="1170">
                  <c:v>15</c:v>
                </c:pt>
                <c:pt idx="1171">
                  <c:v>15.1</c:v>
                </c:pt>
                <c:pt idx="1172">
                  <c:v>13.4</c:v>
                </c:pt>
                <c:pt idx="1173">
                  <c:v>17.8</c:v>
                </c:pt>
                <c:pt idx="1174">
                  <c:v>9.5</c:v>
                </c:pt>
                <c:pt idx="1175">
                  <c:v>18.3</c:v>
                </c:pt>
                <c:pt idx="1176">
                  <c:v>19</c:v>
                </c:pt>
                <c:pt idx="1177">
                  <c:v>18.8</c:v>
                </c:pt>
                <c:pt idx="1178">
                  <c:v>5.4</c:v>
                </c:pt>
                <c:pt idx="1179">
                  <c:v>11.6</c:v>
                </c:pt>
                <c:pt idx="1180">
                  <c:v>11.9</c:v>
                </c:pt>
                <c:pt idx="1181">
                  <c:v>14</c:v>
                </c:pt>
                <c:pt idx="1182">
                  <c:v>17.8</c:v>
                </c:pt>
                <c:pt idx="1183">
                  <c:v>14.2</c:v>
                </c:pt>
                <c:pt idx="1184">
                  <c:v>14.3</c:v>
                </c:pt>
                <c:pt idx="1185">
                  <c:v>16.7</c:v>
                </c:pt>
                <c:pt idx="1186">
                  <c:v>11</c:v>
                </c:pt>
                <c:pt idx="1187">
                  <c:v>14.4</c:v>
                </c:pt>
                <c:pt idx="1188">
                  <c:v>13.9</c:v>
                </c:pt>
                <c:pt idx="1189">
                  <c:v>16.600000000000001</c:v>
                </c:pt>
                <c:pt idx="1190">
                  <c:v>9</c:v>
                </c:pt>
                <c:pt idx="1191">
                  <c:v>14.8</c:v>
                </c:pt>
                <c:pt idx="1192">
                  <c:v>16</c:v>
                </c:pt>
                <c:pt idx="1193">
                  <c:v>14.7</c:v>
                </c:pt>
                <c:pt idx="1194">
                  <c:v>13.6</c:v>
                </c:pt>
                <c:pt idx="1195">
                  <c:v>5.9</c:v>
                </c:pt>
                <c:pt idx="1196">
                  <c:v>10.9</c:v>
                </c:pt>
                <c:pt idx="1197">
                  <c:v>7.4</c:v>
                </c:pt>
                <c:pt idx="1198">
                  <c:v>14.4</c:v>
                </c:pt>
                <c:pt idx="1199">
                  <c:v>3.1</c:v>
                </c:pt>
                <c:pt idx="1200">
                  <c:v>4.9000000000000004</c:v>
                </c:pt>
                <c:pt idx="1201">
                  <c:v>7.1</c:v>
                </c:pt>
                <c:pt idx="1202">
                  <c:v>8.9</c:v>
                </c:pt>
                <c:pt idx="1203">
                  <c:v>14.2</c:v>
                </c:pt>
                <c:pt idx="1204">
                  <c:v>13</c:v>
                </c:pt>
                <c:pt idx="1205">
                  <c:v>13.7</c:v>
                </c:pt>
                <c:pt idx="1206">
                  <c:v>11.3</c:v>
                </c:pt>
                <c:pt idx="1207">
                  <c:v>12.6</c:v>
                </c:pt>
                <c:pt idx="1208">
                  <c:v>13</c:v>
                </c:pt>
                <c:pt idx="1209">
                  <c:v>5.2</c:v>
                </c:pt>
                <c:pt idx="1210">
                  <c:v>7.7</c:v>
                </c:pt>
                <c:pt idx="1211">
                  <c:v>7.9</c:v>
                </c:pt>
                <c:pt idx="1212">
                  <c:v>8.8000000000000007</c:v>
                </c:pt>
                <c:pt idx="1213">
                  <c:v>11.7</c:v>
                </c:pt>
                <c:pt idx="1214">
                  <c:v>9.6</c:v>
                </c:pt>
                <c:pt idx="1215">
                  <c:v>12.3</c:v>
                </c:pt>
                <c:pt idx="1216">
                  <c:v>12.3</c:v>
                </c:pt>
                <c:pt idx="1217">
                  <c:v>7.2</c:v>
                </c:pt>
                <c:pt idx="1218">
                  <c:v>4.4000000000000004</c:v>
                </c:pt>
                <c:pt idx="1219">
                  <c:v>7.8</c:v>
                </c:pt>
                <c:pt idx="1220">
                  <c:v>6.5</c:v>
                </c:pt>
                <c:pt idx="1221">
                  <c:v>11</c:v>
                </c:pt>
                <c:pt idx="1222">
                  <c:v>6.2</c:v>
                </c:pt>
                <c:pt idx="1223">
                  <c:v>10.6</c:v>
                </c:pt>
                <c:pt idx="1224">
                  <c:v>7.5</c:v>
                </c:pt>
                <c:pt idx="1225">
                  <c:v>8.5</c:v>
                </c:pt>
                <c:pt idx="1226">
                  <c:v>3.7</c:v>
                </c:pt>
                <c:pt idx="1227">
                  <c:v>9</c:v>
                </c:pt>
                <c:pt idx="1228">
                  <c:v>10.8</c:v>
                </c:pt>
                <c:pt idx="1229">
                  <c:v>8.1999999999999993</c:v>
                </c:pt>
                <c:pt idx="1230">
                  <c:v>4.5999999999999996</c:v>
                </c:pt>
                <c:pt idx="1231">
                  <c:v>7.6</c:v>
                </c:pt>
                <c:pt idx="1232">
                  <c:v>6.9</c:v>
                </c:pt>
                <c:pt idx="1233">
                  <c:v>8</c:v>
                </c:pt>
                <c:pt idx="1234">
                  <c:v>6.5</c:v>
                </c:pt>
                <c:pt idx="1235">
                  <c:v>1.7</c:v>
                </c:pt>
                <c:pt idx="1236">
                  <c:v>5</c:v>
                </c:pt>
                <c:pt idx="1237">
                  <c:v>3.6</c:v>
                </c:pt>
                <c:pt idx="1238">
                  <c:v>6.5</c:v>
                </c:pt>
                <c:pt idx="1239">
                  <c:v>5.0999999999999996</c:v>
                </c:pt>
                <c:pt idx="1240">
                  <c:v>9.5</c:v>
                </c:pt>
                <c:pt idx="1241">
                  <c:v>9.9</c:v>
                </c:pt>
                <c:pt idx="1242">
                  <c:v>8</c:v>
                </c:pt>
                <c:pt idx="1243">
                  <c:v>6</c:v>
                </c:pt>
                <c:pt idx="1244">
                  <c:v>8.1</c:v>
                </c:pt>
                <c:pt idx="1245">
                  <c:v>7.9</c:v>
                </c:pt>
                <c:pt idx="1246">
                  <c:v>7.6</c:v>
                </c:pt>
                <c:pt idx="1247">
                  <c:v>9.6</c:v>
                </c:pt>
                <c:pt idx="1248">
                  <c:v>9.6</c:v>
                </c:pt>
                <c:pt idx="1249">
                  <c:v>8.5</c:v>
                </c:pt>
                <c:pt idx="1250">
                  <c:v>9.3000000000000007</c:v>
                </c:pt>
                <c:pt idx="1251">
                  <c:v>8.8000000000000007</c:v>
                </c:pt>
                <c:pt idx="1252">
                  <c:v>9.4</c:v>
                </c:pt>
                <c:pt idx="1253">
                  <c:v>5.7</c:v>
                </c:pt>
                <c:pt idx="1254">
                  <c:v>3.3</c:v>
                </c:pt>
                <c:pt idx="1255">
                  <c:v>8</c:v>
                </c:pt>
                <c:pt idx="1256">
                  <c:v>9.3000000000000007</c:v>
                </c:pt>
                <c:pt idx="1257">
                  <c:v>8.9</c:v>
                </c:pt>
                <c:pt idx="1258">
                  <c:v>6.7</c:v>
                </c:pt>
                <c:pt idx="1259">
                  <c:v>7.1</c:v>
                </c:pt>
                <c:pt idx="1260">
                  <c:v>7.8</c:v>
                </c:pt>
                <c:pt idx="1261">
                  <c:v>4.4000000000000004</c:v>
                </c:pt>
                <c:pt idx="1262">
                  <c:v>7.1</c:v>
                </c:pt>
                <c:pt idx="1263">
                  <c:v>5.0999999999999996</c:v>
                </c:pt>
                <c:pt idx="1264">
                  <c:v>5.9</c:v>
                </c:pt>
                <c:pt idx="1265">
                  <c:v>9</c:v>
                </c:pt>
                <c:pt idx="1266">
                  <c:v>8</c:v>
                </c:pt>
                <c:pt idx="1267">
                  <c:v>9.1</c:v>
                </c:pt>
                <c:pt idx="1268">
                  <c:v>8.5</c:v>
                </c:pt>
                <c:pt idx="1269">
                  <c:v>3.9</c:v>
                </c:pt>
                <c:pt idx="1270">
                  <c:v>5.7</c:v>
                </c:pt>
                <c:pt idx="1271">
                  <c:v>7.8</c:v>
                </c:pt>
                <c:pt idx="1272">
                  <c:v>6.6</c:v>
                </c:pt>
                <c:pt idx="1273">
                  <c:v>6</c:v>
                </c:pt>
                <c:pt idx="1274">
                  <c:v>5.2</c:v>
                </c:pt>
                <c:pt idx="1275">
                  <c:v>6.1</c:v>
                </c:pt>
                <c:pt idx="1276">
                  <c:v>4.9000000000000004</c:v>
                </c:pt>
                <c:pt idx="1277">
                  <c:v>8.8000000000000007</c:v>
                </c:pt>
                <c:pt idx="1278">
                  <c:v>9.4</c:v>
                </c:pt>
                <c:pt idx="1279">
                  <c:v>6.7</c:v>
                </c:pt>
                <c:pt idx="1280">
                  <c:v>6</c:v>
                </c:pt>
                <c:pt idx="1281">
                  <c:v>2.8</c:v>
                </c:pt>
                <c:pt idx="1282">
                  <c:v>8.3000000000000007</c:v>
                </c:pt>
                <c:pt idx="1283">
                  <c:v>6.5</c:v>
                </c:pt>
                <c:pt idx="1284">
                  <c:v>6.2</c:v>
                </c:pt>
                <c:pt idx="1285">
                  <c:v>8.1</c:v>
                </c:pt>
                <c:pt idx="1286">
                  <c:v>5.4</c:v>
                </c:pt>
                <c:pt idx="1287">
                  <c:v>6</c:v>
                </c:pt>
                <c:pt idx="1288">
                  <c:v>7.5</c:v>
                </c:pt>
                <c:pt idx="1289">
                  <c:v>9.3000000000000007</c:v>
                </c:pt>
                <c:pt idx="1290">
                  <c:v>10</c:v>
                </c:pt>
                <c:pt idx="1291">
                  <c:v>9.8000000000000007</c:v>
                </c:pt>
                <c:pt idx="1292">
                  <c:v>4.5</c:v>
                </c:pt>
                <c:pt idx="1293">
                  <c:v>9.1999999999999993</c:v>
                </c:pt>
                <c:pt idx="1294">
                  <c:v>10.3</c:v>
                </c:pt>
                <c:pt idx="1295">
                  <c:v>8.5</c:v>
                </c:pt>
                <c:pt idx="1296">
                  <c:v>7.2</c:v>
                </c:pt>
                <c:pt idx="1297">
                  <c:v>7.2</c:v>
                </c:pt>
                <c:pt idx="1298">
                  <c:v>10.5</c:v>
                </c:pt>
                <c:pt idx="1299">
                  <c:v>6.9</c:v>
                </c:pt>
                <c:pt idx="1300">
                  <c:v>7.1</c:v>
                </c:pt>
                <c:pt idx="1301">
                  <c:v>9.3000000000000007</c:v>
                </c:pt>
                <c:pt idx="1302">
                  <c:v>8.9</c:v>
                </c:pt>
                <c:pt idx="1303">
                  <c:v>10.3</c:v>
                </c:pt>
                <c:pt idx="1304">
                  <c:v>9.3000000000000007</c:v>
                </c:pt>
                <c:pt idx="1305">
                  <c:v>10</c:v>
                </c:pt>
                <c:pt idx="1306">
                  <c:v>7.3</c:v>
                </c:pt>
                <c:pt idx="1307">
                  <c:v>10.199999999999999</c:v>
                </c:pt>
                <c:pt idx="1308">
                  <c:v>11.4</c:v>
                </c:pt>
                <c:pt idx="1309">
                  <c:v>11.7</c:v>
                </c:pt>
                <c:pt idx="1310">
                  <c:v>6.3</c:v>
                </c:pt>
                <c:pt idx="1311">
                  <c:v>8.6999999999999993</c:v>
                </c:pt>
                <c:pt idx="1312">
                  <c:v>11.2</c:v>
                </c:pt>
                <c:pt idx="1313">
                  <c:v>8.5</c:v>
                </c:pt>
                <c:pt idx="1314">
                  <c:v>9.6</c:v>
                </c:pt>
                <c:pt idx="1315">
                  <c:v>7.2</c:v>
                </c:pt>
                <c:pt idx="1316">
                  <c:v>8.6</c:v>
                </c:pt>
                <c:pt idx="1317">
                  <c:v>11.8</c:v>
                </c:pt>
                <c:pt idx="1318">
                  <c:v>7.4</c:v>
                </c:pt>
                <c:pt idx="1319">
                  <c:v>10.4</c:v>
                </c:pt>
                <c:pt idx="1320">
                  <c:v>8.6</c:v>
                </c:pt>
                <c:pt idx="1321">
                  <c:v>13.2</c:v>
                </c:pt>
                <c:pt idx="1322">
                  <c:v>10.1</c:v>
                </c:pt>
                <c:pt idx="1323">
                  <c:v>9.1999999999999993</c:v>
                </c:pt>
                <c:pt idx="1324">
                  <c:v>12.2</c:v>
                </c:pt>
                <c:pt idx="1325">
                  <c:v>10.4</c:v>
                </c:pt>
                <c:pt idx="1326">
                  <c:v>9.3000000000000007</c:v>
                </c:pt>
                <c:pt idx="1327">
                  <c:v>6.5</c:v>
                </c:pt>
                <c:pt idx="1328">
                  <c:v>7.7</c:v>
                </c:pt>
                <c:pt idx="1329">
                  <c:v>8.5</c:v>
                </c:pt>
                <c:pt idx="1330">
                  <c:v>11.1</c:v>
                </c:pt>
                <c:pt idx="1331">
                  <c:v>14.7</c:v>
                </c:pt>
                <c:pt idx="1332">
                  <c:v>14.9</c:v>
                </c:pt>
                <c:pt idx="1333">
                  <c:v>12.3</c:v>
                </c:pt>
                <c:pt idx="1334">
                  <c:v>12.4</c:v>
                </c:pt>
                <c:pt idx="1335">
                  <c:v>11.7</c:v>
                </c:pt>
                <c:pt idx="1336">
                  <c:v>15.5</c:v>
                </c:pt>
                <c:pt idx="1337">
                  <c:v>5.0999999999999996</c:v>
                </c:pt>
                <c:pt idx="1338">
                  <c:v>6.8</c:v>
                </c:pt>
                <c:pt idx="1339">
                  <c:v>7.4</c:v>
                </c:pt>
                <c:pt idx="1340">
                  <c:v>11.2</c:v>
                </c:pt>
                <c:pt idx="1341">
                  <c:v>14.7</c:v>
                </c:pt>
                <c:pt idx="1342">
                  <c:v>14.7</c:v>
                </c:pt>
                <c:pt idx="1343">
                  <c:v>14.5</c:v>
                </c:pt>
                <c:pt idx="1344">
                  <c:v>9.5</c:v>
                </c:pt>
                <c:pt idx="1345">
                  <c:v>14.7</c:v>
                </c:pt>
                <c:pt idx="1346">
                  <c:v>16.2</c:v>
                </c:pt>
                <c:pt idx="1347">
                  <c:v>7.3</c:v>
                </c:pt>
                <c:pt idx="1348">
                  <c:v>10.199999999999999</c:v>
                </c:pt>
                <c:pt idx="1349">
                  <c:v>17.7</c:v>
                </c:pt>
                <c:pt idx="1350">
                  <c:v>15.8</c:v>
                </c:pt>
                <c:pt idx="1351">
                  <c:v>18.2</c:v>
                </c:pt>
                <c:pt idx="1352">
                  <c:v>18.2</c:v>
                </c:pt>
                <c:pt idx="1353">
                  <c:v>6.3</c:v>
                </c:pt>
                <c:pt idx="1354">
                  <c:v>15.3</c:v>
                </c:pt>
                <c:pt idx="1355">
                  <c:v>18.7</c:v>
                </c:pt>
                <c:pt idx="1356">
                  <c:v>8</c:v>
                </c:pt>
                <c:pt idx="1357">
                  <c:v>16.100000000000001</c:v>
                </c:pt>
                <c:pt idx="1358">
                  <c:v>18.5</c:v>
                </c:pt>
                <c:pt idx="1359">
                  <c:v>16.600000000000001</c:v>
                </c:pt>
                <c:pt idx="1360">
                  <c:v>19.7</c:v>
                </c:pt>
                <c:pt idx="1361">
                  <c:v>11.6</c:v>
                </c:pt>
                <c:pt idx="1362">
                  <c:v>17.2</c:v>
                </c:pt>
                <c:pt idx="1363">
                  <c:v>12.2</c:v>
                </c:pt>
                <c:pt idx="1364">
                  <c:v>20.8</c:v>
                </c:pt>
                <c:pt idx="1365">
                  <c:v>20.8</c:v>
                </c:pt>
                <c:pt idx="1366">
                  <c:v>10.199999999999999</c:v>
                </c:pt>
                <c:pt idx="1367">
                  <c:v>17</c:v>
                </c:pt>
                <c:pt idx="1368">
                  <c:v>19.8</c:v>
                </c:pt>
                <c:pt idx="1369">
                  <c:v>21.4</c:v>
                </c:pt>
                <c:pt idx="1370">
                  <c:v>13.4</c:v>
                </c:pt>
                <c:pt idx="1371">
                  <c:v>10.9</c:v>
                </c:pt>
                <c:pt idx="1372">
                  <c:v>12.5</c:v>
                </c:pt>
                <c:pt idx="1373">
                  <c:v>22.5</c:v>
                </c:pt>
                <c:pt idx="1374">
                  <c:v>22.7</c:v>
                </c:pt>
                <c:pt idx="1375">
                  <c:v>21.2</c:v>
                </c:pt>
                <c:pt idx="1376">
                  <c:v>22.7</c:v>
                </c:pt>
                <c:pt idx="1377">
                  <c:v>7.2</c:v>
                </c:pt>
                <c:pt idx="1378">
                  <c:v>20</c:v>
                </c:pt>
                <c:pt idx="1379">
                  <c:v>23.7</c:v>
                </c:pt>
                <c:pt idx="1380">
                  <c:v>23.9</c:v>
                </c:pt>
                <c:pt idx="1381">
                  <c:v>23.2</c:v>
                </c:pt>
                <c:pt idx="1382">
                  <c:v>22.1</c:v>
                </c:pt>
                <c:pt idx="1383">
                  <c:v>19.399999999999999</c:v>
                </c:pt>
                <c:pt idx="1384">
                  <c:v>6.1</c:v>
                </c:pt>
                <c:pt idx="1385">
                  <c:v>15.1</c:v>
                </c:pt>
                <c:pt idx="1386">
                  <c:v>10.5</c:v>
                </c:pt>
                <c:pt idx="1387">
                  <c:v>23</c:v>
                </c:pt>
                <c:pt idx="1388">
                  <c:v>9.8000000000000007</c:v>
                </c:pt>
                <c:pt idx="1389">
                  <c:v>22.7</c:v>
                </c:pt>
                <c:pt idx="1390">
                  <c:v>25.7</c:v>
                </c:pt>
                <c:pt idx="1391">
                  <c:v>16.7</c:v>
                </c:pt>
                <c:pt idx="1392">
                  <c:v>19.7</c:v>
                </c:pt>
                <c:pt idx="1393">
                  <c:v>25</c:v>
                </c:pt>
                <c:pt idx="1394">
                  <c:v>23.7</c:v>
                </c:pt>
                <c:pt idx="1395">
                  <c:v>20.5</c:v>
                </c:pt>
                <c:pt idx="1396">
                  <c:v>22.8</c:v>
                </c:pt>
                <c:pt idx="1397">
                  <c:v>25.6</c:v>
                </c:pt>
                <c:pt idx="1398">
                  <c:v>25.8</c:v>
                </c:pt>
                <c:pt idx="1399">
                  <c:v>16.7</c:v>
                </c:pt>
                <c:pt idx="1400">
                  <c:v>14.2</c:v>
                </c:pt>
                <c:pt idx="1401">
                  <c:v>13.4</c:v>
                </c:pt>
                <c:pt idx="1402">
                  <c:v>19.899999999999999</c:v>
                </c:pt>
                <c:pt idx="1403">
                  <c:v>19.7</c:v>
                </c:pt>
                <c:pt idx="1404">
                  <c:v>15.8</c:v>
                </c:pt>
                <c:pt idx="1405">
                  <c:v>7.8</c:v>
                </c:pt>
                <c:pt idx="1406">
                  <c:v>18.2</c:v>
                </c:pt>
                <c:pt idx="1407">
                  <c:v>22.7</c:v>
                </c:pt>
                <c:pt idx="1408">
                  <c:v>14.8</c:v>
                </c:pt>
                <c:pt idx="1409">
                  <c:v>27.3</c:v>
                </c:pt>
                <c:pt idx="1410">
                  <c:v>29.1</c:v>
                </c:pt>
                <c:pt idx="1411">
                  <c:v>17.5</c:v>
                </c:pt>
                <c:pt idx="1412">
                  <c:v>18.399999999999999</c:v>
                </c:pt>
                <c:pt idx="1413">
                  <c:v>7.2</c:v>
                </c:pt>
                <c:pt idx="1414">
                  <c:v>23.8</c:v>
                </c:pt>
                <c:pt idx="1415">
                  <c:v>29.8</c:v>
                </c:pt>
                <c:pt idx="1416">
                  <c:v>29.9</c:v>
                </c:pt>
                <c:pt idx="1417">
                  <c:v>30.1</c:v>
                </c:pt>
                <c:pt idx="1418">
                  <c:v>27.5</c:v>
                </c:pt>
                <c:pt idx="1419">
                  <c:v>5.5</c:v>
                </c:pt>
                <c:pt idx="1420">
                  <c:v>24.2</c:v>
                </c:pt>
                <c:pt idx="1421">
                  <c:v>20.3</c:v>
                </c:pt>
                <c:pt idx="1422">
                  <c:v>3.5</c:v>
                </c:pt>
                <c:pt idx="1423">
                  <c:v>15.8</c:v>
                </c:pt>
                <c:pt idx="1424">
                  <c:v>20.5</c:v>
                </c:pt>
                <c:pt idx="1425">
                  <c:v>25.5</c:v>
                </c:pt>
                <c:pt idx="1426">
                  <c:v>23.3</c:v>
                </c:pt>
                <c:pt idx="1427">
                  <c:v>18</c:v>
                </c:pt>
                <c:pt idx="1428">
                  <c:v>21.1</c:v>
                </c:pt>
                <c:pt idx="1429">
                  <c:v>28</c:v>
                </c:pt>
                <c:pt idx="1430">
                  <c:v>30.8</c:v>
                </c:pt>
                <c:pt idx="1431">
                  <c:v>18.899999999999999</c:v>
                </c:pt>
                <c:pt idx="1432">
                  <c:v>13.4</c:v>
                </c:pt>
                <c:pt idx="1433">
                  <c:v>28.2</c:v>
                </c:pt>
                <c:pt idx="1434">
                  <c:v>31.1</c:v>
                </c:pt>
                <c:pt idx="1435">
                  <c:v>31.3</c:v>
                </c:pt>
                <c:pt idx="1436">
                  <c:v>27.1</c:v>
                </c:pt>
                <c:pt idx="1437">
                  <c:v>11</c:v>
                </c:pt>
                <c:pt idx="1438">
                  <c:v>11.8</c:v>
                </c:pt>
                <c:pt idx="1439">
                  <c:v>28.5</c:v>
                </c:pt>
                <c:pt idx="1440">
                  <c:v>31.6</c:v>
                </c:pt>
                <c:pt idx="1441">
                  <c:v>29.4</c:v>
                </c:pt>
                <c:pt idx="1442">
                  <c:v>6</c:v>
                </c:pt>
                <c:pt idx="1443">
                  <c:v>13.7</c:v>
                </c:pt>
                <c:pt idx="1444">
                  <c:v>17.5</c:v>
                </c:pt>
                <c:pt idx="1445">
                  <c:v>16.3</c:v>
                </c:pt>
                <c:pt idx="1446">
                  <c:v>23.2</c:v>
                </c:pt>
                <c:pt idx="1447">
                  <c:v>21.1</c:v>
                </c:pt>
                <c:pt idx="1448">
                  <c:v>16.600000000000001</c:v>
                </c:pt>
                <c:pt idx="1449">
                  <c:v>14.8</c:v>
                </c:pt>
                <c:pt idx="1450">
                  <c:v>9.6</c:v>
                </c:pt>
                <c:pt idx="1451">
                  <c:v>27.8</c:v>
                </c:pt>
                <c:pt idx="1452">
                  <c:v>32.299999999999997</c:v>
                </c:pt>
                <c:pt idx="1453">
                  <c:v>32.299999999999997</c:v>
                </c:pt>
                <c:pt idx="1454">
                  <c:v>32.200000000000003</c:v>
                </c:pt>
                <c:pt idx="1455">
                  <c:v>32.299999999999997</c:v>
                </c:pt>
                <c:pt idx="1456">
                  <c:v>29.3</c:v>
                </c:pt>
                <c:pt idx="1457">
                  <c:v>19.100000000000001</c:v>
                </c:pt>
                <c:pt idx="1458">
                  <c:v>5.7</c:v>
                </c:pt>
                <c:pt idx="1459">
                  <c:v>9.9</c:v>
                </c:pt>
                <c:pt idx="1460">
                  <c:v>31.3</c:v>
                </c:pt>
                <c:pt idx="1461">
                  <c:v>31.7</c:v>
                </c:pt>
                <c:pt idx="1462">
                  <c:v>26.3</c:v>
                </c:pt>
                <c:pt idx="1463">
                  <c:v>27.6</c:v>
                </c:pt>
                <c:pt idx="1464">
                  <c:v>27.4</c:v>
                </c:pt>
                <c:pt idx="1465">
                  <c:v>12.9</c:v>
                </c:pt>
                <c:pt idx="1466">
                  <c:v>30.9</c:v>
                </c:pt>
                <c:pt idx="1467">
                  <c:v>30.2</c:v>
                </c:pt>
                <c:pt idx="1468">
                  <c:v>28.9</c:v>
                </c:pt>
                <c:pt idx="1469">
                  <c:v>28.4</c:v>
                </c:pt>
                <c:pt idx="1470">
                  <c:v>25.8</c:v>
                </c:pt>
                <c:pt idx="1471">
                  <c:v>31.5</c:v>
                </c:pt>
                <c:pt idx="1472">
                  <c:v>28.6</c:v>
                </c:pt>
                <c:pt idx="1473">
                  <c:v>31.3</c:v>
                </c:pt>
                <c:pt idx="1474">
                  <c:v>31.1</c:v>
                </c:pt>
                <c:pt idx="1475">
                  <c:v>22.3</c:v>
                </c:pt>
                <c:pt idx="1476">
                  <c:v>17.5</c:v>
                </c:pt>
                <c:pt idx="1477">
                  <c:v>6</c:v>
                </c:pt>
                <c:pt idx="1478">
                  <c:v>2.6</c:v>
                </c:pt>
                <c:pt idx="1479">
                  <c:v>30.2</c:v>
                </c:pt>
                <c:pt idx="1480">
                  <c:v>29.2</c:v>
                </c:pt>
                <c:pt idx="1481">
                  <c:v>28.2</c:v>
                </c:pt>
                <c:pt idx="1482">
                  <c:v>29.3</c:v>
                </c:pt>
                <c:pt idx="1483">
                  <c:v>27.4</c:v>
                </c:pt>
                <c:pt idx="1484">
                  <c:v>30</c:v>
                </c:pt>
                <c:pt idx="1485">
                  <c:v>25.3</c:v>
                </c:pt>
                <c:pt idx="1486">
                  <c:v>27.7</c:v>
                </c:pt>
                <c:pt idx="1487">
                  <c:v>21.1</c:v>
                </c:pt>
                <c:pt idx="1488">
                  <c:v>29.4</c:v>
                </c:pt>
                <c:pt idx="1489">
                  <c:v>27.7</c:v>
                </c:pt>
                <c:pt idx="1490">
                  <c:v>19.899999999999999</c:v>
                </c:pt>
                <c:pt idx="1491">
                  <c:v>27.8</c:v>
                </c:pt>
                <c:pt idx="1492">
                  <c:v>28.8</c:v>
                </c:pt>
                <c:pt idx="1493">
                  <c:v>27.5</c:v>
                </c:pt>
                <c:pt idx="1494">
                  <c:v>26.1</c:v>
                </c:pt>
                <c:pt idx="1495">
                  <c:v>9.3000000000000007</c:v>
                </c:pt>
                <c:pt idx="1496">
                  <c:v>14.6</c:v>
                </c:pt>
                <c:pt idx="1497">
                  <c:v>22.8</c:v>
                </c:pt>
                <c:pt idx="1498">
                  <c:v>25.1</c:v>
                </c:pt>
                <c:pt idx="1499">
                  <c:v>21.1</c:v>
                </c:pt>
                <c:pt idx="1500">
                  <c:v>13.6</c:v>
                </c:pt>
                <c:pt idx="1501">
                  <c:v>23.5</c:v>
                </c:pt>
                <c:pt idx="1502">
                  <c:v>18.600000000000001</c:v>
                </c:pt>
                <c:pt idx="1503">
                  <c:v>12.4</c:v>
                </c:pt>
                <c:pt idx="1504">
                  <c:v>23.7</c:v>
                </c:pt>
                <c:pt idx="1505">
                  <c:v>24.2</c:v>
                </c:pt>
                <c:pt idx="1506">
                  <c:v>23.1</c:v>
                </c:pt>
                <c:pt idx="1507">
                  <c:v>24.2</c:v>
                </c:pt>
                <c:pt idx="1508">
                  <c:v>20</c:v>
                </c:pt>
                <c:pt idx="1509">
                  <c:v>16.899999999999999</c:v>
                </c:pt>
                <c:pt idx="1510">
                  <c:v>21.4</c:v>
                </c:pt>
                <c:pt idx="1511">
                  <c:v>20.8</c:v>
                </c:pt>
                <c:pt idx="1512">
                  <c:v>16.2</c:v>
                </c:pt>
                <c:pt idx="1513">
                  <c:v>23.9</c:v>
                </c:pt>
                <c:pt idx="1514">
                  <c:v>24</c:v>
                </c:pt>
                <c:pt idx="1515">
                  <c:v>24.6</c:v>
                </c:pt>
                <c:pt idx="1516">
                  <c:v>24.4</c:v>
                </c:pt>
                <c:pt idx="1517">
                  <c:v>21</c:v>
                </c:pt>
                <c:pt idx="1518">
                  <c:v>24</c:v>
                </c:pt>
                <c:pt idx="1519">
                  <c:v>23.4</c:v>
                </c:pt>
                <c:pt idx="1520">
                  <c:v>22.3</c:v>
                </c:pt>
                <c:pt idx="1521">
                  <c:v>23.4</c:v>
                </c:pt>
                <c:pt idx="1522">
                  <c:v>14.4</c:v>
                </c:pt>
                <c:pt idx="1523">
                  <c:v>21.8</c:v>
                </c:pt>
                <c:pt idx="1524">
                  <c:v>15.5</c:v>
                </c:pt>
                <c:pt idx="1525">
                  <c:v>19.5</c:v>
                </c:pt>
                <c:pt idx="1526">
                  <c:v>21.2</c:v>
                </c:pt>
                <c:pt idx="1527">
                  <c:v>10.199999999999999</c:v>
                </c:pt>
                <c:pt idx="1528">
                  <c:v>20</c:v>
                </c:pt>
                <c:pt idx="1529">
                  <c:v>10.1</c:v>
                </c:pt>
                <c:pt idx="1530">
                  <c:v>18.600000000000001</c:v>
                </c:pt>
                <c:pt idx="1531">
                  <c:v>10.8</c:v>
                </c:pt>
                <c:pt idx="1532">
                  <c:v>15.1</c:v>
                </c:pt>
                <c:pt idx="1533">
                  <c:v>20.6</c:v>
                </c:pt>
                <c:pt idx="1534">
                  <c:v>18.7</c:v>
                </c:pt>
                <c:pt idx="1535">
                  <c:v>20.100000000000001</c:v>
                </c:pt>
                <c:pt idx="1536">
                  <c:v>19.2</c:v>
                </c:pt>
                <c:pt idx="1537">
                  <c:v>18.899999999999999</c:v>
                </c:pt>
                <c:pt idx="1538">
                  <c:v>12.7</c:v>
                </c:pt>
                <c:pt idx="1539">
                  <c:v>11.1</c:v>
                </c:pt>
                <c:pt idx="1540">
                  <c:v>12.5</c:v>
                </c:pt>
                <c:pt idx="1541">
                  <c:v>15.3</c:v>
                </c:pt>
                <c:pt idx="1542">
                  <c:v>13.6</c:v>
                </c:pt>
                <c:pt idx="1543">
                  <c:v>16.899999999999999</c:v>
                </c:pt>
                <c:pt idx="1544">
                  <c:v>13.6</c:v>
                </c:pt>
                <c:pt idx="1545">
                  <c:v>15.9</c:v>
                </c:pt>
                <c:pt idx="1546">
                  <c:v>17.8</c:v>
                </c:pt>
                <c:pt idx="1547">
                  <c:v>17.8</c:v>
                </c:pt>
                <c:pt idx="1548">
                  <c:v>4.9000000000000004</c:v>
                </c:pt>
                <c:pt idx="1549">
                  <c:v>11.4</c:v>
                </c:pt>
                <c:pt idx="1550">
                  <c:v>8</c:v>
                </c:pt>
                <c:pt idx="1551">
                  <c:v>6.6</c:v>
                </c:pt>
                <c:pt idx="1552">
                  <c:v>16.600000000000001</c:v>
                </c:pt>
                <c:pt idx="1553">
                  <c:v>10.9</c:v>
                </c:pt>
                <c:pt idx="1554">
                  <c:v>13.9</c:v>
                </c:pt>
                <c:pt idx="1555">
                  <c:v>15.3</c:v>
                </c:pt>
                <c:pt idx="1556">
                  <c:v>12.4</c:v>
                </c:pt>
                <c:pt idx="1557">
                  <c:v>15.9</c:v>
                </c:pt>
                <c:pt idx="1558">
                  <c:v>9</c:v>
                </c:pt>
                <c:pt idx="1559">
                  <c:v>13.9</c:v>
                </c:pt>
                <c:pt idx="1560">
                  <c:v>4.8</c:v>
                </c:pt>
                <c:pt idx="1561">
                  <c:v>14.4</c:v>
                </c:pt>
                <c:pt idx="1562">
                  <c:v>15.3</c:v>
                </c:pt>
                <c:pt idx="1563">
                  <c:v>10</c:v>
                </c:pt>
                <c:pt idx="1564">
                  <c:v>14.4</c:v>
                </c:pt>
                <c:pt idx="1565">
                  <c:v>10.9</c:v>
                </c:pt>
                <c:pt idx="1566">
                  <c:v>14.4</c:v>
                </c:pt>
                <c:pt idx="1567">
                  <c:v>12.8</c:v>
                </c:pt>
                <c:pt idx="1568">
                  <c:v>12.8</c:v>
                </c:pt>
                <c:pt idx="1569">
                  <c:v>14</c:v>
                </c:pt>
                <c:pt idx="1570">
                  <c:v>13.9</c:v>
                </c:pt>
                <c:pt idx="1571">
                  <c:v>7.5</c:v>
                </c:pt>
                <c:pt idx="1572">
                  <c:v>6</c:v>
                </c:pt>
                <c:pt idx="1573">
                  <c:v>8</c:v>
                </c:pt>
                <c:pt idx="1574">
                  <c:v>8.1999999999999993</c:v>
                </c:pt>
                <c:pt idx="1575">
                  <c:v>10.6</c:v>
                </c:pt>
                <c:pt idx="1576">
                  <c:v>6.9</c:v>
                </c:pt>
                <c:pt idx="1577">
                  <c:v>8.5</c:v>
                </c:pt>
                <c:pt idx="1578">
                  <c:v>5.2</c:v>
                </c:pt>
                <c:pt idx="1579">
                  <c:v>8.4</c:v>
                </c:pt>
                <c:pt idx="1580">
                  <c:v>11.7</c:v>
                </c:pt>
                <c:pt idx="1581">
                  <c:v>7.8</c:v>
                </c:pt>
                <c:pt idx="1582">
                  <c:v>6.2</c:v>
                </c:pt>
                <c:pt idx="1583">
                  <c:v>9</c:v>
                </c:pt>
                <c:pt idx="1584">
                  <c:v>8.1999999999999993</c:v>
                </c:pt>
                <c:pt idx="1585">
                  <c:v>6.5</c:v>
                </c:pt>
                <c:pt idx="1586">
                  <c:v>8.5</c:v>
                </c:pt>
                <c:pt idx="1587">
                  <c:v>11.7</c:v>
                </c:pt>
                <c:pt idx="1588">
                  <c:v>7.3</c:v>
                </c:pt>
                <c:pt idx="1589">
                  <c:v>5.3</c:v>
                </c:pt>
                <c:pt idx="1590">
                  <c:v>2.8</c:v>
                </c:pt>
                <c:pt idx="1591">
                  <c:v>7.7</c:v>
                </c:pt>
                <c:pt idx="1592">
                  <c:v>6.6</c:v>
                </c:pt>
                <c:pt idx="1593">
                  <c:v>8.3000000000000007</c:v>
                </c:pt>
                <c:pt idx="1594">
                  <c:v>9</c:v>
                </c:pt>
                <c:pt idx="1595">
                  <c:v>8</c:v>
                </c:pt>
                <c:pt idx="1596">
                  <c:v>9.8000000000000007</c:v>
                </c:pt>
                <c:pt idx="1597">
                  <c:v>10.7</c:v>
                </c:pt>
                <c:pt idx="1598">
                  <c:v>10.6</c:v>
                </c:pt>
                <c:pt idx="1599">
                  <c:v>10</c:v>
                </c:pt>
                <c:pt idx="1600">
                  <c:v>3.1</c:v>
                </c:pt>
                <c:pt idx="1601">
                  <c:v>6.9</c:v>
                </c:pt>
                <c:pt idx="1602">
                  <c:v>10.3</c:v>
                </c:pt>
                <c:pt idx="1603">
                  <c:v>10.199999999999999</c:v>
                </c:pt>
                <c:pt idx="1604">
                  <c:v>4.4000000000000004</c:v>
                </c:pt>
                <c:pt idx="1605">
                  <c:v>9.1</c:v>
                </c:pt>
                <c:pt idx="1606">
                  <c:v>8.6</c:v>
                </c:pt>
                <c:pt idx="1607">
                  <c:v>7.2</c:v>
                </c:pt>
                <c:pt idx="1608">
                  <c:v>3.3</c:v>
                </c:pt>
                <c:pt idx="1609">
                  <c:v>7.9</c:v>
                </c:pt>
                <c:pt idx="1610">
                  <c:v>5.8</c:v>
                </c:pt>
                <c:pt idx="1611">
                  <c:v>5.7</c:v>
                </c:pt>
                <c:pt idx="1612">
                  <c:v>5.8</c:v>
                </c:pt>
                <c:pt idx="1613">
                  <c:v>6.7</c:v>
                </c:pt>
                <c:pt idx="1614">
                  <c:v>3.8</c:v>
                </c:pt>
                <c:pt idx="1615">
                  <c:v>7.9</c:v>
                </c:pt>
                <c:pt idx="1616">
                  <c:v>5.7</c:v>
                </c:pt>
                <c:pt idx="1617">
                  <c:v>7.9</c:v>
                </c:pt>
                <c:pt idx="1618">
                  <c:v>8</c:v>
                </c:pt>
                <c:pt idx="1619">
                  <c:v>9.3000000000000007</c:v>
                </c:pt>
                <c:pt idx="1620">
                  <c:v>8</c:v>
                </c:pt>
                <c:pt idx="1621">
                  <c:v>7.6</c:v>
                </c:pt>
                <c:pt idx="1622">
                  <c:v>9.1999999999999993</c:v>
                </c:pt>
                <c:pt idx="1623">
                  <c:v>1.3</c:v>
                </c:pt>
                <c:pt idx="1624">
                  <c:v>8.9</c:v>
                </c:pt>
                <c:pt idx="1625">
                  <c:v>7</c:v>
                </c:pt>
                <c:pt idx="1626">
                  <c:v>6.4</c:v>
                </c:pt>
                <c:pt idx="1627">
                  <c:v>7.5</c:v>
                </c:pt>
                <c:pt idx="1628">
                  <c:v>8.6</c:v>
                </c:pt>
                <c:pt idx="1629">
                  <c:v>5.2</c:v>
                </c:pt>
                <c:pt idx="1630">
                  <c:v>7</c:v>
                </c:pt>
                <c:pt idx="1631">
                  <c:v>6.4</c:v>
                </c:pt>
                <c:pt idx="1632">
                  <c:v>8.5</c:v>
                </c:pt>
                <c:pt idx="1633">
                  <c:v>7.3</c:v>
                </c:pt>
                <c:pt idx="1634">
                  <c:v>5.9</c:v>
                </c:pt>
                <c:pt idx="1635">
                  <c:v>9</c:v>
                </c:pt>
                <c:pt idx="1636">
                  <c:v>8.9</c:v>
                </c:pt>
                <c:pt idx="1637">
                  <c:v>9.1999999999999993</c:v>
                </c:pt>
                <c:pt idx="1638">
                  <c:v>9.1999999999999993</c:v>
                </c:pt>
                <c:pt idx="1639">
                  <c:v>9.1999999999999993</c:v>
                </c:pt>
                <c:pt idx="1640">
                  <c:v>2.6</c:v>
                </c:pt>
                <c:pt idx="1641">
                  <c:v>8.5</c:v>
                </c:pt>
                <c:pt idx="1642">
                  <c:v>8.3000000000000007</c:v>
                </c:pt>
                <c:pt idx="1643">
                  <c:v>6.6</c:v>
                </c:pt>
                <c:pt idx="1644">
                  <c:v>7.5</c:v>
                </c:pt>
                <c:pt idx="1645">
                  <c:v>6.9</c:v>
                </c:pt>
                <c:pt idx="1646">
                  <c:v>9</c:v>
                </c:pt>
                <c:pt idx="1647">
                  <c:v>9.3000000000000007</c:v>
                </c:pt>
                <c:pt idx="1648">
                  <c:v>6.1</c:v>
                </c:pt>
                <c:pt idx="1649">
                  <c:v>8.1999999999999993</c:v>
                </c:pt>
                <c:pt idx="1650">
                  <c:v>7.2</c:v>
                </c:pt>
                <c:pt idx="1651">
                  <c:v>6.7</c:v>
                </c:pt>
                <c:pt idx="1652">
                  <c:v>4.5999999999999996</c:v>
                </c:pt>
                <c:pt idx="1653">
                  <c:v>6.2</c:v>
                </c:pt>
                <c:pt idx="1654">
                  <c:v>8.3000000000000007</c:v>
                </c:pt>
                <c:pt idx="1655">
                  <c:v>3.8</c:v>
                </c:pt>
                <c:pt idx="1656">
                  <c:v>7.6</c:v>
                </c:pt>
                <c:pt idx="1657">
                  <c:v>6.4</c:v>
                </c:pt>
                <c:pt idx="1658">
                  <c:v>3.6</c:v>
                </c:pt>
                <c:pt idx="1659">
                  <c:v>7.9</c:v>
                </c:pt>
                <c:pt idx="1660">
                  <c:v>9.6</c:v>
                </c:pt>
                <c:pt idx="1661">
                  <c:v>10.3</c:v>
                </c:pt>
                <c:pt idx="1662">
                  <c:v>8.1</c:v>
                </c:pt>
                <c:pt idx="1663">
                  <c:v>10.6</c:v>
                </c:pt>
                <c:pt idx="1664">
                  <c:v>8.1999999999999993</c:v>
                </c:pt>
                <c:pt idx="1665">
                  <c:v>7.8</c:v>
                </c:pt>
                <c:pt idx="1666">
                  <c:v>5.2</c:v>
                </c:pt>
                <c:pt idx="1667">
                  <c:v>5.9</c:v>
                </c:pt>
                <c:pt idx="1668">
                  <c:v>8.6999999999999993</c:v>
                </c:pt>
                <c:pt idx="1669">
                  <c:v>10.199999999999999</c:v>
                </c:pt>
                <c:pt idx="1670">
                  <c:v>9.9</c:v>
                </c:pt>
                <c:pt idx="1671">
                  <c:v>8.6999999999999993</c:v>
                </c:pt>
                <c:pt idx="1672">
                  <c:v>11.3</c:v>
                </c:pt>
                <c:pt idx="1673">
                  <c:v>8.6</c:v>
                </c:pt>
                <c:pt idx="1674">
                  <c:v>7.4</c:v>
                </c:pt>
                <c:pt idx="1675">
                  <c:v>6.2</c:v>
                </c:pt>
                <c:pt idx="1676">
                  <c:v>7.2</c:v>
                </c:pt>
                <c:pt idx="1677">
                  <c:v>10.7</c:v>
                </c:pt>
                <c:pt idx="1678">
                  <c:v>4.5</c:v>
                </c:pt>
                <c:pt idx="1679">
                  <c:v>7.5</c:v>
                </c:pt>
                <c:pt idx="1680">
                  <c:v>9.6</c:v>
                </c:pt>
                <c:pt idx="1681">
                  <c:v>7.3</c:v>
                </c:pt>
                <c:pt idx="1682">
                  <c:v>6.6</c:v>
                </c:pt>
                <c:pt idx="1683">
                  <c:v>11.4</c:v>
                </c:pt>
                <c:pt idx="1684">
                  <c:v>9.9</c:v>
                </c:pt>
                <c:pt idx="1685">
                  <c:v>7</c:v>
                </c:pt>
                <c:pt idx="1686">
                  <c:v>6.7</c:v>
                </c:pt>
                <c:pt idx="1687">
                  <c:v>10.5</c:v>
                </c:pt>
                <c:pt idx="1688">
                  <c:v>6.3</c:v>
                </c:pt>
                <c:pt idx="1689">
                  <c:v>13.4</c:v>
                </c:pt>
                <c:pt idx="1690">
                  <c:v>9.3000000000000007</c:v>
                </c:pt>
                <c:pt idx="1691">
                  <c:v>12.8</c:v>
                </c:pt>
                <c:pt idx="1692">
                  <c:v>7.2</c:v>
                </c:pt>
                <c:pt idx="1693">
                  <c:v>11.5</c:v>
                </c:pt>
                <c:pt idx="1694">
                  <c:v>11.3</c:v>
                </c:pt>
                <c:pt idx="1695">
                  <c:v>14.5</c:v>
                </c:pt>
                <c:pt idx="1696">
                  <c:v>13</c:v>
                </c:pt>
                <c:pt idx="1697">
                  <c:v>13.9</c:v>
                </c:pt>
                <c:pt idx="1698">
                  <c:v>14.7</c:v>
                </c:pt>
                <c:pt idx="1699">
                  <c:v>12.9</c:v>
                </c:pt>
                <c:pt idx="1700">
                  <c:v>5</c:v>
                </c:pt>
                <c:pt idx="1701">
                  <c:v>13.2</c:v>
                </c:pt>
                <c:pt idx="1702">
                  <c:v>15.6</c:v>
                </c:pt>
                <c:pt idx="1703">
                  <c:v>15.8</c:v>
                </c:pt>
                <c:pt idx="1704">
                  <c:v>9.4</c:v>
                </c:pt>
                <c:pt idx="1705">
                  <c:v>13.8</c:v>
                </c:pt>
                <c:pt idx="1706">
                  <c:v>16.399999999999999</c:v>
                </c:pt>
                <c:pt idx="1707">
                  <c:v>15.1</c:v>
                </c:pt>
                <c:pt idx="1708">
                  <c:v>14.8</c:v>
                </c:pt>
                <c:pt idx="1709">
                  <c:v>10.4</c:v>
                </c:pt>
                <c:pt idx="1710">
                  <c:v>11.3</c:v>
                </c:pt>
                <c:pt idx="1711">
                  <c:v>9.5</c:v>
                </c:pt>
                <c:pt idx="1712">
                  <c:v>14.4</c:v>
                </c:pt>
                <c:pt idx="1713">
                  <c:v>16.100000000000001</c:v>
                </c:pt>
                <c:pt idx="1714">
                  <c:v>17.8</c:v>
                </c:pt>
                <c:pt idx="1715">
                  <c:v>11.8</c:v>
                </c:pt>
                <c:pt idx="1716">
                  <c:v>14</c:v>
                </c:pt>
                <c:pt idx="1717">
                  <c:v>18.3</c:v>
                </c:pt>
                <c:pt idx="1718">
                  <c:v>8.4</c:v>
                </c:pt>
                <c:pt idx="1719">
                  <c:v>17.7</c:v>
                </c:pt>
                <c:pt idx="1720">
                  <c:v>19</c:v>
                </c:pt>
                <c:pt idx="1721">
                  <c:v>19.2</c:v>
                </c:pt>
                <c:pt idx="1722">
                  <c:v>19.399999999999999</c:v>
                </c:pt>
                <c:pt idx="1723">
                  <c:v>14.4</c:v>
                </c:pt>
                <c:pt idx="1724">
                  <c:v>10.5</c:v>
                </c:pt>
                <c:pt idx="1725">
                  <c:v>13.6</c:v>
                </c:pt>
                <c:pt idx="1726">
                  <c:v>13.9</c:v>
                </c:pt>
                <c:pt idx="1727">
                  <c:v>13.3</c:v>
                </c:pt>
                <c:pt idx="1728">
                  <c:v>13.1</c:v>
                </c:pt>
                <c:pt idx="1729">
                  <c:v>19.600000000000001</c:v>
                </c:pt>
                <c:pt idx="1730">
                  <c:v>7.4</c:v>
                </c:pt>
                <c:pt idx="1731">
                  <c:v>17.7</c:v>
                </c:pt>
                <c:pt idx="1732">
                  <c:v>19</c:v>
                </c:pt>
                <c:pt idx="1733">
                  <c:v>14.4</c:v>
                </c:pt>
                <c:pt idx="1734">
                  <c:v>21.7</c:v>
                </c:pt>
                <c:pt idx="1735">
                  <c:v>18.5</c:v>
                </c:pt>
                <c:pt idx="1736">
                  <c:v>22</c:v>
                </c:pt>
                <c:pt idx="1737">
                  <c:v>11</c:v>
                </c:pt>
                <c:pt idx="1738">
                  <c:v>17.399999999999999</c:v>
                </c:pt>
                <c:pt idx="1739">
                  <c:v>17.399999999999999</c:v>
                </c:pt>
                <c:pt idx="1740">
                  <c:v>15.1</c:v>
                </c:pt>
                <c:pt idx="1741">
                  <c:v>17</c:v>
                </c:pt>
                <c:pt idx="1742">
                  <c:v>19.3</c:v>
                </c:pt>
                <c:pt idx="1743">
                  <c:v>12.6</c:v>
                </c:pt>
                <c:pt idx="1744">
                  <c:v>17.5</c:v>
                </c:pt>
                <c:pt idx="1745">
                  <c:v>20.100000000000001</c:v>
                </c:pt>
                <c:pt idx="1746">
                  <c:v>19.600000000000001</c:v>
                </c:pt>
                <c:pt idx="1747">
                  <c:v>20.2</c:v>
                </c:pt>
                <c:pt idx="1748">
                  <c:v>20.6</c:v>
                </c:pt>
                <c:pt idx="1749">
                  <c:v>11.4</c:v>
                </c:pt>
                <c:pt idx="1750">
                  <c:v>9.6</c:v>
                </c:pt>
                <c:pt idx="1751">
                  <c:v>23.2</c:v>
                </c:pt>
                <c:pt idx="1752">
                  <c:v>15.8</c:v>
                </c:pt>
                <c:pt idx="1753">
                  <c:v>14.7</c:v>
                </c:pt>
                <c:pt idx="1754">
                  <c:v>19.600000000000001</c:v>
                </c:pt>
                <c:pt idx="1755">
                  <c:v>23.7</c:v>
                </c:pt>
                <c:pt idx="1756">
                  <c:v>26</c:v>
                </c:pt>
                <c:pt idx="1757">
                  <c:v>26.1</c:v>
                </c:pt>
                <c:pt idx="1758">
                  <c:v>10</c:v>
                </c:pt>
                <c:pt idx="1759">
                  <c:v>17.2</c:v>
                </c:pt>
                <c:pt idx="1760">
                  <c:v>10.1</c:v>
                </c:pt>
                <c:pt idx="1761">
                  <c:v>26.3</c:v>
                </c:pt>
                <c:pt idx="1762">
                  <c:v>27</c:v>
                </c:pt>
                <c:pt idx="1763">
                  <c:v>27.2</c:v>
                </c:pt>
                <c:pt idx="1764">
                  <c:v>25.5</c:v>
                </c:pt>
                <c:pt idx="1765">
                  <c:v>22.8</c:v>
                </c:pt>
                <c:pt idx="1766">
                  <c:v>2.2000000000000002</c:v>
                </c:pt>
                <c:pt idx="1767">
                  <c:v>7.8</c:v>
                </c:pt>
                <c:pt idx="1768">
                  <c:v>11.2</c:v>
                </c:pt>
                <c:pt idx="1769">
                  <c:v>27.4</c:v>
                </c:pt>
                <c:pt idx="1770">
                  <c:v>19.899999999999999</c:v>
                </c:pt>
                <c:pt idx="1771">
                  <c:v>8.3000000000000007</c:v>
                </c:pt>
                <c:pt idx="1772">
                  <c:v>16.100000000000001</c:v>
                </c:pt>
                <c:pt idx="1773">
                  <c:v>9.8000000000000007</c:v>
                </c:pt>
                <c:pt idx="1774">
                  <c:v>13.5</c:v>
                </c:pt>
                <c:pt idx="1775">
                  <c:v>27.4</c:v>
                </c:pt>
                <c:pt idx="1776">
                  <c:v>12.7</c:v>
                </c:pt>
                <c:pt idx="1777">
                  <c:v>12</c:v>
                </c:pt>
                <c:pt idx="1778">
                  <c:v>19.7</c:v>
                </c:pt>
                <c:pt idx="1779">
                  <c:v>12.4</c:v>
                </c:pt>
                <c:pt idx="1780">
                  <c:v>23.9</c:v>
                </c:pt>
                <c:pt idx="1781">
                  <c:v>24.1</c:v>
                </c:pt>
                <c:pt idx="1782">
                  <c:v>29.9</c:v>
                </c:pt>
                <c:pt idx="1783">
                  <c:v>27.9</c:v>
                </c:pt>
                <c:pt idx="1784">
                  <c:v>30.1</c:v>
                </c:pt>
                <c:pt idx="1785">
                  <c:v>18.8</c:v>
                </c:pt>
                <c:pt idx="1786">
                  <c:v>28.3</c:v>
                </c:pt>
                <c:pt idx="1787">
                  <c:v>24.6</c:v>
                </c:pt>
                <c:pt idx="1788">
                  <c:v>30.6</c:v>
                </c:pt>
                <c:pt idx="1789">
                  <c:v>18</c:v>
                </c:pt>
                <c:pt idx="1790">
                  <c:v>22.2</c:v>
                </c:pt>
                <c:pt idx="1791">
                  <c:v>31</c:v>
                </c:pt>
                <c:pt idx="1792">
                  <c:v>30.7</c:v>
                </c:pt>
                <c:pt idx="1793">
                  <c:v>21.9</c:v>
                </c:pt>
                <c:pt idx="1794">
                  <c:v>26.7</c:v>
                </c:pt>
                <c:pt idx="1795">
                  <c:v>9.8000000000000007</c:v>
                </c:pt>
                <c:pt idx="1796">
                  <c:v>18.2</c:v>
                </c:pt>
                <c:pt idx="1797">
                  <c:v>19.2</c:v>
                </c:pt>
                <c:pt idx="1798">
                  <c:v>20.3</c:v>
                </c:pt>
                <c:pt idx="1799">
                  <c:v>20.399999999999999</c:v>
                </c:pt>
                <c:pt idx="1800">
                  <c:v>18.2</c:v>
                </c:pt>
                <c:pt idx="1801">
                  <c:v>30.3</c:v>
                </c:pt>
                <c:pt idx="1802">
                  <c:v>30.8</c:v>
                </c:pt>
                <c:pt idx="1803">
                  <c:v>28.6</c:v>
                </c:pt>
                <c:pt idx="1804">
                  <c:v>22.2</c:v>
                </c:pt>
                <c:pt idx="1805">
                  <c:v>21.8</c:v>
                </c:pt>
                <c:pt idx="1806">
                  <c:v>22.7</c:v>
                </c:pt>
                <c:pt idx="1807">
                  <c:v>24.8</c:v>
                </c:pt>
                <c:pt idx="1808">
                  <c:v>10.4</c:v>
                </c:pt>
                <c:pt idx="1809">
                  <c:v>16.399999999999999</c:v>
                </c:pt>
                <c:pt idx="1810">
                  <c:v>21.7</c:v>
                </c:pt>
                <c:pt idx="1811">
                  <c:v>29.5</c:v>
                </c:pt>
                <c:pt idx="1812">
                  <c:v>29.3</c:v>
                </c:pt>
                <c:pt idx="1813">
                  <c:v>29.3</c:v>
                </c:pt>
                <c:pt idx="1814">
                  <c:v>31.4</c:v>
                </c:pt>
                <c:pt idx="1815">
                  <c:v>28.3</c:v>
                </c:pt>
                <c:pt idx="1816">
                  <c:v>31.5</c:v>
                </c:pt>
                <c:pt idx="1817">
                  <c:v>29.2</c:v>
                </c:pt>
                <c:pt idx="1818">
                  <c:v>31.4</c:v>
                </c:pt>
                <c:pt idx="1819">
                  <c:v>32</c:v>
                </c:pt>
                <c:pt idx="1820">
                  <c:v>26.2</c:v>
                </c:pt>
                <c:pt idx="1821">
                  <c:v>31.6</c:v>
                </c:pt>
                <c:pt idx="1822">
                  <c:v>20.6</c:v>
                </c:pt>
                <c:pt idx="1823">
                  <c:v>31.9</c:v>
                </c:pt>
                <c:pt idx="1824">
                  <c:v>18.8</c:v>
                </c:pt>
                <c:pt idx="1825">
                  <c:v>29.3</c:v>
                </c:pt>
                <c:pt idx="1826">
                  <c:v>31.6</c:v>
                </c:pt>
                <c:pt idx="1827">
                  <c:v>31.6</c:v>
                </c:pt>
                <c:pt idx="1828">
                  <c:v>30.7</c:v>
                </c:pt>
                <c:pt idx="1829">
                  <c:v>22.8</c:v>
                </c:pt>
                <c:pt idx="1830">
                  <c:v>5.0999999999999996</c:v>
                </c:pt>
                <c:pt idx="1831">
                  <c:v>2.7</c:v>
                </c:pt>
                <c:pt idx="1832">
                  <c:v>7.7</c:v>
                </c:pt>
                <c:pt idx="1833">
                  <c:v>26.9</c:v>
                </c:pt>
                <c:pt idx="1834">
                  <c:v>29.8</c:v>
                </c:pt>
                <c:pt idx="1835">
                  <c:v>10.1</c:v>
                </c:pt>
                <c:pt idx="1836">
                  <c:v>18.2</c:v>
                </c:pt>
                <c:pt idx="1837">
                  <c:v>21.9</c:v>
                </c:pt>
                <c:pt idx="1838">
                  <c:v>28.1</c:v>
                </c:pt>
                <c:pt idx="1839">
                  <c:v>27.4</c:v>
                </c:pt>
                <c:pt idx="1840">
                  <c:v>20.8</c:v>
                </c:pt>
                <c:pt idx="1841">
                  <c:v>18.600000000000001</c:v>
                </c:pt>
                <c:pt idx="1842">
                  <c:v>24.4</c:v>
                </c:pt>
                <c:pt idx="1843">
                  <c:v>27.2</c:v>
                </c:pt>
                <c:pt idx="1844">
                  <c:v>23.9</c:v>
                </c:pt>
                <c:pt idx="1845">
                  <c:v>8.8000000000000007</c:v>
                </c:pt>
                <c:pt idx="1846">
                  <c:v>28.4</c:v>
                </c:pt>
                <c:pt idx="1847">
                  <c:v>12.4</c:v>
                </c:pt>
                <c:pt idx="1848">
                  <c:v>13.4</c:v>
                </c:pt>
                <c:pt idx="1849">
                  <c:v>20.6</c:v>
                </c:pt>
                <c:pt idx="1850">
                  <c:v>30</c:v>
                </c:pt>
                <c:pt idx="1851">
                  <c:v>24</c:v>
                </c:pt>
                <c:pt idx="1852">
                  <c:v>26.1</c:v>
                </c:pt>
                <c:pt idx="1853">
                  <c:v>26.5</c:v>
                </c:pt>
                <c:pt idx="1854">
                  <c:v>29.5</c:v>
                </c:pt>
                <c:pt idx="1855">
                  <c:v>29.3</c:v>
                </c:pt>
                <c:pt idx="1856">
                  <c:v>18.3</c:v>
                </c:pt>
                <c:pt idx="1857">
                  <c:v>1.8</c:v>
                </c:pt>
                <c:pt idx="1858">
                  <c:v>21</c:v>
                </c:pt>
                <c:pt idx="1859">
                  <c:v>22.7</c:v>
                </c:pt>
                <c:pt idx="1860">
                  <c:v>28.6</c:v>
                </c:pt>
                <c:pt idx="1861">
                  <c:v>27.1</c:v>
                </c:pt>
                <c:pt idx="1862">
                  <c:v>25</c:v>
                </c:pt>
                <c:pt idx="1863">
                  <c:v>18.399999999999999</c:v>
                </c:pt>
                <c:pt idx="1864">
                  <c:v>27.5</c:v>
                </c:pt>
                <c:pt idx="1865">
                  <c:v>19.899999999999999</c:v>
                </c:pt>
                <c:pt idx="1866">
                  <c:v>15</c:v>
                </c:pt>
                <c:pt idx="1867">
                  <c:v>19.100000000000001</c:v>
                </c:pt>
                <c:pt idx="1868">
                  <c:v>17.3</c:v>
                </c:pt>
                <c:pt idx="1869">
                  <c:v>26.7</c:v>
                </c:pt>
                <c:pt idx="1870">
                  <c:v>10.6</c:v>
                </c:pt>
                <c:pt idx="1871">
                  <c:v>2.4</c:v>
                </c:pt>
                <c:pt idx="1872">
                  <c:v>23.8</c:v>
                </c:pt>
                <c:pt idx="1873">
                  <c:v>26.4</c:v>
                </c:pt>
                <c:pt idx="1874">
                  <c:v>7.3</c:v>
                </c:pt>
                <c:pt idx="1875">
                  <c:v>12.9</c:v>
                </c:pt>
                <c:pt idx="1876">
                  <c:v>15.2</c:v>
                </c:pt>
                <c:pt idx="1877">
                  <c:v>17.100000000000001</c:v>
                </c:pt>
                <c:pt idx="1878">
                  <c:v>25.4</c:v>
                </c:pt>
                <c:pt idx="1879">
                  <c:v>21.6</c:v>
                </c:pt>
                <c:pt idx="1880">
                  <c:v>5.4</c:v>
                </c:pt>
                <c:pt idx="1881">
                  <c:v>10.6</c:v>
                </c:pt>
                <c:pt idx="1882">
                  <c:v>19.3</c:v>
                </c:pt>
                <c:pt idx="1883">
                  <c:v>11.1</c:v>
                </c:pt>
                <c:pt idx="1884">
                  <c:v>17.600000000000001</c:v>
                </c:pt>
                <c:pt idx="1885">
                  <c:v>22.8</c:v>
                </c:pt>
                <c:pt idx="1886">
                  <c:v>20.8</c:v>
                </c:pt>
                <c:pt idx="1887">
                  <c:v>21.1</c:v>
                </c:pt>
                <c:pt idx="1888">
                  <c:v>15.9</c:v>
                </c:pt>
                <c:pt idx="1889">
                  <c:v>7.1</c:v>
                </c:pt>
                <c:pt idx="1890">
                  <c:v>4.3</c:v>
                </c:pt>
                <c:pt idx="1891">
                  <c:v>12.7</c:v>
                </c:pt>
                <c:pt idx="1892">
                  <c:v>17.100000000000001</c:v>
                </c:pt>
                <c:pt idx="1893">
                  <c:v>19.5</c:v>
                </c:pt>
                <c:pt idx="1894">
                  <c:v>19.7</c:v>
                </c:pt>
                <c:pt idx="1895">
                  <c:v>21.9</c:v>
                </c:pt>
                <c:pt idx="1896">
                  <c:v>15.7</c:v>
                </c:pt>
                <c:pt idx="1897">
                  <c:v>19.5</c:v>
                </c:pt>
                <c:pt idx="1898">
                  <c:v>7.3</c:v>
                </c:pt>
                <c:pt idx="1899">
                  <c:v>12.3</c:v>
                </c:pt>
                <c:pt idx="1900">
                  <c:v>10.199999999999999</c:v>
                </c:pt>
                <c:pt idx="1901">
                  <c:v>20.6</c:v>
                </c:pt>
                <c:pt idx="1902">
                  <c:v>19.899999999999999</c:v>
                </c:pt>
                <c:pt idx="1903">
                  <c:v>9.1</c:v>
                </c:pt>
                <c:pt idx="1904">
                  <c:v>8.1999999999999993</c:v>
                </c:pt>
                <c:pt idx="1905">
                  <c:v>12.6</c:v>
                </c:pt>
                <c:pt idx="1906">
                  <c:v>10.8</c:v>
                </c:pt>
                <c:pt idx="1907">
                  <c:v>15.2</c:v>
                </c:pt>
                <c:pt idx="1908">
                  <c:v>9.9</c:v>
                </c:pt>
                <c:pt idx="1909">
                  <c:v>15.8</c:v>
                </c:pt>
                <c:pt idx="1910">
                  <c:v>7.6</c:v>
                </c:pt>
                <c:pt idx="1911">
                  <c:v>15.5</c:v>
                </c:pt>
                <c:pt idx="1912">
                  <c:v>17.8</c:v>
                </c:pt>
                <c:pt idx="1913">
                  <c:v>16.899999999999999</c:v>
                </c:pt>
                <c:pt idx="1914">
                  <c:v>9.5</c:v>
                </c:pt>
                <c:pt idx="1915">
                  <c:v>13.3</c:v>
                </c:pt>
                <c:pt idx="1916">
                  <c:v>16.899999999999999</c:v>
                </c:pt>
                <c:pt idx="1917">
                  <c:v>15.2</c:v>
                </c:pt>
                <c:pt idx="1918">
                  <c:v>4.2</c:v>
                </c:pt>
                <c:pt idx="1919">
                  <c:v>12</c:v>
                </c:pt>
                <c:pt idx="1920">
                  <c:v>6.1</c:v>
                </c:pt>
                <c:pt idx="1921">
                  <c:v>4.5</c:v>
                </c:pt>
                <c:pt idx="1922">
                  <c:v>11.5</c:v>
                </c:pt>
                <c:pt idx="1923">
                  <c:v>9.5</c:v>
                </c:pt>
                <c:pt idx="1924">
                  <c:v>10.7</c:v>
                </c:pt>
                <c:pt idx="1925">
                  <c:v>15.8</c:v>
                </c:pt>
                <c:pt idx="1926">
                  <c:v>9.5</c:v>
                </c:pt>
                <c:pt idx="1927">
                  <c:v>11.3</c:v>
                </c:pt>
                <c:pt idx="1928">
                  <c:v>7.7</c:v>
                </c:pt>
                <c:pt idx="1929">
                  <c:v>14.3</c:v>
                </c:pt>
                <c:pt idx="1930">
                  <c:v>11.1</c:v>
                </c:pt>
                <c:pt idx="1931">
                  <c:v>11.8</c:v>
                </c:pt>
                <c:pt idx="1932">
                  <c:v>11.3</c:v>
                </c:pt>
                <c:pt idx="1933">
                  <c:v>10.1</c:v>
                </c:pt>
                <c:pt idx="1934">
                  <c:v>7.9</c:v>
                </c:pt>
                <c:pt idx="1935">
                  <c:v>11.3</c:v>
                </c:pt>
                <c:pt idx="1936">
                  <c:v>8.1</c:v>
                </c:pt>
                <c:pt idx="1937">
                  <c:v>9.8000000000000007</c:v>
                </c:pt>
                <c:pt idx="1938">
                  <c:v>8.8000000000000007</c:v>
                </c:pt>
                <c:pt idx="1939">
                  <c:v>9.6999999999999993</c:v>
                </c:pt>
                <c:pt idx="1940">
                  <c:v>12.7</c:v>
                </c:pt>
                <c:pt idx="1941">
                  <c:v>10.4</c:v>
                </c:pt>
                <c:pt idx="1942">
                  <c:v>6.6</c:v>
                </c:pt>
                <c:pt idx="1943">
                  <c:v>12.5</c:v>
                </c:pt>
                <c:pt idx="1944">
                  <c:v>10.4</c:v>
                </c:pt>
                <c:pt idx="1945">
                  <c:v>3.6</c:v>
                </c:pt>
                <c:pt idx="1946">
                  <c:v>5.4</c:v>
                </c:pt>
                <c:pt idx="1947">
                  <c:v>5.0999999999999996</c:v>
                </c:pt>
                <c:pt idx="1948">
                  <c:v>6.2</c:v>
                </c:pt>
                <c:pt idx="1949">
                  <c:v>8.3000000000000007</c:v>
                </c:pt>
                <c:pt idx="1950">
                  <c:v>7</c:v>
                </c:pt>
                <c:pt idx="1951">
                  <c:v>11.6</c:v>
                </c:pt>
                <c:pt idx="1952">
                  <c:v>9.6999999999999993</c:v>
                </c:pt>
                <c:pt idx="1953">
                  <c:v>6.2</c:v>
                </c:pt>
                <c:pt idx="1954">
                  <c:v>10.7</c:v>
                </c:pt>
                <c:pt idx="1955">
                  <c:v>5.4</c:v>
                </c:pt>
                <c:pt idx="1956">
                  <c:v>9</c:v>
                </c:pt>
                <c:pt idx="1957">
                  <c:v>7.5</c:v>
                </c:pt>
                <c:pt idx="1958">
                  <c:v>8.5</c:v>
                </c:pt>
                <c:pt idx="1959">
                  <c:v>8.9</c:v>
                </c:pt>
                <c:pt idx="1960">
                  <c:v>9.8000000000000007</c:v>
                </c:pt>
                <c:pt idx="1961">
                  <c:v>10.8</c:v>
                </c:pt>
                <c:pt idx="1962">
                  <c:v>10.7</c:v>
                </c:pt>
                <c:pt idx="1963">
                  <c:v>10.6</c:v>
                </c:pt>
                <c:pt idx="1964">
                  <c:v>10.5</c:v>
                </c:pt>
                <c:pt idx="1965">
                  <c:v>4.9000000000000004</c:v>
                </c:pt>
                <c:pt idx="1966">
                  <c:v>7.8</c:v>
                </c:pt>
                <c:pt idx="1967">
                  <c:v>6.6</c:v>
                </c:pt>
                <c:pt idx="1968">
                  <c:v>7.8</c:v>
                </c:pt>
                <c:pt idx="1969">
                  <c:v>5.8</c:v>
                </c:pt>
                <c:pt idx="1970">
                  <c:v>7.9</c:v>
                </c:pt>
                <c:pt idx="1971">
                  <c:v>10</c:v>
                </c:pt>
                <c:pt idx="1972">
                  <c:v>9.4</c:v>
                </c:pt>
                <c:pt idx="1973">
                  <c:v>7.8</c:v>
                </c:pt>
                <c:pt idx="1974">
                  <c:v>6.7</c:v>
                </c:pt>
                <c:pt idx="1975">
                  <c:v>9.6</c:v>
                </c:pt>
                <c:pt idx="1976">
                  <c:v>9.3000000000000007</c:v>
                </c:pt>
                <c:pt idx="1977">
                  <c:v>8</c:v>
                </c:pt>
                <c:pt idx="1978">
                  <c:v>2.6</c:v>
                </c:pt>
                <c:pt idx="1979">
                  <c:v>4.9000000000000004</c:v>
                </c:pt>
                <c:pt idx="1980">
                  <c:v>7.3</c:v>
                </c:pt>
                <c:pt idx="1981">
                  <c:v>9.3000000000000007</c:v>
                </c:pt>
                <c:pt idx="1982">
                  <c:v>9.4</c:v>
                </c:pt>
                <c:pt idx="1983">
                  <c:v>6.6</c:v>
                </c:pt>
                <c:pt idx="1984">
                  <c:v>6.3</c:v>
                </c:pt>
                <c:pt idx="1985">
                  <c:v>8.8000000000000007</c:v>
                </c:pt>
                <c:pt idx="1986">
                  <c:v>9.3000000000000007</c:v>
                </c:pt>
                <c:pt idx="1987">
                  <c:v>8.8000000000000007</c:v>
                </c:pt>
                <c:pt idx="1988">
                  <c:v>9.1</c:v>
                </c:pt>
                <c:pt idx="1989">
                  <c:v>9.1999999999999993</c:v>
                </c:pt>
                <c:pt idx="1990">
                  <c:v>3.4</c:v>
                </c:pt>
                <c:pt idx="1991">
                  <c:v>8</c:v>
                </c:pt>
                <c:pt idx="1992">
                  <c:v>8</c:v>
                </c:pt>
                <c:pt idx="1993">
                  <c:v>6.7</c:v>
                </c:pt>
                <c:pt idx="1994">
                  <c:v>8.5</c:v>
                </c:pt>
                <c:pt idx="1995">
                  <c:v>9.1</c:v>
                </c:pt>
                <c:pt idx="1996">
                  <c:v>8.6</c:v>
                </c:pt>
                <c:pt idx="1997">
                  <c:v>8.5</c:v>
                </c:pt>
                <c:pt idx="1998">
                  <c:v>4.9000000000000004</c:v>
                </c:pt>
                <c:pt idx="1999">
                  <c:v>5.5</c:v>
                </c:pt>
                <c:pt idx="2000">
                  <c:v>8.4</c:v>
                </c:pt>
                <c:pt idx="2001">
                  <c:v>8</c:v>
                </c:pt>
                <c:pt idx="2002">
                  <c:v>5</c:v>
                </c:pt>
                <c:pt idx="2003">
                  <c:v>8.8000000000000007</c:v>
                </c:pt>
                <c:pt idx="2004">
                  <c:v>7.9</c:v>
                </c:pt>
                <c:pt idx="2005">
                  <c:v>9.3000000000000007</c:v>
                </c:pt>
                <c:pt idx="2006">
                  <c:v>9.3000000000000007</c:v>
                </c:pt>
                <c:pt idx="2007">
                  <c:v>7.7</c:v>
                </c:pt>
                <c:pt idx="2008">
                  <c:v>9.1</c:v>
                </c:pt>
                <c:pt idx="2009">
                  <c:v>7.3</c:v>
                </c:pt>
                <c:pt idx="2010">
                  <c:v>4.0999999999999996</c:v>
                </c:pt>
                <c:pt idx="2011">
                  <c:v>5.7</c:v>
                </c:pt>
                <c:pt idx="2012">
                  <c:v>6.5</c:v>
                </c:pt>
                <c:pt idx="2013">
                  <c:v>5.8</c:v>
                </c:pt>
                <c:pt idx="2014">
                  <c:v>4.8</c:v>
                </c:pt>
                <c:pt idx="2015">
                  <c:v>9.4</c:v>
                </c:pt>
                <c:pt idx="2016">
                  <c:v>8.5</c:v>
                </c:pt>
                <c:pt idx="2017">
                  <c:v>7.9</c:v>
                </c:pt>
                <c:pt idx="2018">
                  <c:v>3.3</c:v>
                </c:pt>
                <c:pt idx="2019">
                  <c:v>8.3000000000000007</c:v>
                </c:pt>
                <c:pt idx="2020">
                  <c:v>7.4</c:v>
                </c:pt>
                <c:pt idx="2021">
                  <c:v>7.6</c:v>
                </c:pt>
                <c:pt idx="2022">
                  <c:v>9.4</c:v>
                </c:pt>
                <c:pt idx="2023">
                  <c:v>8.6999999999999993</c:v>
                </c:pt>
                <c:pt idx="2024">
                  <c:v>7.4</c:v>
                </c:pt>
                <c:pt idx="2025">
                  <c:v>8.3000000000000007</c:v>
                </c:pt>
                <c:pt idx="2026">
                  <c:v>7.6</c:v>
                </c:pt>
                <c:pt idx="2027">
                  <c:v>8.1999999999999993</c:v>
                </c:pt>
                <c:pt idx="2028">
                  <c:v>8.1</c:v>
                </c:pt>
                <c:pt idx="2029">
                  <c:v>8.4</c:v>
                </c:pt>
                <c:pt idx="2030">
                  <c:v>7.5</c:v>
                </c:pt>
                <c:pt idx="2031">
                  <c:v>10.5</c:v>
                </c:pt>
                <c:pt idx="2032">
                  <c:v>9.6</c:v>
                </c:pt>
                <c:pt idx="2033">
                  <c:v>7.2</c:v>
                </c:pt>
                <c:pt idx="2034">
                  <c:v>7.3</c:v>
                </c:pt>
                <c:pt idx="2035">
                  <c:v>8</c:v>
                </c:pt>
                <c:pt idx="2036">
                  <c:v>9</c:v>
                </c:pt>
                <c:pt idx="2037">
                  <c:v>11.3</c:v>
                </c:pt>
                <c:pt idx="2038">
                  <c:v>11.3</c:v>
                </c:pt>
                <c:pt idx="2039">
                  <c:v>11.1</c:v>
                </c:pt>
                <c:pt idx="2040">
                  <c:v>11.7</c:v>
                </c:pt>
                <c:pt idx="2041">
                  <c:v>10.199999999999999</c:v>
                </c:pt>
                <c:pt idx="2042">
                  <c:v>10</c:v>
                </c:pt>
                <c:pt idx="2043">
                  <c:v>9.6</c:v>
                </c:pt>
                <c:pt idx="2044">
                  <c:v>10.8</c:v>
                </c:pt>
                <c:pt idx="2045">
                  <c:v>5.8</c:v>
                </c:pt>
                <c:pt idx="2046">
                  <c:v>7.2</c:v>
                </c:pt>
                <c:pt idx="2047">
                  <c:v>10.199999999999999</c:v>
                </c:pt>
                <c:pt idx="2048">
                  <c:v>12.7</c:v>
                </c:pt>
                <c:pt idx="2049">
                  <c:v>10.3</c:v>
                </c:pt>
                <c:pt idx="2050">
                  <c:v>10</c:v>
                </c:pt>
                <c:pt idx="2051">
                  <c:v>11</c:v>
                </c:pt>
                <c:pt idx="2052">
                  <c:v>7</c:v>
                </c:pt>
                <c:pt idx="2053">
                  <c:v>13</c:v>
                </c:pt>
                <c:pt idx="2054">
                  <c:v>9.9</c:v>
                </c:pt>
                <c:pt idx="2055">
                  <c:v>10.4</c:v>
                </c:pt>
                <c:pt idx="2056">
                  <c:v>11.2</c:v>
                </c:pt>
                <c:pt idx="2057">
                  <c:v>7.9</c:v>
                </c:pt>
                <c:pt idx="2058">
                  <c:v>9.6</c:v>
                </c:pt>
                <c:pt idx="2059">
                  <c:v>12.2</c:v>
                </c:pt>
                <c:pt idx="2060">
                  <c:v>3.8</c:v>
                </c:pt>
                <c:pt idx="2061">
                  <c:v>8.6</c:v>
                </c:pt>
                <c:pt idx="2062">
                  <c:v>12.8</c:v>
                </c:pt>
                <c:pt idx="2063">
                  <c:v>11.2</c:v>
                </c:pt>
                <c:pt idx="2064">
                  <c:v>12.8</c:v>
                </c:pt>
                <c:pt idx="2065">
                  <c:v>13.1</c:v>
                </c:pt>
                <c:pt idx="2066">
                  <c:v>15.1</c:v>
                </c:pt>
                <c:pt idx="2067">
                  <c:v>15.6</c:v>
                </c:pt>
                <c:pt idx="2068">
                  <c:v>9</c:v>
                </c:pt>
                <c:pt idx="2069">
                  <c:v>13.5</c:v>
                </c:pt>
                <c:pt idx="2070">
                  <c:v>15.9</c:v>
                </c:pt>
                <c:pt idx="2071">
                  <c:v>12.1</c:v>
                </c:pt>
                <c:pt idx="2072">
                  <c:v>13.5</c:v>
                </c:pt>
                <c:pt idx="2073">
                  <c:v>12.7</c:v>
                </c:pt>
                <c:pt idx="2074">
                  <c:v>15</c:v>
                </c:pt>
                <c:pt idx="2075">
                  <c:v>16.899999999999999</c:v>
                </c:pt>
                <c:pt idx="2076">
                  <c:v>17.100000000000001</c:v>
                </c:pt>
                <c:pt idx="2077">
                  <c:v>4.8</c:v>
                </c:pt>
                <c:pt idx="2078">
                  <c:v>14.8</c:v>
                </c:pt>
                <c:pt idx="2079">
                  <c:v>17.5</c:v>
                </c:pt>
                <c:pt idx="2080">
                  <c:v>13.4</c:v>
                </c:pt>
                <c:pt idx="2081">
                  <c:v>4</c:v>
                </c:pt>
                <c:pt idx="2082">
                  <c:v>16.5</c:v>
                </c:pt>
                <c:pt idx="2083">
                  <c:v>18.100000000000001</c:v>
                </c:pt>
                <c:pt idx="2084">
                  <c:v>18.3</c:v>
                </c:pt>
                <c:pt idx="2085">
                  <c:v>17.399999999999999</c:v>
                </c:pt>
                <c:pt idx="2086">
                  <c:v>9.4</c:v>
                </c:pt>
                <c:pt idx="2087">
                  <c:v>13.6</c:v>
                </c:pt>
                <c:pt idx="2088">
                  <c:v>17.100000000000001</c:v>
                </c:pt>
                <c:pt idx="2089">
                  <c:v>16.7</c:v>
                </c:pt>
                <c:pt idx="2090">
                  <c:v>13</c:v>
                </c:pt>
                <c:pt idx="2091">
                  <c:v>16.8</c:v>
                </c:pt>
                <c:pt idx="2092">
                  <c:v>12.3</c:v>
                </c:pt>
                <c:pt idx="2093">
                  <c:v>13.9</c:v>
                </c:pt>
                <c:pt idx="2094">
                  <c:v>7.2</c:v>
                </c:pt>
                <c:pt idx="2095">
                  <c:v>15</c:v>
                </c:pt>
                <c:pt idx="2096">
                  <c:v>20.9</c:v>
                </c:pt>
                <c:pt idx="2097">
                  <c:v>18.3</c:v>
                </c:pt>
                <c:pt idx="2098">
                  <c:v>18.399999999999999</c:v>
                </c:pt>
                <c:pt idx="2099">
                  <c:v>13</c:v>
                </c:pt>
                <c:pt idx="2100">
                  <c:v>21.2</c:v>
                </c:pt>
                <c:pt idx="2101">
                  <c:v>22</c:v>
                </c:pt>
                <c:pt idx="2102">
                  <c:v>19.8</c:v>
                </c:pt>
                <c:pt idx="2103">
                  <c:v>8.4</c:v>
                </c:pt>
                <c:pt idx="2104">
                  <c:v>7.3</c:v>
                </c:pt>
                <c:pt idx="2105">
                  <c:v>5.8</c:v>
                </c:pt>
              </c:numCache>
            </c:numRef>
          </c:xVal>
          <c:yVal>
            <c:numRef>
              <c:f>'Energy Demand'!$L$2:$L$2107</c:f>
              <c:numCache>
                <c:formatCode>_(* #,##0_);_(* \(#,##0\);_(*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0D1C-4098-8841-BFF9DCFE45A7}"/>
            </c:ext>
          </c:extLst>
        </c:ser>
        <c:dLbls>
          <c:showLegendKey val="0"/>
          <c:showVal val="0"/>
          <c:showCatName val="0"/>
          <c:showSerName val="0"/>
          <c:showPercent val="0"/>
          <c:showBubbleSize val="0"/>
        </c:dLbls>
        <c:axId val="1926283056"/>
        <c:axId val="1926304688"/>
      </c:scatterChart>
      <c:valAx>
        <c:axId val="1926283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100" b="1"/>
                  <a:t>Total</a:t>
                </a:r>
                <a:r>
                  <a:rPr lang="en-GB" sz="1100" b="1" baseline="0"/>
                  <a:t> Daily Sunlight Energy in MJ/m^2</a:t>
                </a:r>
                <a:endParaRPr lang="en-GB" sz="1100"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304688"/>
        <c:crosses val="autoZero"/>
        <c:crossBetween val="midCat"/>
      </c:valAx>
      <c:valAx>
        <c:axId val="1926304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b="1" i="0" baseline="0">
                    <a:effectLst/>
                  </a:rPr>
                  <a:t>Total Daily Electrcity Demand in MWh</a:t>
                </a:r>
                <a:endParaRPr lang="en-GB" sz="7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2830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 Effect of Max Temperature on Energy</a:t>
            </a:r>
            <a:r>
              <a:rPr lang="en-GB" b="1" baseline="0"/>
              <a:t> Demand</a:t>
            </a:r>
            <a:r>
              <a:rPr lang="en-GB" b="1"/>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 Demand'!$L$1</c:f>
              <c:strCache>
                <c:ptCount val="1"/>
                <c:pt idx="0">
                  <c:v> Demand </c:v>
                </c:pt>
              </c:strCache>
            </c:strRef>
          </c:tx>
          <c:spPr>
            <a:ln w="19050" cap="rnd">
              <a:noFill/>
              <a:round/>
            </a:ln>
            <a:effectLst/>
          </c:spPr>
          <c:marker>
            <c:symbol val="circle"/>
            <c:size val="5"/>
            <c:spPr>
              <a:solidFill>
                <a:srgbClr val="FF0000"/>
              </a:solidFill>
              <a:ln w="9525">
                <a:solidFill>
                  <a:schemeClr val="accent1"/>
                </a:solidFill>
              </a:ln>
              <a:effectLst/>
            </c:spPr>
          </c:marker>
          <c:dPt>
            <c:idx val="1867"/>
            <c:marker>
              <c:symbol val="circle"/>
              <c:size val="5"/>
              <c:spPr>
                <a:solidFill>
                  <a:srgbClr val="FF0000"/>
                </a:solidFill>
                <a:ln w="9525">
                  <a:solidFill>
                    <a:srgbClr val="FF0000"/>
                  </a:solidFill>
                </a:ln>
                <a:effectLst/>
              </c:spPr>
            </c:marker>
            <c:bubble3D val="0"/>
            <c:spPr>
              <a:ln w="19050" cap="rnd">
                <a:solidFill>
                  <a:srgbClr val="FF0000"/>
                </a:solidFill>
                <a:round/>
              </a:ln>
              <a:effectLst/>
            </c:spPr>
            <c:extLst>
              <c:ext xmlns:c16="http://schemas.microsoft.com/office/drawing/2014/chart" uri="{C3380CC4-5D6E-409C-BE32-E72D297353CC}">
                <c16:uniqueId val="{00000001-5EA9-448E-93B3-0A501148AA1E}"/>
              </c:ext>
            </c:extLst>
          </c:dPt>
          <c:xVal>
            <c:numRef>
              <c:f>'Energy Demand'!$I$2:$I$2107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 Demand'!$L$2:$L$2107</c:f>
              <c:numCache>
                <c:formatCode>_(* #,##0_);_(* \(#,##0\);_(*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5EA9-448E-93B3-0A501148AA1E}"/>
            </c:ext>
          </c:extLst>
        </c:ser>
        <c:dLbls>
          <c:showLegendKey val="0"/>
          <c:showVal val="0"/>
          <c:showCatName val="0"/>
          <c:showSerName val="0"/>
          <c:showPercent val="0"/>
          <c:showBubbleSize val="0"/>
        </c:dLbls>
        <c:axId val="2042759296"/>
        <c:axId val="2042759712"/>
      </c:scatterChart>
      <c:valAx>
        <c:axId val="20427592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Maximum</a:t>
                </a:r>
                <a:r>
                  <a:rPr lang="en-GB" baseline="0"/>
                  <a:t> temperature during the day in Celcius</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759712"/>
        <c:crosses val="autoZero"/>
        <c:crossBetween val="midCat"/>
      </c:valAx>
      <c:valAx>
        <c:axId val="2042759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Total</a:t>
                </a:r>
                <a:r>
                  <a:rPr lang="en-GB" b="1" baseline="0"/>
                  <a:t> daily electricity demand in MWh</a:t>
                </a:r>
                <a:endParaRPr lang="en-GB"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7592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 Effect of Rainfall on Energy Demand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'Energy Demand'!$L$1</c:f>
              <c:strCache>
                <c:ptCount val="1"/>
                <c:pt idx="0">
                  <c:v> Demand </c:v>
                </c:pt>
              </c:strCache>
            </c:strRef>
          </c:tx>
          <c:spPr>
            <a:ln w="19050" cap="rnd">
              <a:noFill/>
              <a:round/>
            </a:ln>
            <a:effectLst/>
          </c:spPr>
          <c:marker>
            <c:symbol val="circle"/>
            <c:size val="5"/>
            <c:spPr>
              <a:solidFill>
                <a:srgbClr val="00B0F0"/>
              </a:solidFill>
              <a:ln w="9525">
                <a:solidFill>
                  <a:schemeClr val="accent1"/>
                </a:solidFill>
              </a:ln>
              <a:effectLst/>
            </c:spPr>
          </c:marker>
          <c:xVal>
            <c:numRef>
              <c:f>'Energy Demand'!$K$2:$K$2107</c:f>
              <c:numCache>
                <c:formatCode>General</c:formatCode>
                <c:ptCount val="2106"/>
                <c:pt idx="0">
                  <c:v>0</c:v>
                </c:pt>
                <c:pt idx="1">
                  <c:v>0</c:v>
                </c:pt>
                <c:pt idx="2">
                  <c:v>0</c:v>
                </c:pt>
                <c:pt idx="3">
                  <c:v>4.2</c:v>
                </c:pt>
                <c:pt idx="4">
                  <c:v>0</c:v>
                </c:pt>
                <c:pt idx="5">
                  <c:v>0</c:v>
                </c:pt>
                <c:pt idx="6">
                  <c:v>0</c:v>
                </c:pt>
                <c:pt idx="7">
                  <c:v>19.399999999999999</c:v>
                </c:pt>
                <c:pt idx="8">
                  <c:v>1.2</c:v>
                </c:pt>
                <c:pt idx="9">
                  <c:v>5.2</c:v>
                </c:pt>
                <c:pt idx="10">
                  <c:v>0</c:v>
                </c:pt>
                <c:pt idx="11">
                  <c:v>0</c:v>
                </c:pt>
                <c:pt idx="12">
                  <c:v>0</c:v>
                </c:pt>
                <c:pt idx="13">
                  <c:v>15.8</c:v>
                </c:pt>
                <c:pt idx="14">
                  <c:v>0</c:v>
                </c:pt>
                <c:pt idx="15">
                  <c:v>0</c:v>
                </c:pt>
                <c:pt idx="16">
                  <c:v>0</c:v>
                </c:pt>
                <c:pt idx="17">
                  <c:v>0</c:v>
                </c:pt>
                <c:pt idx="18">
                  <c:v>0</c:v>
                </c:pt>
                <c:pt idx="19">
                  <c:v>0</c:v>
                </c:pt>
                <c:pt idx="20">
                  <c:v>0</c:v>
                </c:pt>
                <c:pt idx="21">
                  <c:v>0</c:v>
                </c:pt>
                <c:pt idx="22">
                  <c:v>0</c:v>
                </c:pt>
                <c:pt idx="23">
                  <c:v>0</c:v>
                </c:pt>
                <c:pt idx="24">
                  <c:v>0</c:v>
                </c:pt>
                <c:pt idx="25">
                  <c:v>1</c:v>
                </c:pt>
                <c:pt idx="26">
                  <c:v>0.6</c:v>
                </c:pt>
                <c:pt idx="27">
                  <c:v>0</c:v>
                </c:pt>
                <c:pt idx="28">
                  <c:v>0</c:v>
                </c:pt>
                <c:pt idx="29">
                  <c:v>0</c:v>
                </c:pt>
                <c:pt idx="30">
                  <c:v>0</c:v>
                </c:pt>
                <c:pt idx="31">
                  <c:v>9.1999999999999993</c:v>
                </c:pt>
                <c:pt idx="32">
                  <c:v>3.8</c:v>
                </c:pt>
                <c:pt idx="33">
                  <c:v>0</c:v>
                </c:pt>
                <c:pt idx="34">
                  <c:v>0</c:v>
                </c:pt>
                <c:pt idx="35">
                  <c:v>0</c:v>
                </c:pt>
                <c:pt idx="36">
                  <c:v>0</c:v>
                </c:pt>
                <c:pt idx="37">
                  <c:v>0</c:v>
                </c:pt>
                <c:pt idx="38">
                  <c:v>0</c:v>
                </c:pt>
                <c:pt idx="39">
                  <c:v>0</c:v>
                </c:pt>
                <c:pt idx="40">
                  <c:v>0</c:v>
                </c:pt>
                <c:pt idx="41">
                  <c:v>0</c:v>
                </c:pt>
                <c:pt idx="42">
                  <c:v>0</c:v>
                </c:pt>
                <c:pt idx="43">
                  <c:v>0</c:v>
                </c:pt>
                <c:pt idx="44">
                  <c:v>19.600000000000001</c:v>
                </c:pt>
                <c:pt idx="45">
                  <c:v>0.4</c:v>
                </c:pt>
                <c:pt idx="46">
                  <c:v>0</c:v>
                </c:pt>
                <c:pt idx="47">
                  <c:v>0</c:v>
                </c:pt>
                <c:pt idx="48">
                  <c:v>0</c:v>
                </c:pt>
                <c:pt idx="49">
                  <c:v>0</c:v>
                </c:pt>
                <c:pt idx="50">
                  <c:v>0</c:v>
                </c:pt>
                <c:pt idx="51">
                  <c:v>0</c:v>
                </c:pt>
                <c:pt idx="52">
                  <c:v>1.6</c:v>
                </c:pt>
                <c:pt idx="53">
                  <c:v>0</c:v>
                </c:pt>
                <c:pt idx="54">
                  <c:v>3.2</c:v>
                </c:pt>
                <c:pt idx="55">
                  <c:v>0</c:v>
                </c:pt>
                <c:pt idx="56">
                  <c:v>0</c:v>
                </c:pt>
                <c:pt idx="57">
                  <c:v>0</c:v>
                </c:pt>
                <c:pt idx="58">
                  <c:v>0</c:v>
                </c:pt>
                <c:pt idx="59">
                  <c:v>15.8</c:v>
                </c:pt>
                <c:pt idx="60">
                  <c:v>0</c:v>
                </c:pt>
                <c:pt idx="61">
                  <c:v>0</c:v>
                </c:pt>
                <c:pt idx="62">
                  <c:v>0</c:v>
                </c:pt>
                <c:pt idx="63">
                  <c:v>0.8</c:v>
                </c:pt>
                <c:pt idx="64">
                  <c:v>0.2</c:v>
                </c:pt>
                <c:pt idx="65">
                  <c:v>0.2</c:v>
                </c:pt>
                <c:pt idx="66">
                  <c:v>0</c:v>
                </c:pt>
                <c:pt idx="67">
                  <c:v>0</c:v>
                </c:pt>
                <c:pt idx="68">
                  <c:v>0</c:v>
                </c:pt>
                <c:pt idx="69">
                  <c:v>0</c:v>
                </c:pt>
                <c:pt idx="70">
                  <c:v>0</c:v>
                </c:pt>
                <c:pt idx="71">
                  <c:v>0</c:v>
                </c:pt>
                <c:pt idx="72">
                  <c:v>0</c:v>
                </c:pt>
                <c:pt idx="73">
                  <c:v>2.2000000000000002</c:v>
                </c:pt>
                <c:pt idx="74">
                  <c:v>0</c:v>
                </c:pt>
                <c:pt idx="75">
                  <c:v>0</c:v>
                </c:pt>
                <c:pt idx="76">
                  <c:v>1.4</c:v>
                </c:pt>
                <c:pt idx="77">
                  <c:v>0</c:v>
                </c:pt>
                <c:pt idx="78">
                  <c:v>0</c:v>
                </c:pt>
                <c:pt idx="79">
                  <c:v>0</c:v>
                </c:pt>
                <c:pt idx="80">
                  <c:v>0</c:v>
                </c:pt>
                <c:pt idx="81">
                  <c:v>0</c:v>
                </c:pt>
                <c:pt idx="82">
                  <c:v>1.4</c:v>
                </c:pt>
                <c:pt idx="83">
                  <c:v>0.4</c:v>
                </c:pt>
                <c:pt idx="84">
                  <c:v>0.4</c:v>
                </c:pt>
                <c:pt idx="85">
                  <c:v>0.2</c:v>
                </c:pt>
                <c:pt idx="86">
                  <c:v>0</c:v>
                </c:pt>
                <c:pt idx="87">
                  <c:v>0</c:v>
                </c:pt>
                <c:pt idx="88">
                  <c:v>0</c:v>
                </c:pt>
                <c:pt idx="89">
                  <c:v>0</c:v>
                </c:pt>
                <c:pt idx="90">
                  <c:v>0</c:v>
                </c:pt>
                <c:pt idx="91">
                  <c:v>0.2</c:v>
                </c:pt>
                <c:pt idx="92">
                  <c:v>0</c:v>
                </c:pt>
                <c:pt idx="93">
                  <c:v>0</c:v>
                </c:pt>
                <c:pt idx="94">
                  <c:v>0</c:v>
                </c:pt>
                <c:pt idx="95">
                  <c:v>0</c:v>
                </c:pt>
                <c:pt idx="96">
                  <c:v>0</c:v>
                </c:pt>
                <c:pt idx="97">
                  <c:v>5.6</c:v>
                </c:pt>
                <c:pt idx="98">
                  <c:v>0</c:v>
                </c:pt>
                <c:pt idx="99">
                  <c:v>0</c:v>
                </c:pt>
                <c:pt idx="100">
                  <c:v>0</c:v>
                </c:pt>
                <c:pt idx="101">
                  <c:v>0</c:v>
                </c:pt>
                <c:pt idx="102">
                  <c:v>0</c:v>
                </c:pt>
                <c:pt idx="103">
                  <c:v>1.6</c:v>
                </c:pt>
                <c:pt idx="104">
                  <c:v>2.4</c:v>
                </c:pt>
                <c:pt idx="105">
                  <c:v>0</c:v>
                </c:pt>
                <c:pt idx="106">
                  <c:v>0</c:v>
                </c:pt>
                <c:pt idx="107">
                  <c:v>3.6</c:v>
                </c:pt>
                <c:pt idx="108">
                  <c:v>6.4</c:v>
                </c:pt>
                <c:pt idx="109">
                  <c:v>1.4</c:v>
                </c:pt>
                <c:pt idx="110">
                  <c:v>0</c:v>
                </c:pt>
                <c:pt idx="111">
                  <c:v>0</c:v>
                </c:pt>
                <c:pt idx="112">
                  <c:v>0</c:v>
                </c:pt>
                <c:pt idx="113">
                  <c:v>0</c:v>
                </c:pt>
                <c:pt idx="114">
                  <c:v>3</c:v>
                </c:pt>
                <c:pt idx="115">
                  <c:v>7</c:v>
                </c:pt>
                <c:pt idx="116">
                  <c:v>4</c:v>
                </c:pt>
                <c:pt idx="117">
                  <c:v>1.6</c:v>
                </c:pt>
                <c:pt idx="118">
                  <c:v>0</c:v>
                </c:pt>
                <c:pt idx="119">
                  <c:v>0</c:v>
                </c:pt>
                <c:pt idx="120">
                  <c:v>0</c:v>
                </c:pt>
                <c:pt idx="121">
                  <c:v>0</c:v>
                </c:pt>
                <c:pt idx="122">
                  <c:v>0</c:v>
                </c:pt>
                <c:pt idx="123">
                  <c:v>0</c:v>
                </c:pt>
                <c:pt idx="124">
                  <c:v>0.6</c:v>
                </c:pt>
                <c:pt idx="125">
                  <c:v>1.4</c:v>
                </c:pt>
                <c:pt idx="126">
                  <c:v>2.2000000000000002</c:v>
                </c:pt>
                <c:pt idx="127">
                  <c:v>0.2</c:v>
                </c:pt>
                <c:pt idx="128">
                  <c:v>0</c:v>
                </c:pt>
                <c:pt idx="129">
                  <c:v>8.6</c:v>
                </c:pt>
                <c:pt idx="130">
                  <c:v>2.6</c:v>
                </c:pt>
                <c:pt idx="131">
                  <c:v>0</c:v>
                </c:pt>
                <c:pt idx="132">
                  <c:v>6.8</c:v>
                </c:pt>
                <c:pt idx="133">
                  <c:v>4.4000000000000004</c:v>
                </c:pt>
                <c:pt idx="134">
                  <c:v>1.8</c:v>
                </c:pt>
                <c:pt idx="135">
                  <c:v>0</c:v>
                </c:pt>
                <c:pt idx="136">
                  <c:v>0</c:v>
                </c:pt>
                <c:pt idx="137">
                  <c:v>0</c:v>
                </c:pt>
                <c:pt idx="138">
                  <c:v>0</c:v>
                </c:pt>
                <c:pt idx="139">
                  <c:v>2.4</c:v>
                </c:pt>
                <c:pt idx="140">
                  <c:v>6.2</c:v>
                </c:pt>
                <c:pt idx="141">
                  <c:v>0.4</c:v>
                </c:pt>
                <c:pt idx="142">
                  <c:v>0</c:v>
                </c:pt>
                <c:pt idx="143">
                  <c:v>0</c:v>
                </c:pt>
                <c:pt idx="144">
                  <c:v>0</c:v>
                </c:pt>
                <c:pt idx="145">
                  <c:v>0</c:v>
                </c:pt>
                <c:pt idx="146">
                  <c:v>0</c:v>
                </c:pt>
                <c:pt idx="147">
                  <c:v>0</c:v>
                </c:pt>
                <c:pt idx="148">
                  <c:v>0</c:v>
                </c:pt>
                <c:pt idx="149">
                  <c:v>0</c:v>
                </c:pt>
                <c:pt idx="150">
                  <c:v>0</c:v>
                </c:pt>
                <c:pt idx="151">
                  <c:v>8.1999999999999993</c:v>
                </c:pt>
                <c:pt idx="152">
                  <c:v>4.2</c:v>
                </c:pt>
                <c:pt idx="153">
                  <c:v>0.8</c:v>
                </c:pt>
                <c:pt idx="154">
                  <c:v>0</c:v>
                </c:pt>
                <c:pt idx="155">
                  <c:v>4.2</c:v>
                </c:pt>
                <c:pt idx="156">
                  <c:v>0.2</c:v>
                </c:pt>
                <c:pt idx="157">
                  <c:v>0</c:v>
                </c:pt>
                <c:pt idx="158">
                  <c:v>0</c:v>
                </c:pt>
                <c:pt idx="159">
                  <c:v>4</c:v>
                </c:pt>
                <c:pt idx="160">
                  <c:v>0</c:v>
                </c:pt>
                <c:pt idx="162">
                  <c:v>0</c:v>
                </c:pt>
                <c:pt idx="163">
                  <c:v>0</c:v>
                </c:pt>
                <c:pt idx="164">
                  <c:v>0</c:v>
                </c:pt>
                <c:pt idx="165">
                  <c:v>0</c:v>
                </c:pt>
                <c:pt idx="166">
                  <c:v>5</c:v>
                </c:pt>
                <c:pt idx="167">
                  <c:v>0</c:v>
                </c:pt>
                <c:pt idx="168">
                  <c:v>1</c:v>
                </c:pt>
                <c:pt idx="169">
                  <c:v>0.2</c:v>
                </c:pt>
                <c:pt idx="170">
                  <c:v>0</c:v>
                </c:pt>
                <c:pt idx="171">
                  <c:v>0</c:v>
                </c:pt>
                <c:pt idx="172">
                  <c:v>0</c:v>
                </c:pt>
                <c:pt idx="173">
                  <c:v>0</c:v>
                </c:pt>
                <c:pt idx="174">
                  <c:v>0</c:v>
                </c:pt>
                <c:pt idx="175">
                  <c:v>0</c:v>
                </c:pt>
                <c:pt idx="176">
                  <c:v>0</c:v>
                </c:pt>
                <c:pt idx="177">
                  <c:v>0</c:v>
                </c:pt>
                <c:pt idx="178">
                  <c:v>0</c:v>
                </c:pt>
                <c:pt idx="179">
                  <c:v>0</c:v>
                </c:pt>
                <c:pt idx="180">
                  <c:v>0</c:v>
                </c:pt>
                <c:pt idx="181">
                  <c:v>0</c:v>
                </c:pt>
                <c:pt idx="182">
                  <c:v>0.6</c:v>
                </c:pt>
                <c:pt idx="183">
                  <c:v>2.6</c:v>
                </c:pt>
                <c:pt idx="184">
                  <c:v>0</c:v>
                </c:pt>
                <c:pt idx="185">
                  <c:v>2</c:v>
                </c:pt>
                <c:pt idx="186">
                  <c:v>1.6</c:v>
                </c:pt>
                <c:pt idx="187">
                  <c:v>2.2000000000000002</c:v>
                </c:pt>
                <c:pt idx="188">
                  <c:v>0.2</c:v>
                </c:pt>
                <c:pt idx="189">
                  <c:v>0</c:v>
                </c:pt>
                <c:pt idx="190">
                  <c:v>0</c:v>
                </c:pt>
                <c:pt idx="191">
                  <c:v>0.2</c:v>
                </c:pt>
                <c:pt idx="192">
                  <c:v>1.6</c:v>
                </c:pt>
                <c:pt idx="193">
                  <c:v>28.4</c:v>
                </c:pt>
                <c:pt idx="194">
                  <c:v>3.8</c:v>
                </c:pt>
                <c:pt idx="195">
                  <c:v>3.6</c:v>
                </c:pt>
                <c:pt idx="196">
                  <c:v>0.2</c:v>
                </c:pt>
                <c:pt idx="197">
                  <c:v>2.4</c:v>
                </c:pt>
                <c:pt idx="198">
                  <c:v>0.4</c:v>
                </c:pt>
                <c:pt idx="199">
                  <c:v>0</c:v>
                </c:pt>
                <c:pt idx="200">
                  <c:v>0</c:v>
                </c:pt>
                <c:pt idx="201">
                  <c:v>0</c:v>
                </c:pt>
                <c:pt idx="202">
                  <c:v>1.6</c:v>
                </c:pt>
                <c:pt idx="203">
                  <c:v>0</c:v>
                </c:pt>
                <c:pt idx="204">
                  <c:v>1.2</c:v>
                </c:pt>
                <c:pt idx="205">
                  <c:v>0.8</c:v>
                </c:pt>
                <c:pt idx="206">
                  <c:v>3.2</c:v>
                </c:pt>
                <c:pt idx="207">
                  <c:v>0.8</c:v>
                </c:pt>
                <c:pt idx="208">
                  <c:v>0</c:v>
                </c:pt>
                <c:pt idx="209">
                  <c:v>0</c:v>
                </c:pt>
                <c:pt idx="210">
                  <c:v>0</c:v>
                </c:pt>
                <c:pt idx="211">
                  <c:v>0.6</c:v>
                </c:pt>
                <c:pt idx="212">
                  <c:v>0.2</c:v>
                </c:pt>
                <c:pt idx="213">
                  <c:v>0</c:v>
                </c:pt>
                <c:pt idx="214">
                  <c:v>6.4</c:v>
                </c:pt>
                <c:pt idx="215">
                  <c:v>0</c:v>
                </c:pt>
                <c:pt idx="216">
                  <c:v>1</c:v>
                </c:pt>
                <c:pt idx="217">
                  <c:v>1.6</c:v>
                </c:pt>
                <c:pt idx="218">
                  <c:v>1.4</c:v>
                </c:pt>
                <c:pt idx="219">
                  <c:v>0.4</c:v>
                </c:pt>
                <c:pt idx="220">
                  <c:v>0</c:v>
                </c:pt>
                <c:pt idx="221">
                  <c:v>0.2</c:v>
                </c:pt>
                <c:pt idx="222">
                  <c:v>0.8</c:v>
                </c:pt>
                <c:pt idx="223">
                  <c:v>0</c:v>
                </c:pt>
                <c:pt idx="224">
                  <c:v>0.2</c:v>
                </c:pt>
                <c:pt idx="225">
                  <c:v>0</c:v>
                </c:pt>
                <c:pt idx="226">
                  <c:v>0.4</c:v>
                </c:pt>
                <c:pt idx="227">
                  <c:v>0.2</c:v>
                </c:pt>
                <c:pt idx="228">
                  <c:v>2.4</c:v>
                </c:pt>
                <c:pt idx="229">
                  <c:v>0.6</c:v>
                </c:pt>
                <c:pt idx="230">
                  <c:v>0</c:v>
                </c:pt>
                <c:pt idx="231">
                  <c:v>0</c:v>
                </c:pt>
                <c:pt idx="232">
                  <c:v>0</c:v>
                </c:pt>
                <c:pt idx="233">
                  <c:v>0</c:v>
                </c:pt>
                <c:pt idx="234">
                  <c:v>0</c:v>
                </c:pt>
                <c:pt idx="235">
                  <c:v>0</c:v>
                </c:pt>
                <c:pt idx="236">
                  <c:v>0</c:v>
                </c:pt>
                <c:pt idx="237">
                  <c:v>0.2</c:v>
                </c:pt>
                <c:pt idx="238">
                  <c:v>0.8</c:v>
                </c:pt>
                <c:pt idx="239">
                  <c:v>17.399999999999999</c:v>
                </c:pt>
                <c:pt idx="240">
                  <c:v>1.8</c:v>
                </c:pt>
                <c:pt idx="241">
                  <c:v>2.2000000000000002</c:v>
                </c:pt>
                <c:pt idx="242">
                  <c:v>0</c:v>
                </c:pt>
                <c:pt idx="243">
                  <c:v>0</c:v>
                </c:pt>
                <c:pt idx="244">
                  <c:v>0</c:v>
                </c:pt>
                <c:pt idx="245">
                  <c:v>4.4000000000000004</c:v>
                </c:pt>
                <c:pt idx="246">
                  <c:v>0</c:v>
                </c:pt>
                <c:pt idx="247">
                  <c:v>0</c:v>
                </c:pt>
                <c:pt idx="248">
                  <c:v>0</c:v>
                </c:pt>
                <c:pt idx="249">
                  <c:v>3.6</c:v>
                </c:pt>
                <c:pt idx="250">
                  <c:v>2</c:v>
                </c:pt>
                <c:pt idx="251">
                  <c:v>0</c:v>
                </c:pt>
                <c:pt idx="252">
                  <c:v>0</c:v>
                </c:pt>
                <c:pt idx="253">
                  <c:v>0</c:v>
                </c:pt>
                <c:pt idx="254">
                  <c:v>0</c:v>
                </c:pt>
                <c:pt idx="255">
                  <c:v>0</c:v>
                </c:pt>
                <c:pt idx="256">
                  <c:v>0</c:v>
                </c:pt>
                <c:pt idx="257">
                  <c:v>15.8</c:v>
                </c:pt>
                <c:pt idx="258">
                  <c:v>0</c:v>
                </c:pt>
                <c:pt idx="259">
                  <c:v>0.4</c:v>
                </c:pt>
                <c:pt idx="260">
                  <c:v>0</c:v>
                </c:pt>
                <c:pt idx="261">
                  <c:v>0</c:v>
                </c:pt>
                <c:pt idx="262">
                  <c:v>0</c:v>
                </c:pt>
                <c:pt idx="263">
                  <c:v>0</c:v>
                </c:pt>
                <c:pt idx="264">
                  <c:v>4.4000000000000004</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0.4</c:v>
                </c:pt>
                <c:pt idx="284">
                  <c:v>0.6</c:v>
                </c:pt>
                <c:pt idx="285">
                  <c:v>0.4</c:v>
                </c:pt>
                <c:pt idx="286">
                  <c:v>0</c:v>
                </c:pt>
                <c:pt idx="287">
                  <c:v>0</c:v>
                </c:pt>
                <c:pt idx="288">
                  <c:v>0</c:v>
                </c:pt>
                <c:pt idx="289">
                  <c:v>0</c:v>
                </c:pt>
                <c:pt idx="290">
                  <c:v>0</c:v>
                </c:pt>
                <c:pt idx="291">
                  <c:v>0</c:v>
                </c:pt>
                <c:pt idx="292">
                  <c:v>0</c:v>
                </c:pt>
                <c:pt idx="293">
                  <c:v>2.4</c:v>
                </c:pt>
                <c:pt idx="294">
                  <c:v>7</c:v>
                </c:pt>
                <c:pt idx="295">
                  <c:v>0</c:v>
                </c:pt>
                <c:pt idx="296">
                  <c:v>0</c:v>
                </c:pt>
                <c:pt idx="297">
                  <c:v>0</c:v>
                </c:pt>
                <c:pt idx="298">
                  <c:v>0.2</c:v>
                </c:pt>
                <c:pt idx="299">
                  <c:v>0.2</c:v>
                </c:pt>
                <c:pt idx="300">
                  <c:v>0</c:v>
                </c:pt>
                <c:pt idx="301">
                  <c:v>0</c:v>
                </c:pt>
                <c:pt idx="302">
                  <c:v>0</c:v>
                </c:pt>
                <c:pt idx="303">
                  <c:v>1</c:v>
                </c:pt>
                <c:pt idx="304">
                  <c:v>4.4000000000000004</c:v>
                </c:pt>
                <c:pt idx="305">
                  <c:v>0</c:v>
                </c:pt>
                <c:pt idx="306">
                  <c:v>0.2</c:v>
                </c:pt>
                <c:pt idx="307">
                  <c:v>0</c:v>
                </c:pt>
                <c:pt idx="308">
                  <c:v>12.2</c:v>
                </c:pt>
                <c:pt idx="309">
                  <c:v>17.600000000000001</c:v>
                </c:pt>
                <c:pt idx="310">
                  <c:v>1.2</c:v>
                </c:pt>
                <c:pt idx="311">
                  <c:v>0</c:v>
                </c:pt>
                <c:pt idx="312">
                  <c:v>0</c:v>
                </c:pt>
                <c:pt idx="313">
                  <c:v>0</c:v>
                </c:pt>
                <c:pt idx="314">
                  <c:v>2</c:v>
                </c:pt>
                <c:pt idx="315">
                  <c:v>0</c:v>
                </c:pt>
                <c:pt idx="316">
                  <c:v>0.4</c:v>
                </c:pt>
                <c:pt idx="317">
                  <c:v>0.2</c:v>
                </c:pt>
                <c:pt idx="318">
                  <c:v>0.2</c:v>
                </c:pt>
                <c:pt idx="319">
                  <c:v>0.2</c:v>
                </c:pt>
                <c:pt idx="320">
                  <c:v>0</c:v>
                </c:pt>
                <c:pt idx="321">
                  <c:v>0</c:v>
                </c:pt>
                <c:pt idx="322">
                  <c:v>0</c:v>
                </c:pt>
                <c:pt idx="323">
                  <c:v>0.4</c:v>
                </c:pt>
                <c:pt idx="324">
                  <c:v>3.6</c:v>
                </c:pt>
                <c:pt idx="325">
                  <c:v>0</c:v>
                </c:pt>
                <c:pt idx="326">
                  <c:v>0</c:v>
                </c:pt>
                <c:pt idx="327">
                  <c:v>0</c:v>
                </c:pt>
                <c:pt idx="328">
                  <c:v>0</c:v>
                </c:pt>
                <c:pt idx="329">
                  <c:v>0</c:v>
                </c:pt>
                <c:pt idx="330">
                  <c:v>0.4</c:v>
                </c:pt>
                <c:pt idx="331">
                  <c:v>0</c:v>
                </c:pt>
                <c:pt idx="332">
                  <c:v>0</c:v>
                </c:pt>
                <c:pt idx="333">
                  <c:v>0</c:v>
                </c:pt>
                <c:pt idx="334">
                  <c:v>1.8</c:v>
                </c:pt>
                <c:pt idx="335">
                  <c:v>0</c:v>
                </c:pt>
                <c:pt idx="336">
                  <c:v>0</c:v>
                </c:pt>
                <c:pt idx="337">
                  <c:v>0</c:v>
                </c:pt>
                <c:pt idx="338">
                  <c:v>0</c:v>
                </c:pt>
                <c:pt idx="339">
                  <c:v>0</c:v>
                </c:pt>
                <c:pt idx="340">
                  <c:v>0</c:v>
                </c:pt>
                <c:pt idx="341">
                  <c:v>0.8</c:v>
                </c:pt>
                <c:pt idx="342">
                  <c:v>0</c:v>
                </c:pt>
                <c:pt idx="343">
                  <c:v>0</c:v>
                </c:pt>
                <c:pt idx="344">
                  <c:v>0</c:v>
                </c:pt>
                <c:pt idx="345">
                  <c:v>2</c:v>
                </c:pt>
                <c:pt idx="346">
                  <c:v>0</c:v>
                </c:pt>
                <c:pt idx="347">
                  <c:v>0</c:v>
                </c:pt>
                <c:pt idx="348">
                  <c:v>0</c:v>
                </c:pt>
                <c:pt idx="349">
                  <c:v>0</c:v>
                </c:pt>
                <c:pt idx="350">
                  <c:v>0</c:v>
                </c:pt>
                <c:pt idx="351">
                  <c:v>0</c:v>
                </c:pt>
                <c:pt idx="352">
                  <c:v>0</c:v>
                </c:pt>
                <c:pt idx="353">
                  <c:v>0</c:v>
                </c:pt>
                <c:pt idx="354">
                  <c:v>6</c:v>
                </c:pt>
                <c:pt idx="355">
                  <c:v>0</c:v>
                </c:pt>
                <c:pt idx="356">
                  <c:v>0</c:v>
                </c:pt>
                <c:pt idx="357">
                  <c:v>0.4</c:v>
                </c:pt>
                <c:pt idx="358">
                  <c:v>0</c:v>
                </c:pt>
                <c:pt idx="359">
                  <c:v>30.6</c:v>
                </c:pt>
                <c:pt idx="360">
                  <c:v>5.2</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0.8</c:v>
                </c:pt>
                <c:pt idx="377">
                  <c:v>0.2</c:v>
                </c:pt>
                <c:pt idx="378">
                  <c:v>0.4</c:v>
                </c:pt>
                <c:pt idx="379">
                  <c:v>1</c:v>
                </c:pt>
                <c:pt idx="380">
                  <c:v>0</c:v>
                </c:pt>
                <c:pt idx="381">
                  <c:v>0</c:v>
                </c:pt>
                <c:pt idx="382">
                  <c:v>0</c:v>
                </c:pt>
                <c:pt idx="383">
                  <c:v>0</c:v>
                </c:pt>
                <c:pt idx="384">
                  <c:v>1</c:v>
                </c:pt>
                <c:pt idx="385">
                  <c:v>0.8</c:v>
                </c:pt>
                <c:pt idx="386">
                  <c:v>1.6</c:v>
                </c:pt>
                <c:pt idx="387">
                  <c:v>7</c:v>
                </c:pt>
                <c:pt idx="388">
                  <c:v>5.2</c:v>
                </c:pt>
                <c:pt idx="389">
                  <c:v>0.4</c:v>
                </c:pt>
                <c:pt idx="390">
                  <c:v>0</c:v>
                </c:pt>
                <c:pt idx="391">
                  <c:v>0</c:v>
                </c:pt>
                <c:pt idx="392">
                  <c:v>3.6</c:v>
                </c:pt>
                <c:pt idx="393">
                  <c:v>14.2</c:v>
                </c:pt>
                <c:pt idx="394">
                  <c:v>1.2</c:v>
                </c:pt>
                <c:pt idx="395">
                  <c:v>10.6</c:v>
                </c:pt>
                <c:pt idx="396">
                  <c:v>0</c:v>
                </c:pt>
                <c:pt idx="397">
                  <c:v>0</c:v>
                </c:pt>
                <c:pt idx="398">
                  <c:v>0.6</c:v>
                </c:pt>
                <c:pt idx="399">
                  <c:v>2.4</c:v>
                </c:pt>
                <c:pt idx="400">
                  <c:v>0</c:v>
                </c:pt>
                <c:pt idx="401">
                  <c:v>0</c:v>
                </c:pt>
                <c:pt idx="402">
                  <c:v>0</c:v>
                </c:pt>
                <c:pt idx="403">
                  <c:v>0</c:v>
                </c:pt>
                <c:pt idx="404">
                  <c:v>0</c:v>
                </c:pt>
                <c:pt idx="405">
                  <c:v>0</c:v>
                </c:pt>
                <c:pt idx="406">
                  <c:v>0</c:v>
                </c:pt>
                <c:pt idx="407">
                  <c:v>0</c:v>
                </c:pt>
                <c:pt idx="408">
                  <c:v>0</c:v>
                </c:pt>
                <c:pt idx="409">
                  <c:v>0</c:v>
                </c:pt>
                <c:pt idx="410">
                  <c:v>0</c:v>
                </c:pt>
                <c:pt idx="411">
                  <c:v>3.6</c:v>
                </c:pt>
                <c:pt idx="412">
                  <c:v>0.6</c:v>
                </c:pt>
                <c:pt idx="413">
                  <c:v>1.2</c:v>
                </c:pt>
                <c:pt idx="414">
                  <c:v>0.2</c:v>
                </c:pt>
                <c:pt idx="415">
                  <c:v>0</c:v>
                </c:pt>
                <c:pt idx="416">
                  <c:v>0</c:v>
                </c:pt>
                <c:pt idx="417">
                  <c:v>0</c:v>
                </c:pt>
                <c:pt idx="418">
                  <c:v>0</c:v>
                </c:pt>
                <c:pt idx="419">
                  <c:v>0</c:v>
                </c:pt>
                <c:pt idx="420">
                  <c:v>0.4</c:v>
                </c:pt>
                <c:pt idx="421">
                  <c:v>0</c:v>
                </c:pt>
                <c:pt idx="422">
                  <c:v>0</c:v>
                </c:pt>
                <c:pt idx="423">
                  <c:v>0</c:v>
                </c:pt>
                <c:pt idx="424">
                  <c:v>0</c:v>
                </c:pt>
                <c:pt idx="425">
                  <c:v>0</c:v>
                </c:pt>
                <c:pt idx="426">
                  <c:v>0</c:v>
                </c:pt>
                <c:pt idx="427">
                  <c:v>0.2</c:v>
                </c:pt>
                <c:pt idx="428">
                  <c:v>0.2</c:v>
                </c:pt>
                <c:pt idx="429">
                  <c:v>1.2</c:v>
                </c:pt>
                <c:pt idx="430">
                  <c:v>0</c:v>
                </c:pt>
                <c:pt idx="431">
                  <c:v>3.2</c:v>
                </c:pt>
                <c:pt idx="432">
                  <c:v>0.6</c:v>
                </c:pt>
                <c:pt idx="433">
                  <c:v>0</c:v>
                </c:pt>
                <c:pt idx="434">
                  <c:v>0.6</c:v>
                </c:pt>
                <c:pt idx="435">
                  <c:v>8.4</c:v>
                </c:pt>
                <c:pt idx="436">
                  <c:v>0.2</c:v>
                </c:pt>
                <c:pt idx="437">
                  <c:v>0</c:v>
                </c:pt>
                <c:pt idx="438">
                  <c:v>0</c:v>
                </c:pt>
                <c:pt idx="439">
                  <c:v>0</c:v>
                </c:pt>
                <c:pt idx="440">
                  <c:v>0</c:v>
                </c:pt>
                <c:pt idx="441">
                  <c:v>0</c:v>
                </c:pt>
                <c:pt idx="442">
                  <c:v>13.4</c:v>
                </c:pt>
                <c:pt idx="443">
                  <c:v>5.8</c:v>
                </c:pt>
                <c:pt idx="444">
                  <c:v>0.2</c:v>
                </c:pt>
                <c:pt idx="445">
                  <c:v>0</c:v>
                </c:pt>
                <c:pt idx="446">
                  <c:v>0</c:v>
                </c:pt>
                <c:pt idx="447">
                  <c:v>0</c:v>
                </c:pt>
                <c:pt idx="448">
                  <c:v>0</c:v>
                </c:pt>
                <c:pt idx="449">
                  <c:v>0</c:v>
                </c:pt>
                <c:pt idx="450">
                  <c:v>0.4</c:v>
                </c:pt>
                <c:pt idx="451">
                  <c:v>1</c:v>
                </c:pt>
                <c:pt idx="452">
                  <c:v>0.2</c:v>
                </c:pt>
                <c:pt idx="453">
                  <c:v>0</c:v>
                </c:pt>
                <c:pt idx="454">
                  <c:v>0</c:v>
                </c:pt>
                <c:pt idx="455">
                  <c:v>0</c:v>
                </c:pt>
                <c:pt idx="456">
                  <c:v>0</c:v>
                </c:pt>
                <c:pt idx="457">
                  <c:v>0</c:v>
                </c:pt>
                <c:pt idx="458">
                  <c:v>0</c:v>
                </c:pt>
                <c:pt idx="459">
                  <c:v>0</c:v>
                </c:pt>
                <c:pt idx="460">
                  <c:v>0</c:v>
                </c:pt>
                <c:pt idx="461">
                  <c:v>12.8</c:v>
                </c:pt>
                <c:pt idx="462">
                  <c:v>6.8</c:v>
                </c:pt>
                <c:pt idx="463">
                  <c:v>0</c:v>
                </c:pt>
                <c:pt idx="464">
                  <c:v>0</c:v>
                </c:pt>
                <c:pt idx="465">
                  <c:v>0</c:v>
                </c:pt>
                <c:pt idx="466">
                  <c:v>0</c:v>
                </c:pt>
                <c:pt idx="467">
                  <c:v>0.2</c:v>
                </c:pt>
                <c:pt idx="468">
                  <c:v>0.2</c:v>
                </c:pt>
                <c:pt idx="469">
                  <c:v>0</c:v>
                </c:pt>
                <c:pt idx="470">
                  <c:v>0</c:v>
                </c:pt>
                <c:pt idx="471">
                  <c:v>0</c:v>
                </c:pt>
                <c:pt idx="472">
                  <c:v>0</c:v>
                </c:pt>
                <c:pt idx="473">
                  <c:v>0</c:v>
                </c:pt>
                <c:pt idx="474">
                  <c:v>0</c:v>
                </c:pt>
                <c:pt idx="475">
                  <c:v>0</c:v>
                </c:pt>
                <c:pt idx="476">
                  <c:v>0.4</c:v>
                </c:pt>
                <c:pt idx="477">
                  <c:v>21.6</c:v>
                </c:pt>
                <c:pt idx="478">
                  <c:v>0</c:v>
                </c:pt>
                <c:pt idx="479">
                  <c:v>0</c:v>
                </c:pt>
                <c:pt idx="480">
                  <c:v>0</c:v>
                </c:pt>
                <c:pt idx="481">
                  <c:v>0</c:v>
                </c:pt>
                <c:pt idx="482">
                  <c:v>0</c:v>
                </c:pt>
                <c:pt idx="483">
                  <c:v>0</c:v>
                </c:pt>
                <c:pt idx="484">
                  <c:v>0.4</c:v>
                </c:pt>
                <c:pt idx="485">
                  <c:v>6.2</c:v>
                </c:pt>
                <c:pt idx="486">
                  <c:v>9.8000000000000007</c:v>
                </c:pt>
                <c:pt idx="487">
                  <c:v>0.4</c:v>
                </c:pt>
                <c:pt idx="488">
                  <c:v>0</c:v>
                </c:pt>
                <c:pt idx="489">
                  <c:v>0.2</c:v>
                </c:pt>
                <c:pt idx="490">
                  <c:v>0</c:v>
                </c:pt>
                <c:pt idx="491">
                  <c:v>0</c:v>
                </c:pt>
                <c:pt idx="492">
                  <c:v>0</c:v>
                </c:pt>
                <c:pt idx="493">
                  <c:v>5.4</c:v>
                </c:pt>
                <c:pt idx="494">
                  <c:v>0.8</c:v>
                </c:pt>
                <c:pt idx="495">
                  <c:v>12</c:v>
                </c:pt>
                <c:pt idx="496">
                  <c:v>0.2</c:v>
                </c:pt>
                <c:pt idx="497">
                  <c:v>0.2</c:v>
                </c:pt>
                <c:pt idx="498">
                  <c:v>0</c:v>
                </c:pt>
                <c:pt idx="499">
                  <c:v>0</c:v>
                </c:pt>
                <c:pt idx="500">
                  <c:v>0</c:v>
                </c:pt>
                <c:pt idx="501">
                  <c:v>0</c:v>
                </c:pt>
                <c:pt idx="502">
                  <c:v>0.2</c:v>
                </c:pt>
                <c:pt idx="503">
                  <c:v>0</c:v>
                </c:pt>
                <c:pt idx="504">
                  <c:v>0</c:v>
                </c:pt>
                <c:pt idx="505">
                  <c:v>1.8</c:v>
                </c:pt>
                <c:pt idx="506">
                  <c:v>0</c:v>
                </c:pt>
                <c:pt idx="507">
                  <c:v>0</c:v>
                </c:pt>
                <c:pt idx="508">
                  <c:v>2.2000000000000002</c:v>
                </c:pt>
                <c:pt idx="509">
                  <c:v>1.8</c:v>
                </c:pt>
                <c:pt idx="510">
                  <c:v>0</c:v>
                </c:pt>
                <c:pt idx="511">
                  <c:v>12.4</c:v>
                </c:pt>
                <c:pt idx="512">
                  <c:v>4.8</c:v>
                </c:pt>
                <c:pt idx="513">
                  <c:v>0.6</c:v>
                </c:pt>
                <c:pt idx="514">
                  <c:v>4.2</c:v>
                </c:pt>
                <c:pt idx="515">
                  <c:v>0</c:v>
                </c:pt>
                <c:pt idx="516">
                  <c:v>0</c:v>
                </c:pt>
                <c:pt idx="517">
                  <c:v>0</c:v>
                </c:pt>
                <c:pt idx="518">
                  <c:v>0</c:v>
                </c:pt>
                <c:pt idx="519">
                  <c:v>0</c:v>
                </c:pt>
                <c:pt idx="520">
                  <c:v>6.2</c:v>
                </c:pt>
                <c:pt idx="521">
                  <c:v>3.4</c:v>
                </c:pt>
                <c:pt idx="522">
                  <c:v>1.4</c:v>
                </c:pt>
                <c:pt idx="523">
                  <c:v>0</c:v>
                </c:pt>
                <c:pt idx="524">
                  <c:v>1.2</c:v>
                </c:pt>
                <c:pt idx="525">
                  <c:v>1.4</c:v>
                </c:pt>
                <c:pt idx="526">
                  <c:v>0</c:v>
                </c:pt>
                <c:pt idx="527">
                  <c:v>3</c:v>
                </c:pt>
                <c:pt idx="528">
                  <c:v>0.6</c:v>
                </c:pt>
                <c:pt idx="529">
                  <c:v>0</c:v>
                </c:pt>
                <c:pt idx="530">
                  <c:v>0</c:v>
                </c:pt>
                <c:pt idx="531">
                  <c:v>0</c:v>
                </c:pt>
                <c:pt idx="532">
                  <c:v>0</c:v>
                </c:pt>
                <c:pt idx="533">
                  <c:v>4.2</c:v>
                </c:pt>
                <c:pt idx="534">
                  <c:v>8.6</c:v>
                </c:pt>
                <c:pt idx="535">
                  <c:v>0.4</c:v>
                </c:pt>
                <c:pt idx="536">
                  <c:v>3.6</c:v>
                </c:pt>
                <c:pt idx="537">
                  <c:v>3.2</c:v>
                </c:pt>
                <c:pt idx="538">
                  <c:v>0</c:v>
                </c:pt>
                <c:pt idx="539">
                  <c:v>0.6</c:v>
                </c:pt>
                <c:pt idx="540">
                  <c:v>13.8</c:v>
                </c:pt>
                <c:pt idx="541">
                  <c:v>2</c:v>
                </c:pt>
                <c:pt idx="542">
                  <c:v>0.2</c:v>
                </c:pt>
                <c:pt idx="543">
                  <c:v>0.2</c:v>
                </c:pt>
                <c:pt idx="544">
                  <c:v>0.2</c:v>
                </c:pt>
                <c:pt idx="545">
                  <c:v>0.2</c:v>
                </c:pt>
                <c:pt idx="546">
                  <c:v>0</c:v>
                </c:pt>
                <c:pt idx="547">
                  <c:v>6.4</c:v>
                </c:pt>
                <c:pt idx="548">
                  <c:v>0.2</c:v>
                </c:pt>
                <c:pt idx="549">
                  <c:v>0</c:v>
                </c:pt>
                <c:pt idx="550">
                  <c:v>0</c:v>
                </c:pt>
                <c:pt idx="551">
                  <c:v>0.6</c:v>
                </c:pt>
                <c:pt idx="552">
                  <c:v>22.6</c:v>
                </c:pt>
                <c:pt idx="553">
                  <c:v>3.8</c:v>
                </c:pt>
                <c:pt idx="554">
                  <c:v>0.8</c:v>
                </c:pt>
                <c:pt idx="555">
                  <c:v>0.2</c:v>
                </c:pt>
                <c:pt idx="556">
                  <c:v>0</c:v>
                </c:pt>
                <c:pt idx="557">
                  <c:v>3.6</c:v>
                </c:pt>
                <c:pt idx="558">
                  <c:v>0</c:v>
                </c:pt>
                <c:pt idx="559">
                  <c:v>0.4</c:v>
                </c:pt>
                <c:pt idx="560">
                  <c:v>1</c:v>
                </c:pt>
                <c:pt idx="561">
                  <c:v>0</c:v>
                </c:pt>
                <c:pt idx="562">
                  <c:v>0</c:v>
                </c:pt>
                <c:pt idx="563">
                  <c:v>0</c:v>
                </c:pt>
                <c:pt idx="564">
                  <c:v>0</c:v>
                </c:pt>
                <c:pt idx="565">
                  <c:v>0</c:v>
                </c:pt>
                <c:pt idx="566">
                  <c:v>1.8</c:v>
                </c:pt>
                <c:pt idx="567">
                  <c:v>1.8</c:v>
                </c:pt>
                <c:pt idx="568">
                  <c:v>7.8</c:v>
                </c:pt>
                <c:pt idx="569">
                  <c:v>2.8</c:v>
                </c:pt>
                <c:pt idx="570">
                  <c:v>0.8</c:v>
                </c:pt>
                <c:pt idx="571">
                  <c:v>0</c:v>
                </c:pt>
                <c:pt idx="572">
                  <c:v>4.8</c:v>
                </c:pt>
                <c:pt idx="573">
                  <c:v>0.4</c:v>
                </c:pt>
                <c:pt idx="574">
                  <c:v>0</c:v>
                </c:pt>
                <c:pt idx="575">
                  <c:v>0</c:v>
                </c:pt>
                <c:pt idx="576">
                  <c:v>2.4</c:v>
                </c:pt>
                <c:pt idx="577">
                  <c:v>2</c:v>
                </c:pt>
                <c:pt idx="578">
                  <c:v>2.8</c:v>
                </c:pt>
                <c:pt idx="579">
                  <c:v>14.4</c:v>
                </c:pt>
                <c:pt idx="580">
                  <c:v>2.8</c:v>
                </c:pt>
                <c:pt idx="581">
                  <c:v>0.8</c:v>
                </c:pt>
                <c:pt idx="582">
                  <c:v>0</c:v>
                </c:pt>
                <c:pt idx="583">
                  <c:v>0</c:v>
                </c:pt>
                <c:pt idx="584">
                  <c:v>0</c:v>
                </c:pt>
                <c:pt idx="585">
                  <c:v>0</c:v>
                </c:pt>
                <c:pt idx="586">
                  <c:v>0</c:v>
                </c:pt>
                <c:pt idx="587">
                  <c:v>0</c:v>
                </c:pt>
                <c:pt idx="588">
                  <c:v>8.1999999999999993</c:v>
                </c:pt>
                <c:pt idx="589">
                  <c:v>0</c:v>
                </c:pt>
                <c:pt idx="590">
                  <c:v>1.6</c:v>
                </c:pt>
                <c:pt idx="591">
                  <c:v>0.2</c:v>
                </c:pt>
                <c:pt idx="592">
                  <c:v>0</c:v>
                </c:pt>
                <c:pt idx="593">
                  <c:v>0</c:v>
                </c:pt>
                <c:pt idx="594">
                  <c:v>0.4</c:v>
                </c:pt>
                <c:pt idx="595">
                  <c:v>0</c:v>
                </c:pt>
                <c:pt idx="596">
                  <c:v>0.2</c:v>
                </c:pt>
                <c:pt idx="597">
                  <c:v>9.4</c:v>
                </c:pt>
                <c:pt idx="598">
                  <c:v>1.2</c:v>
                </c:pt>
                <c:pt idx="599">
                  <c:v>5.6</c:v>
                </c:pt>
                <c:pt idx="600">
                  <c:v>11</c:v>
                </c:pt>
                <c:pt idx="601">
                  <c:v>0</c:v>
                </c:pt>
                <c:pt idx="602">
                  <c:v>1.2</c:v>
                </c:pt>
                <c:pt idx="603">
                  <c:v>0.6</c:v>
                </c:pt>
                <c:pt idx="604">
                  <c:v>0</c:v>
                </c:pt>
                <c:pt idx="605">
                  <c:v>0</c:v>
                </c:pt>
                <c:pt idx="606">
                  <c:v>0</c:v>
                </c:pt>
                <c:pt idx="607">
                  <c:v>0</c:v>
                </c:pt>
                <c:pt idx="608">
                  <c:v>0.8</c:v>
                </c:pt>
                <c:pt idx="609">
                  <c:v>0</c:v>
                </c:pt>
                <c:pt idx="610">
                  <c:v>0.4</c:v>
                </c:pt>
                <c:pt idx="611">
                  <c:v>0.2</c:v>
                </c:pt>
                <c:pt idx="612">
                  <c:v>0.2</c:v>
                </c:pt>
                <c:pt idx="613">
                  <c:v>0</c:v>
                </c:pt>
                <c:pt idx="614">
                  <c:v>0</c:v>
                </c:pt>
                <c:pt idx="615">
                  <c:v>0</c:v>
                </c:pt>
                <c:pt idx="616">
                  <c:v>0</c:v>
                </c:pt>
                <c:pt idx="617">
                  <c:v>0.6</c:v>
                </c:pt>
                <c:pt idx="618">
                  <c:v>9.4</c:v>
                </c:pt>
                <c:pt idx="619">
                  <c:v>1.2</c:v>
                </c:pt>
                <c:pt idx="620">
                  <c:v>1.6</c:v>
                </c:pt>
                <c:pt idx="621">
                  <c:v>9</c:v>
                </c:pt>
                <c:pt idx="622">
                  <c:v>20.6</c:v>
                </c:pt>
                <c:pt idx="623">
                  <c:v>2</c:v>
                </c:pt>
                <c:pt idx="624">
                  <c:v>13.4</c:v>
                </c:pt>
                <c:pt idx="625">
                  <c:v>0</c:v>
                </c:pt>
                <c:pt idx="626">
                  <c:v>0.4</c:v>
                </c:pt>
                <c:pt idx="627">
                  <c:v>0.2</c:v>
                </c:pt>
                <c:pt idx="628">
                  <c:v>0</c:v>
                </c:pt>
                <c:pt idx="629">
                  <c:v>1.2</c:v>
                </c:pt>
                <c:pt idx="630">
                  <c:v>1.2</c:v>
                </c:pt>
                <c:pt idx="631">
                  <c:v>0.6</c:v>
                </c:pt>
                <c:pt idx="632">
                  <c:v>0</c:v>
                </c:pt>
                <c:pt idx="633">
                  <c:v>5.8</c:v>
                </c:pt>
                <c:pt idx="634">
                  <c:v>0.6</c:v>
                </c:pt>
                <c:pt idx="635">
                  <c:v>12.6</c:v>
                </c:pt>
                <c:pt idx="636">
                  <c:v>2.2000000000000002</c:v>
                </c:pt>
                <c:pt idx="637">
                  <c:v>1.8</c:v>
                </c:pt>
                <c:pt idx="638">
                  <c:v>2</c:v>
                </c:pt>
                <c:pt idx="639">
                  <c:v>1.6</c:v>
                </c:pt>
                <c:pt idx="640">
                  <c:v>0</c:v>
                </c:pt>
                <c:pt idx="641">
                  <c:v>9.1999999999999993</c:v>
                </c:pt>
                <c:pt idx="642">
                  <c:v>2</c:v>
                </c:pt>
                <c:pt idx="643">
                  <c:v>2.8</c:v>
                </c:pt>
                <c:pt idx="644">
                  <c:v>0</c:v>
                </c:pt>
                <c:pt idx="645">
                  <c:v>0</c:v>
                </c:pt>
                <c:pt idx="646">
                  <c:v>0</c:v>
                </c:pt>
                <c:pt idx="647">
                  <c:v>0</c:v>
                </c:pt>
                <c:pt idx="648">
                  <c:v>0.8</c:v>
                </c:pt>
                <c:pt idx="649">
                  <c:v>1.4</c:v>
                </c:pt>
                <c:pt idx="650">
                  <c:v>0</c:v>
                </c:pt>
                <c:pt idx="651">
                  <c:v>4.2</c:v>
                </c:pt>
                <c:pt idx="652">
                  <c:v>0.2</c:v>
                </c:pt>
                <c:pt idx="653">
                  <c:v>0</c:v>
                </c:pt>
                <c:pt idx="654">
                  <c:v>0</c:v>
                </c:pt>
                <c:pt idx="655">
                  <c:v>9.8000000000000007</c:v>
                </c:pt>
                <c:pt idx="656">
                  <c:v>1</c:v>
                </c:pt>
                <c:pt idx="657">
                  <c:v>2.6</c:v>
                </c:pt>
                <c:pt idx="658">
                  <c:v>0</c:v>
                </c:pt>
                <c:pt idx="659">
                  <c:v>0</c:v>
                </c:pt>
                <c:pt idx="660">
                  <c:v>16.399999999999999</c:v>
                </c:pt>
                <c:pt idx="661">
                  <c:v>8.8000000000000007</c:v>
                </c:pt>
                <c:pt idx="662">
                  <c:v>0.4</c:v>
                </c:pt>
                <c:pt idx="663">
                  <c:v>0.2</c:v>
                </c:pt>
                <c:pt idx="664">
                  <c:v>0</c:v>
                </c:pt>
                <c:pt idx="665">
                  <c:v>0.2</c:v>
                </c:pt>
                <c:pt idx="666">
                  <c:v>0</c:v>
                </c:pt>
                <c:pt idx="667">
                  <c:v>0</c:v>
                </c:pt>
                <c:pt idx="668">
                  <c:v>0</c:v>
                </c:pt>
                <c:pt idx="669">
                  <c:v>1.8</c:v>
                </c:pt>
                <c:pt idx="670">
                  <c:v>0.4</c:v>
                </c:pt>
                <c:pt idx="671">
                  <c:v>0.4</c:v>
                </c:pt>
                <c:pt idx="672">
                  <c:v>0</c:v>
                </c:pt>
                <c:pt idx="673">
                  <c:v>0</c:v>
                </c:pt>
                <c:pt idx="674">
                  <c:v>0</c:v>
                </c:pt>
                <c:pt idx="675">
                  <c:v>0</c:v>
                </c:pt>
                <c:pt idx="676">
                  <c:v>0</c:v>
                </c:pt>
                <c:pt idx="677">
                  <c:v>0.2</c:v>
                </c:pt>
                <c:pt idx="678">
                  <c:v>0</c:v>
                </c:pt>
                <c:pt idx="679">
                  <c:v>0</c:v>
                </c:pt>
                <c:pt idx="680">
                  <c:v>0</c:v>
                </c:pt>
                <c:pt idx="681">
                  <c:v>2</c:v>
                </c:pt>
                <c:pt idx="682">
                  <c:v>2</c:v>
                </c:pt>
                <c:pt idx="683">
                  <c:v>8.6</c:v>
                </c:pt>
                <c:pt idx="684">
                  <c:v>0</c:v>
                </c:pt>
                <c:pt idx="685">
                  <c:v>0</c:v>
                </c:pt>
                <c:pt idx="686">
                  <c:v>0</c:v>
                </c:pt>
                <c:pt idx="687">
                  <c:v>0</c:v>
                </c:pt>
                <c:pt idx="688">
                  <c:v>0</c:v>
                </c:pt>
                <c:pt idx="689">
                  <c:v>0</c:v>
                </c:pt>
                <c:pt idx="690">
                  <c:v>0</c:v>
                </c:pt>
                <c:pt idx="691">
                  <c:v>8.6</c:v>
                </c:pt>
                <c:pt idx="692">
                  <c:v>5.4</c:v>
                </c:pt>
                <c:pt idx="693">
                  <c:v>2.2000000000000002</c:v>
                </c:pt>
                <c:pt idx="694">
                  <c:v>0.8</c:v>
                </c:pt>
                <c:pt idx="695">
                  <c:v>0</c:v>
                </c:pt>
                <c:pt idx="696">
                  <c:v>0.4</c:v>
                </c:pt>
                <c:pt idx="697">
                  <c:v>0.2</c:v>
                </c:pt>
                <c:pt idx="698">
                  <c:v>0.2</c:v>
                </c:pt>
                <c:pt idx="699">
                  <c:v>0</c:v>
                </c:pt>
                <c:pt idx="700">
                  <c:v>0</c:v>
                </c:pt>
                <c:pt idx="701">
                  <c:v>0</c:v>
                </c:pt>
                <c:pt idx="702">
                  <c:v>0</c:v>
                </c:pt>
                <c:pt idx="703">
                  <c:v>0</c:v>
                </c:pt>
                <c:pt idx="704">
                  <c:v>2.4</c:v>
                </c:pt>
                <c:pt idx="705">
                  <c:v>0</c:v>
                </c:pt>
                <c:pt idx="706">
                  <c:v>0</c:v>
                </c:pt>
                <c:pt idx="707">
                  <c:v>2.2000000000000002</c:v>
                </c:pt>
                <c:pt idx="708">
                  <c:v>6.6</c:v>
                </c:pt>
                <c:pt idx="709">
                  <c:v>0.2</c:v>
                </c:pt>
                <c:pt idx="710">
                  <c:v>1</c:v>
                </c:pt>
                <c:pt idx="711">
                  <c:v>0</c:v>
                </c:pt>
                <c:pt idx="712">
                  <c:v>0</c:v>
                </c:pt>
                <c:pt idx="713">
                  <c:v>0</c:v>
                </c:pt>
                <c:pt idx="714">
                  <c:v>0</c:v>
                </c:pt>
                <c:pt idx="715">
                  <c:v>0</c:v>
                </c:pt>
                <c:pt idx="716">
                  <c:v>0</c:v>
                </c:pt>
                <c:pt idx="717">
                  <c:v>0</c:v>
                </c:pt>
                <c:pt idx="718">
                  <c:v>0</c:v>
                </c:pt>
                <c:pt idx="719">
                  <c:v>3</c:v>
                </c:pt>
                <c:pt idx="720">
                  <c:v>0.2</c:v>
                </c:pt>
                <c:pt idx="721">
                  <c:v>0</c:v>
                </c:pt>
                <c:pt idx="722">
                  <c:v>0</c:v>
                </c:pt>
                <c:pt idx="723">
                  <c:v>0.8</c:v>
                </c:pt>
                <c:pt idx="724">
                  <c:v>0.2</c:v>
                </c:pt>
                <c:pt idx="725">
                  <c:v>0</c:v>
                </c:pt>
                <c:pt idx="726">
                  <c:v>1.6</c:v>
                </c:pt>
                <c:pt idx="727">
                  <c:v>1</c:v>
                </c:pt>
                <c:pt idx="728">
                  <c:v>0</c:v>
                </c:pt>
                <c:pt idx="729">
                  <c:v>20.399999999999999</c:v>
                </c:pt>
                <c:pt idx="730">
                  <c:v>0</c:v>
                </c:pt>
                <c:pt idx="731">
                  <c:v>0</c:v>
                </c:pt>
                <c:pt idx="732">
                  <c:v>0.4</c:v>
                </c:pt>
                <c:pt idx="733">
                  <c:v>0.4</c:v>
                </c:pt>
                <c:pt idx="734">
                  <c:v>0</c:v>
                </c:pt>
                <c:pt idx="735">
                  <c:v>0</c:v>
                </c:pt>
                <c:pt idx="736">
                  <c:v>0</c:v>
                </c:pt>
                <c:pt idx="737">
                  <c:v>0</c:v>
                </c:pt>
                <c:pt idx="738">
                  <c:v>0</c:v>
                </c:pt>
                <c:pt idx="739">
                  <c:v>0</c:v>
                </c:pt>
                <c:pt idx="740">
                  <c:v>0</c:v>
                </c:pt>
                <c:pt idx="741">
                  <c:v>0</c:v>
                </c:pt>
                <c:pt idx="742">
                  <c:v>0</c:v>
                </c:pt>
                <c:pt idx="743">
                  <c:v>1.4</c:v>
                </c:pt>
                <c:pt idx="744">
                  <c:v>2.6</c:v>
                </c:pt>
                <c:pt idx="745">
                  <c:v>0</c:v>
                </c:pt>
                <c:pt idx="746">
                  <c:v>0</c:v>
                </c:pt>
                <c:pt idx="747">
                  <c:v>0</c:v>
                </c:pt>
                <c:pt idx="748">
                  <c:v>0</c:v>
                </c:pt>
                <c:pt idx="749">
                  <c:v>0</c:v>
                </c:pt>
                <c:pt idx="750">
                  <c:v>22.6</c:v>
                </c:pt>
                <c:pt idx="751">
                  <c:v>0.6</c:v>
                </c:pt>
                <c:pt idx="752">
                  <c:v>0</c:v>
                </c:pt>
                <c:pt idx="753">
                  <c:v>0</c:v>
                </c:pt>
                <c:pt idx="754">
                  <c:v>0.6</c:v>
                </c:pt>
                <c:pt idx="755">
                  <c:v>0</c:v>
                </c:pt>
                <c:pt idx="756">
                  <c:v>0</c:v>
                </c:pt>
                <c:pt idx="757">
                  <c:v>0</c:v>
                </c:pt>
                <c:pt idx="758">
                  <c:v>0</c:v>
                </c:pt>
                <c:pt idx="759">
                  <c:v>0</c:v>
                </c:pt>
                <c:pt idx="760">
                  <c:v>0</c:v>
                </c:pt>
                <c:pt idx="761">
                  <c:v>3</c:v>
                </c:pt>
                <c:pt idx="762">
                  <c:v>0</c:v>
                </c:pt>
                <c:pt idx="763">
                  <c:v>0</c:v>
                </c:pt>
                <c:pt idx="764">
                  <c:v>0</c:v>
                </c:pt>
                <c:pt idx="765">
                  <c:v>0</c:v>
                </c:pt>
                <c:pt idx="766">
                  <c:v>0</c:v>
                </c:pt>
                <c:pt idx="767">
                  <c:v>32.4</c:v>
                </c:pt>
                <c:pt idx="768">
                  <c:v>0</c:v>
                </c:pt>
                <c:pt idx="769">
                  <c:v>0</c:v>
                </c:pt>
                <c:pt idx="770">
                  <c:v>0</c:v>
                </c:pt>
                <c:pt idx="771">
                  <c:v>0</c:v>
                </c:pt>
                <c:pt idx="772">
                  <c:v>0</c:v>
                </c:pt>
                <c:pt idx="773">
                  <c:v>2</c:v>
                </c:pt>
                <c:pt idx="774">
                  <c:v>0</c:v>
                </c:pt>
                <c:pt idx="775">
                  <c:v>0.6</c:v>
                </c:pt>
                <c:pt idx="776">
                  <c:v>0</c:v>
                </c:pt>
                <c:pt idx="777">
                  <c:v>0</c:v>
                </c:pt>
                <c:pt idx="778">
                  <c:v>0</c:v>
                </c:pt>
                <c:pt idx="779">
                  <c:v>0</c:v>
                </c:pt>
                <c:pt idx="780">
                  <c:v>0</c:v>
                </c:pt>
                <c:pt idx="781">
                  <c:v>3.6</c:v>
                </c:pt>
                <c:pt idx="782">
                  <c:v>0.2</c:v>
                </c:pt>
                <c:pt idx="783">
                  <c:v>0</c:v>
                </c:pt>
                <c:pt idx="784">
                  <c:v>0</c:v>
                </c:pt>
                <c:pt idx="785">
                  <c:v>1.4</c:v>
                </c:pt>
                <c:pt idx="786">
                  <c:v>0</c:v>
                </c:pt>
                <c:pt idx="787">
                  <c:v>0</c:v>
                </c:pt>
                <c:pt idx="788">
                  <c:v>0</c:v>
                </c:pt>
                <c:pt idx="789">
                  <c:v>0</c:v>
                </c:pt>
                <c:pt idx="790">
                  <c:v>0</c:v>
                </c:pt>
                <c:pt idx="791">
                  <c:v>0</c:v>
                </c:pt>
                <c:pt idx="792">
                  <c:v>0</c:v>
                </c:pt>
                <c:pt idx="793">
                  <c:v>0</c:v>
                </c:pt>
                <c:pt idx="794">
                  <c:v>0.2</c:v>
                </c:pt>
                <c:pt idx="795">
                  <c:v>0</c:v>
                </c:pt>
                <c:pt idx="796">
                  <c:v>0</c:v>
                </c:pt>
                <c:pt idx="797">
                  <c:v>0</c:v>
                </c:pt>
                <c:pt idx="798">
                  <c:v>0</c:v>
                </c:pt>
                <c:pt idx="799">
                  <c:v>0</c:v>
                </c:pt>
                <c:pt idx="800">
                  <c:v>0</c:v>
                </c:pt>
                <c:pt idx="801">
                  <c:v>0</c:v>
                </c:pt>
                <c:pt idx="802">
                  <c:v>0.2</c:v>
                </c:pt>
                <c:pt idx="803">
                  <c:v>0</c:v>
                </c:pt>
                <c:pt idx="804">
                  <c:v>0</c:v>
                </c:pt>
                <c:pt idx="805">
                  <c:v>1.8</c:v>
                </c:pt>
                <c:pt idx="806">
                  <c:v>0</c:v>
                </c:pt>
                <c:pt idx="807">
                  <c:v>0</c:v>
                </c:pt>
                <c:pt idx="808">
                  <c:v>0</c:v>
                </c:pt>
                <c:pt idx="809">
                  <c:v>0</c:v>
                </c:pt>
                <c:pt idx="810">
                  <c:v>4.4000000000000004</c:v>
                </c:pt>
                <c:pt idx="811">
                  <c:v>9.1999999999999993</c:v>
                </c:pt>
                <c:pt idx="812">
                  <c:v>0</c:v>
                </c:pt>
                <c:pt idx="813">
                  <c:v>0</c:v>
                </c:pt>
                <c:pt idx="814">
                  <c:v>0</c:v>
                </c:pt>
                <c:pt idx="815">
                  <c:v>0</c:v>
                </c:pt>
                <c:pt idx="816">
                  <c:v>0</c:v>
                </c:pt>
                <c:pt idx="817">
                  <c:v>4.2</c:v>
                </c:pt>
                <c:pt idx="818">
                  <c:v>0.2</c:v>
                </c:pt>
                <c:pt idx="819">
                  <c:v>3.4</c:v>
                </c:pt>
                <c:pt idx="820">
                  <c:v>2.8</c:v>
                </c:pt>
                <c:pt idx="821">
                  <c:v>0</c:v>
                </c:pt>
                <c:pt idx="822">
                  <c:v>0.4</c:v>
                </c:pt>
                <c:pt idx="823">
                  <c:v>0</c:v>
                </c:pt>
                <c:pt idx="824">
                  <c:v>0</c:v>
                </c:pt>
                <c:pt idx="825">
                  <c:v>0</c:v>
                </c:pt>
                <c:pt idx="826">
                  <c:v>0</c:v>
                </c:pt>
                <c:pt idx="827">
                  <c:v>0</c:v>
                </c:pt>
                <c:pt idx="828">
                  <c:v>0</c:v>
                </c:pt>
                <c:pt idx="829">
                  <c:v>10.6</c:v>
                </c:pt>
                <c:pt idx="830">
                  <c:v>25.4</c:v>
                </c:pt>
                <c:pt idx="831">
                  <c:v>15.4</c:v>
                </c:pt>
                <c:pt idx="832">
                  <c:v>0</c:v>
                </c:pt>
                <c:pt idx="833">
                  <c:v>0</c:v>
                </c:pt>
                <c:pt idx="834">
                  <c:v>0</c:v>
                </c:pt>
                <c:pt idx="835">
                  <c:v>0</c:v>
                </c:pt>
                <c:pt idx="836">
                  <c:v>0</c:v>
                </c:pt>
                <c:pt idx="837">
                  <c:v>0</c:v>
                </c:pt>
                <c:pt idx="838">
                  <c:v>0</c:v>
                </c:pt>
                <c:pt idx="839">
                  <c:v>0</c:v>
                </c:pt>
                <c:pt idx="840">
                  <c:v>0</c:v>
                </c:pt>
                <c:pt idx="841">
                  <c:v>9.4</c:v>
                </c:pt>
                <c:pt idx="842">
                  <c:v>4.5999999999999996</c:v>
                </c:pt>
                <c:pt idx="843">
                  <c:v>0</c:v>
                </c:pt>
                <c:pt idx="844">
                  <c:v>0</c:v>
                </c:pt>
                <c:pt idx="845">
                  <c:v>21.6</c:v>
                </c:pt>
                <c:pt idx="846">
                  <c:v>20</c:v>
                </c:pt>
                <c:pt idx="847">
                  <c:v>15.4</c:v>
                </c:pt>
                <c:pt idx="848">
                  <c:v>0.4</c:v>
                </c:pt>
                <c:pt idx="849">
                  <c:v>0.2</c:v>
                </c:pt>
                <c:pt idx="850">
                  <c:v>0</c:v>
                </c:pt>
                <c:pt idx="851">
                  <c:v>0</c:v>
                </c:pt>
                <c:pt idx="852">
                  <c:v>2.4</c:v>
                </c:pt>
                <c:pt idx="853">
                  <c:v>0.8</c:v>
                </c:pt>
                <c:pt idx="854">
                  <c:v>0</c:v>
                </c:pt>
                <c:pt idx="855">
                  <c:v>0</c:v>
                </c:pt>
                <c:pt idx="856">
                  <c:v>0.2</c:v>
                </c:pt>
                <c:pt idx="857">
                  <c:v>1.4</c:v>
                </c:pt>
                <c:pt idx="858">
                  <c:v>1.8</c:v>
                </c:pt>
                <c:pt idx="859">
                  <c:v>1.6</c:v>
                </c:pt>
                <c:pt idx="860">
                  <c:v>0</c:v>
                </c:pt>
                <c:pt idx="861">
                  <c:v>0</c:v>
                </c:pt>
                <c:pt idx="862">
                  <c:v>0</c:v>
                </c:pt>
                <c:pt idx="863">
                  <c:v>0.2</c:v>
                </c:pt>
                <c:pt idx="864">
                  <c:v>0</c:v>
                </c:pt>
                <c:pt idx="865">
                  <c:v>0</c:v>
                </c:pt>
                <c:pt idx="866">
                  <c:v>0</c:v>
                </c:pt>
                <c:pt idx="867">
                  <c:v>0</c:v>
                </c:pt>
                <c:pt idx="868">
                  <c:v>0.8</c:v>
                </c:pt>
                <c:pt idx="869">
                  <c:v>0</c:v>
                </c:pt>
                <c:pt idx="870">
                  <c:v>0</c:v>
                </c:pt>
                <c:pt idx="871">
                  <c:v>0</c:v>
                </c:pt>
                <c:pt idx="872">
                  <c:v>0</c:v>
                </c:pt>
                <c:pt idx="873">
                  <c:v>0</c:v>
                </c:pt>
                <c:pt idx="874">
                  <c:v>0</c:v>
                </c:pt>
                <c:pt idx="875">
                  <c:v>0</c:v>
                </c:pt>
                <c:pt idx="876">
                  <c:v>0</c:v>
                </c:pt>
                <c:pt idx="877">
                  <c:v>0</c:v>
                </c:pt>
                <c:pt idx="878">
                  <c:v>6.8</c:v>
                </c:pt>
                <c:pt idx="879">
                  <c:v>1.4</c:v>
                </c:pt>
                <c:pt idx="880">
                  <c:v>2.2000000000000002</c:v>
                </c:pt>
                <c:pt idx="881">
                  <c:v>5.4</c:v>
                </c:pt>
                <c:pt idx="882">
                  <c:v>0.4</c:v>
                </c:pt>
                <c:pt idx="883">
                  <c:v>0</c:v>
                </c:pt>
                <c:pt idx="884">
                  <c:v>0</c:v>
                </c:pt>
                <c:pt idx="885">
                  <c:v>0</c:v>
                </c:pt>
                <c:pt idx="886">
                  <c:v>0</c:v>
                </c:pt>
                <c:pt idx="887">
                  <c:v>6.4</c:v>
                </c:pt>
                <c:pt idx="888">
                  <c:v>0</c:v>
                </c:pt>
                <c:pt idx="889">
                  <c:v>0</c:v>
                </c:pt>
                <c:pt idx="890">
                  <c:v>1.8</c:v>
                </c:pt>
                <c:pt idx="891">
                  <c:v>0</c:v>
                </c:pt>
                <c:pt idx="892">
                  <c:v>0.2</c:v>
                </c:pt>
                <c:pt idx="893">
                  <c:v>0</c:v>
                </c:pt>
                <c:pt idx="894">
                  <c:v>0</c:v>
                </c:pt>
                <c:pt idx="895">
                  <c:v>0</c:v>
                </c:pt>
                <c:pt idx="896">
                  <c:v>0</c:v>
                </c:pt>
                <c:pt idx="897">
                  <c:v>0</c:v>
                </c:pt>
                <c:pt idx="898">
                  <c:v>0</c:v>
                </c:pt>
                <c:pt idx="899">
                  <c:v>0</c:v>
                </c:pt>
                <c:pt idx="900">
                  <c:v>0</c:v>
                </c:pt>
                <c:pt idx="901">
                  <c:v>0</c:v>
                </c:pt>
                <c:pt idx="902">
                  <c:v>0.6</c:v>
                </c:pt>
                <c:pt idx="903">
                  <c:v>0.2</c:v>
                </c:pt>
                <c:pt idx="904">
                  <c:v>0</c:v>
                </c:pt>
                <c:pt idx="905">
                  <c:v>1.4</c:v>
                </c:pt>
                <c:pt idx="906">
                  <c:v>0</c:v>
                </c:pt>
                <c:pt idx="907">
                  <c:v>1.4</c:v>
                </c:pt>
                <c:pt idx="908">
                  <c:v>0</c:v>
                </c:pt>
                <c:pt idx="909">
                  <c:v>0</c:v>
                </c:pt>
                <c:pt idx="910">
                  <c:v>0</c:v>
                </c:pt>
                <c:pt idx="911">
                  <c:v>4.4000000000000004</c:v>
                </c:pt>
                <c:pt idx="912">
                  <c:v>0</c:v>
                </c:pt>
                <c:pt idx="913">
                  <c:v>0</c:v>
                </c:pt>
                <c:pt idx="914">
                  <c:v>0</c:v>
                </c:pt>
                <c:pt idx="915">
                  <c:v>3</c:v>
                </c:pt>
                <c:pt idx="916">
                  <c:v>0</c:v>
                </c:pt>
                <c:pt idx="917">
                  <c:v>0</c:v>
                </c:pt>
                <c:pt idx="918">
                  <c:v>0</c:v>
                </c:pt>
                <c:pt idx="919">
                  <c:v>0</c:v>
                </c:pt>
                <c:pt idx="920">
                  <c:v>0.8</c:v>
                </c:pt>
                <c:pt idx="921">
                  <c:v>0</c:v>
                </c:pt>
                <c:pt idx="922">
                  <c:v>0.4</c:v>
                </c:pt>
                <c:pt idx="923">
                  <c:v>0</c:v>
                </c:pt>
                <c:pt idx="924">
                  <c:v>0</c:v>
                </c:pt>
                <c:pt idx="925">
                  <c:v>2</c:v>
                </c:pt>
                <c:pt idx="926">
                  <c:v>0</c:v>
                </c:pt>
                <c:pt idx="927">
                  <c:v>0</c:v>
                </c:pt>
                <c:pt idx="928">
                  <c:v>0</c:v>
                </c:pt>
                <c:pt idx="929">
                  <c:v>0.2</c:v>
                </c:pt>
                <c:pt idx="930">
                  <c:v>5</c:v>
                </c:pt>
                <c:pt idx="931">
                  <c:v>0.6</c:v>
                </c:pt>
                <c:pt idx="932">
                  <c:v>4.2</c:v>
                </c:pt>
                <c:pt idx="933">
                  <c:v>0</c:v>
                </c:pt>
                <c:pt idx="934">
                  <c:v>0</c:v>
                </c:pt>
                <c:pt idx="935">
                  <c:v>7</c:v>
                </c:pt>
                <c:pt idx="936">
                  <c:v>0</c:v>
                </c:pt>
                <c:pt idx="937">
                  <c:v>2.4</c:v>
                </c:pt>
                <c:pt idx="938">
                  <c:v>2</c:v>
                </c:pt>
                <c:pt idx="939">
                  <c:v>2.8</c:v>
                </c:pt>
                <c:pt idx="940">
                  <c:v>0</c:v>
                </c:pt>
                <c:pt idx="941">
                  <c:v>0</c:v>
                </c:pt>
                <c:pt idx="942">
                  <c:v>0</c:v>
                </c:pt>
                <c:pt idx="943">
                  <c:v>0</c:v>
                </c:pt>
                <c:pt idx="944">
                  <c:v>0</c:v>
                </c:pt>
                <c:pt idx="945">
                  <c:v>0</c:v>
                </c:pt>
                <c:pt idx="946">
                  <c:v>6.6</c:v>
                </c:pt>
                <c:pt idx="947">
                  <c:v>0</c:v>
                </c:pt>
                <c:pt idx="948">
                  <c:v>0</c:v>
                </c:pt>
                <c:pt idx="949">
                  <c:v>4.2</c:v>
                </c:pt>
                <c:pt idx="950">
                  <c:v>2.2000000000000002</c:v>
                </c:pt>
                <c:pt idx="951">
                  <c:v>0</c:v>
                </c:pt>
                <c:pt idx="952">
                  <c:v>0</c:v>
                </c:pt>
                <c:pt idx="953">
                  <c:v>0</c:v>
                </c:pt>
                <c:pt idx="954">
                  <c:v>2.8</c:v>
                </c:pt>
                <c:pt idx="955">
                  <c:v>2</c:v>
                </c:pt>
                <c:pt idx="956">
                  <c:v>0</c:v>
                </c:pt>
                <c:pt idx="957">
                  <c:v>0.2</c:v>
                </c:pt>
                <c:pt idx="958">
                  <c:v>0.8</c:v>
                </c:pt>
                <c:pt idx="959">
                  <c:v>1.8</c:v>
                </c:pt>
                <c:pt idx="960">
                  <c:v>2.8</c:v>
                </c:pt>
                <c:pt idx="961">
                  <c:v>7.2</c:v>
                </c:pt>
                <c:pt idx="962">
                  <c:v>2</c:v>
                </c:pt>
                <c:pt idx="963">
                  <c:v>0.6</c:v>
                </c:pt>
                <c:pt idx="964">
                  <c:v>1.6</c:v>
                </c:pt>
                <c:pt idx="965">
                  <c:v>0</c:v>
                </c:pt>
                <c:pt idx="966">
                  <c:v>9.1999999999999993</c:v>
                </c:pt>
                <c:pt idx="967">
                  <c:v>0.6</c:v>
                </c:pt>
                <c:pt idx="968">
                  <c:v>0</c:v>
                </c:pt>
                <c:pt idx="969">
                  <c:v>7.8</c:v>
                </c:pt>
                <c:pt idx="970">
                  <c:v>0.6</c:v>
                </c:pt>
                <c:pt idx="971">
                  <c:v>0</c:v>
                </c:pt>
                <c:pt idx="972">
                  <c:v>0.6</c:v>
                </c:pt>
                <c:pt idx="973">
                  <c:v>0.2</c:v>
                </c:pt>
                <c:pt idx="974">
                  <c:v>0</c:v>
                </c:pt>
                <c:pt idx="975">
                  <c:v>0</c:v>
                </c:pt>
                <c:pt idx="976">
                  <c:v>0</c:v>
                </c:pt>
                <c:pt idx="977">
                  <c:v>0.4</c:v>
                </c:pt>
                <c:pt idx="978">
                  <c:v>0.2</c:v>
                </c:pt>
                <c:pt idx="979">
                  <c:v>4.8</c:v>
                </c:pt>
                <c:pt idx="980">
                  <c:v>0.8</c:v>
                </c:pt>
                <c:pt idx="981">
                  <c:v>3.2</c:v>
                </c:pt>
                <c:pt idx="982">
                  <c:v>1.2</c:v>
                </c:pt>
                <c:pt idx="983">
                  <c:v>0.2</c:v>
                </c:pt>
                <c:pt idx="984">
                  <c:v>0</c:v>
                </c:pt>
                <c:pt idx="985">
                  <c:v>0.2</c:v>
                </c:pt>
                <c:pt idx="986">
                  <c:v>2</c:v>
                </c:pt>
                <c:pt idx="987">
                  <c:v>1.4</c:v>
                </c:pt>
                <c:pt idx="988">
                  <c:v>0</c:v>
                </c:pt>
                <c:pt idx="989">
                  <c:v>21.4</c:v>
                </c:pt>
                <c:pt idx="990">
                  <c:v>0.2</c:v>
                </c:pt>
                <c:pt idx="991">
                  <c:v>0</c:v>
                </c:pt>
                <c:pt idx="992">
                  <c:v>0.2</c:v>
                </c:pt>
                <c:pt idx="993">
                  <c:v>0</c:v>
                </c:pt>
                <c:pt idx="994">
                  <c:v>0</c:v>
                </c:pt>
                <c:pt idx="995">
                  <c:v>0</c:v>
                </c:pt>
                <c:pt idx="996">
                  <c:v>0</c:v>
                </c:pt>
                <c:pt idx="997">
                  <c:v>0.4</c:v>
                </c:pt>
                <c:pt idx="998">
                  <c:v>1.6</c:v>
                </c:pt>
                <c:pt idx="999">
                  <c:v>0.4</c:v>
                </c:pt>
                <c:pt idx="1000">
                  <c:v>0</c:v>
                </c:pt>
                <c:pt idx="1001">
                  <c:v>0</c:v>
                </c:pt>
                <c:pt idx="1002">
                  <c:v>0</c:v>
                </c:pt>
                <c:pt idx="1003">
                  <c:v>1</c:v>
                </c:pt>
                <c:pt idx="1004">
                  <c:v>0</c:v>
                </c:pt>
                <c:pt idx="1005">
                  <c:v>0</c:v>
                </c:pt>
                <c:pt idx="1006">
                  <c:v>0</c:v>
                </c:pt>
                <c:pt idx="1007">
                  <c:v>0</c:v>
                </c:pt>
                <c:pt idx="1008">
                  <c:v>0</c:v>
                </c:pt>
                <c:pt idx="1009">
                  <c:v>2.4</c:v>
                </c:pt>
                <c:pt idx="1010">
                  <c:v>0.2</c:v>
                </c:pt>
                <c:pt idx="1011">
                  <c:v>0</c:v>
                </c:pt>
                <c:pt idx="1012">
                  <c:v>2.4</c:v>
                </c:pt>
                <c:pt idx="1013">
                  <c:v>0.2</c:v>
                </c:pt>
                <c:pt idx="1014">
                  <c:v>0</c:v>
                </c:pt>
                <c:pt idx="1015">
                  <c:v>10</c:v>
                </c:pt>
                <c:pt idx="1016">
                  <c:v>0</c:v>
                </c:pt>
                <c:pt idx="1017">
                  <c:v>0</c:v>
                </c:pt>
                <c:pt idx="1018">
                  <c:v>0</c:v>
                </c:pt>
                <c:pt idx="1019">
                  <c:v>0</c:v>
                </c:pt>
                <c:pt idx="1020">
                  <c:v>0</c:v>
                </c:pt>
                <c:pt idx="1021">
                  <c:v>0</c:v>
                </c:pt>
                <c:pt idx="1022">
                  <c:v>0</c:v>
                </c:pt>
                <c:pt idx="1023">
                  <c:v>2.6</c:v>
                </c:pt>
                <c:pt idx="1024">
                  <c:v>0</c:v>
                </c:pt>
                <c:pt idx="1025">
                  <c:v>0</c:v>
                </c:pt>
                <c:pt idx="1026">
                  <c:v>0</c:v>
                </c:pt>
                <c:pt idx="1027">
                  <c:v>0.2</c:v>
                </c:pt>
                <c:pt idx="1028">
                  <c:v>11.4</c:v>
                </c:pt>
                <c:pt idx="1029">
                  <c:v>0.2</c:v>
                </c:pt>
                <c:pt idx="1030">
                  <c:v>0</c:v>
                </c:pt>
                <c:pt idx="1031">
                  <c:v>0.4</c:v>
                </c:pt>
                <c:pt idx="1032">
                  <c:v>0</c:v>
                </c:pt>
                <c:pt idx="1033">
                  <c:v>4.4000000000000004</c:v>
                </c:pt>
                <c:pt idx="1034">
                  <c:v>6</c:v>
                </c:pt>
                <c:pt idx="1035">
                  <c:v>0.4</c:v>
                </c:pt>
                <c:pt idx="1036">
                  <c:v>1.4</c:v>
                </c:pt>
                <c:pt idx="1037">
                  <c:v>1.4</c:v>
                </c:pt>
                <c:pt idx="1038">
                  <c:v>0.4</c:v>
                </c:pt>
                <c:pt idx="1039">
                  <c:v>0</c:v>
                </c:pt>
                <c:pt idx="1040">
                  <c:v>0</c:v>
                </c:pt>
                <c:pt idx="1041">
                  <c:v>3.4</c:v>
                </c:pt>
                <c:pt idx="1042">
                  <c:v>0</c:v>
                </c:pt>
                <c:pt idx="1043">
                  <c:v>0</c:v>
                </c:pt>
                <c:pt idx="1044">
                  <c:v>0</c:v>
                </c:pt>
                <c:pt idx="1045">
                  <c:v>0</c:v>
                </c:pt>
                <c:pt idx="1046">
                  <c:v>0</c:v>
                </c:pt>
                <c:pt idx="1047">
                  <c:v>0</c:v>
                </c:pt>
                <c:pt idx="1048">
                  <c:v>0</c:v>
                </c:pt>
                <c:pt idx="1049">
                  <c:v>0</c:v>
                </c:pt>
                <c:pt idx="1050">
                  <c:v>3.6</c:v>
                </c:pt>
                <c:pt idx="1051">
                  <c:v>4.2</c:v>
                </c:pt>
                <c:pt idx="1052">
                  <c:v>0</c:v>
                </c:pt>
                <c:pt idx="1053">
                  <c:v>24.8</c:v>
                </c:pt>
                <c:pt idx="1054">
                  <c:v>0</c:v>
                </c:pt>
                <c:pt idx="1055">
                  <c:v>0</c:v>
                </c:pt>
                <c:pt idx="1056">
                  <c:v>0</c:v>
                </c:pt>
                <c:pt idx="1057">
                  <c:v>0</c:v>
                </c:pt>
                <c:pt idx="1058">
                  <c:v>1</c:v>
                </c:pt>
                <c:pt idx="1059">
                  <c:v>0.4</c:v>
                </c:pt>
                <c:pt idx="1060">
                  <c:v>3.4</c:v>
                </c:pt>
                <c:pt idx="1061">
                  <c:v>1.4</c:v>
                </c:pt>
                <c:pt idx="1062">
                  <c:v>0.2</c:v>
                </c:pt>
                <c:pt idx="1063">
                  <c:v>0</c:v>
                </c:pt>
                <c:pt idx="1064">
                  <c:v>0</c:v>
                </c:pt>
                <c:pt idx="1065">
                  <c:v>1.8</c:v>
                </c:pt>
                <c:pt idx="1066">
                  <c:v>20.6</c:v>
                </c:pt>
                <c:pt idx="1067">
                  <c:v>43.8</c:v>
                </c:pt>
                <c:pt idx="1068">
                  <c:v>5.4</c:v>
                </c:pt>
                <c:pt idx="1069">
                  <c:v>1.8</c:v>
                </c:pt>
                <c:pt idx="1070">
                  <c:v>0</c:v>
                </c:pt>
                <c:pt idx="1071">
                  <c:v>0</c:v>
                </c:pt>
                <c:pt idx="1072">
                  <c:v>25.2</c:v>
                </c:pt>
                <c:pt idx="1073">
                  <c:v>0</c:v>
                </c:pt>
                <c:pt idx="1074">
                  <c:v>0</c:v>
                </c:pt>
                <c:pt idx="1075">
                  <c:v>0</c:v>
                </c:pt>
                <c:pt idx="1076">
                  <c:v>0</c:v>
                </c:pt>
                <c:pt idx="1077">
                  <c:v>0</c:v>
                </c:pt>
                <c:pt idx="1078">
                  <c:v>0</c:v>
                </c:pt>
                <c:pt idx="1079">
                  <c:v>0</c:v>
                </c:pt>
                <c:pt idx="1080">
                  <c:v>0</c:v>
                </c:pt>
                <c:pt idx="1081">
                  <c:v>0</c:v>
                </c:pt>
                <c:pt idx="1082">
                  <c:v>0</c:v>
                </c:pt>
                <c:pt idx="1083">
                  <c:v>0</c:v>
                </c:pt>
                <c:pt idx="1084">
                  <c:v>20.6</c:v>
                </c:pt>
                <c:pt idx="1085">
                  <c:v>0</c:v>
                </c:pt>
                <c:pt idx="1086">
                  <c:v>0</c:v>
                </c:pt>
                <c:pt idx="1087">
                  <c:v>0</c:v>
                </c:pt>
                <c:pt idx="1088">
                  <c:v>0.4</c:v>
                </c:pt>
                <c:pt idx="1089">
                  <c:v>0</c:v>
                </c:pt>
                <c:pt idx="1090">
                  <c:v>0</c:v>
                </c:pt>
                <c:pt idx="1091">
                  <c:v>0</c:v>
                </c:pt>
                <c:pt idx="1092">
                  <c:v>0</c:v>
                </c:pt>
                <c:pt idx="1093">
                  <c:v>0.2</c:v>
                </c:pt>
                <c:pt idx="1094">
                  <c:v>8.4</c:v>
                </c:pt>
                <c:pt idx="1095">
                  <c:v>0.2</c:v>
                </c:pt>
                <c:pt idx="1096">
                  <c:v>0</c:v>
                </c:pt>
                <c:pt idx="1097">
                  <c:v>0</c:v>
                </c:pt>
                <c:pt idx="1098">
                  <c:v>0</c:v>
                </c:pt>
                <c:pt idx="1099">
                  <c:v>0.2</c:v>
                </c:pt>
                <c:pt idx="1100">
                  <c:v>0</c:v>
                </c:pt>
                <c:pt idx="1101">
                  <c:v>0</c:v>
                </c:pt>
                <c:pt idx="1102">
                  <c:v>0</c:v>
                </c:pt>
                <c:pt idx="1103">
                  <c:v>0</c:v>
                </c:pt>
                <c:pt idx="1104">
                  <c:v>0</c:v>
                </c:pt>
                <c:pt idx="1105">
                  <c:v>0</c:v>
                </c:pt>
                <c:pt idx="1106">
                  <c:v>0</c:v>
                </c:pt>
                <c:pt idx="1107">
                  <c:v>1</c:v>
                </c:pt>
                <c:pt idx="1108">
                  <c:v>7</c:v>
                </c:pt>
                <c:pt idx="1109">
                  <c:v>15</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3.4</c:v>
                </c:pt>
                <c:pt idx="1123">
                  <c:v>0</c:v>
                </c:pt>
                <c:pt idx="1124">
                  <c:v>0</c:v>
                </c:pt>
                <c:pt idx="1125">
                  <c:v>38.799999999999997</c:v>
                </c:pt>
                <c:pt idx="1126">
                  <c:v>0</c:v>
                </c:pt>
                <c:pt idx="1127">
                  <c:v>0.2</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0.8</c:v>
                </c:pt>
                <c:pt idx="1146">
                  <c:v>0</c:v>
                </c:pt>
                <c:pt idx="1147">
                  <c:v>0</c:v>
                </c:pt>
                <c:pt idx="1148">
                  <c:v>0</c:v>
                </c:pt>
                <c:pt idx="1149">
                  <c:v>0.2</c:v>
                </c:pt>
                <c:pt idx="1150">
                  <c:v>0.4</c:v>
                </c:pt>
                <c:pt idx="1151">
                  <c:v>0</c:v>
                </c:pt>
                <c:pt idx="1152">
                  <c:v>0</c:v>
                </c:pt>
                <c:pt idx="1153">
                  <c:v>0</c:v>
                </c:pt>
                <c:pt idx="1154">
                  <c:v>0</c:v>
                </c:pt>
                <c:pt idx="1155">
                  <c:v>0.8</c:v>
                </c:pt>
                <c:pt idx="1156">
                  <c:v>0.4</c:v>
                </c:pt>
                <c:pt idx="1157">
                  <c:v>0</c:v>
                </c:pt>
                <c:pt idx="1158">
                  <c:v>0</c:v>
                </c:pt>
                <c:pt idx="1159">
                  <c:v>0</c:v>
                </c:pt>
                <c:pt idx="1160">
                  <c:v>0</c:v>
                </c:pt>
                <c:pt idx="1161">
                  <c:v>0</c:v>
                </c:pt>
                <c:pt idx="1162">
                  <c:v>0</c:v>
                </c:pt>
                <c:pt idx="1163">
                  <c:v>0</c:v>
                </c:pt>
                <c:pt idx="1164">
                  <c:v>0</c:v>
                </c:pt>
                <c:pt idx="1165">
                  <c:v>0</c:v>
                </c:pt>
                <c:pt idx="1166">
                  <c:v>0</c:v>
                </c:pt>
                <c:pt idx="1167">
                  <c:v>2.2000000000000002</c:v>
                </c:pt>
                <c:pt idx="1168">
                  <c:v>0</c:v>
                </c:pt>
                <c:pt idx="1169">
                  <c:v>0</c:v>
                </c:pt>
                <c:pt idx="1170">
                  <c:v>0</c:v>
                </c:pt>
                <c:pt idx="1171">
                  <c:v>0</c:v>
                </c:pt>
                <c:pt idx="1172">
                  <c:v>0</c:v>
                </c:pt>
                <c:pt idx="1173">
                  <c:v>0</c:v>
                </c:pt>
                <c:pt idx="1174">
                  <c:v>0.2</c:v>
                </c:pt>
                <c:pt idx="1175">
                  <c:v>0</c:v>
                </c:pt>
                <c:pt idx="1176">
                  <c:v>0</c:v>
                </c:pt>
                <c:pt idx="1177">
                  <c:v>0</c:v>
                </c:pt>
                <c:pt idx="1178">
                  <c:v>0</c:v>
                </c:pt>
                <c:pt idx="1179">
                  <c:v>13</c:v>
                </c:pt>
                <c:pt idx="1180">
                  <c:v>5.2</c:v>
                </c:pt>
                <c:pt idx="1181">
                  <c:v>1.2</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12.2</c:v>
                </c:pt>
                <c:pt idx="1201">
                  <c:v>3</c:v>
                </c:pt>
                <c:pt idx="1202">
                  <c:v>0.6</c:v>
                </c:pt>
                <c:pt idx="1203">
                  <c:v>0</c:v>
                </c:pt>
                <c:pt idx="1204">
                  <c:v>0</c:v>
                </c:pt>
                <c:pt idx="1205">
                  <c:v>0</c:v>
                </c:pt>
                <c:pt idx="1206">
                  <c:v>0</c:v>
                </c:pt>
                <c:pt idx="1207">
                  <c:v>0</c:v>
                </c:pt>
                <c:pt idx="1208">
                  <c:v>0</c:v>
                </c:pt>
                <c:pt idx="1209">
                  <c:v>0</c:v>
                </c:pt>
                <c:pt idx="1210">
                  <c:v>0.6</c:v>
                </c:pt>
                <c:pt idx="1211">
                  <c:v>0</c:v>
                </c:pt>
                <c:pt idx="1212">
                  <c:v>0</c:v>
                </c:pt>
                <c:pt idx="1213">
                  <c:v>0</c:v>
                </c:pt>
                <c:pt idx="1214">
                  <c:v>0</c:v>
                </c:pt>
                <c:pt idx="1215">
                  <c:v>0</c:v>
                </c:pt>
                <c:pt idx="1216">
                  <c:v>0</c:v>
                </c:pt>
                <c:pt idx="1217">
                  <c:v>0</c:v>
                </c:pt>
                <c:pt idx="1218">
                  <c:v>0</c:v>
                </c:pt>
                <c:pt idx="1219">
                  <c:v>6.2</c:v>
                </c:pt>
                <c:pt idx="1220">
                  <c:v>2.6</c:v>
                </c:pt>
                <c:pt idx="1221">
                  <c:v>0</c:v>
                </c:pt>
                <c:pt idx="1222">
                  <c:v>0</c:v>
                </c:pt>
                <c:pt idx="1223">
                  <c:v>0.2</c:v>
                </c:pt>
                <c:pt idx="1224">
                  <c:v>0</c:v>
                </c:pt>
                <c:pt idx="1225">
                  <c:v>8</c:v>
                </c:pt>
                <c:pt idx="1226">
                  <c:v>18.600000000000001</c:v>
                </c:pt>
                <c:pt idx="1227">
                  <c:v>8.4</c:v>
                </c:pt>
                <c:pt idx="1228">
                  <c:v>4</c:v>
                </c:pt>
                <c:pt idx="1229">
                  <c:v>0</c:v>
                </c:pt>
                <c:pt idx="1230">
                  <c:v>0</c:v>
                </c:pt>
                <c:pt idx="1231">
                  <c:v>2</c:v>
                </c:pt>
                <c:pt idx="1232">
                  <c:v>0</c:v>
                </c:pt>
                <c:pt idx="1233">
                  <c:v>0.2</c:v>
                </c:pt>
                <c:pt idx="1234">
                  <c:v>2.6</c:v>
                </c:pt>
                <c:pt idx="1235">
                  <c:v>0</c:v>
                </c:pt>
                <c:pt idx="1236">
                  <c:v>2.4</c:v>
                </c:pt>
                <c:pt idx="1237">
                  <c:v>0</c:v>
                </c:pt>
                <c:pt idx="1238">
                  <c:v>4.5999999999999996</c:v>
                </c:pt>
                <c:pt idx="1239">
                  <c:v>0</c:v>
                </c:pt>
                <c:pt idx="1240">
                  <c:v>0</c:v>
                </c:pt>
                <c:pt idx="1241">
                  <c:v>0</c:v>
                </c:pt>
                <c:pt idx="1242">
                  <c:v>0</c:v>
                </c:pt>
                <c:pt idx="1243">
                  <c:v>0</c:v>
                </c:pt>
                <c:pt idx="1244">
                  <c:v>0.8</c:v>
                </c:pt>
                <c:pt idx="1245">
                  <c:v>0</c:v>
                </c:pt>
                <c:pt idx="1246">
                  <c:v>5</c:v>
                </c:pt>
                <c:pt idx="1247">
                  <c:v>0</c:v>
                </c:pt>
                <c:pt idx="1248">
                  <c:v>0.2</c:v>
                </c:pt>
                <c:pt idx="1249">
                  <c:v>0</c:v>
                </c:pt>
                <c:pt idx="1250">
                  <c:v>0</c:v>
                </c:pt>
                <c:pt idx="1251">
                  <c:v>1.6</c:v>
                </c:pt>
                <c:pt idx="1252">
                  <c:v>0.4</c:v>
                </c:pt>
                <c:pt idx="1253">
                  <c:v>0.2</c:v>
                </c:pt>
                <c:pt idx="1254">
                  <c:v>0.6</c:v>
                </c:pt>
                <c:pt idx="1255">
                  <c:v>3</c:v>
                </c:pt>
                <c:pt idx="1256">
                  <c:v>0</c:v>
                </c:pt>
                <c:pt idx="1257">
                  <c:v>0.2</c:v>
                </c:pt>
                <c:pt idx="1258">
                  <c:v>0.4</c:v>
                </c:pt>
                <c:pt idx="1259">
                  <c:v>0</c:v>
                </c:pt>
                <c:pt idx="1260">
                  <c:v>5.6</c:v>
                </c:pt>
                <c:pt idx="1261">
                  <c:v>4.5999999999999996</c:v>
                </c:pt>
                <c:pt idx="1262">
                  <c:v>2.2000000000000002</c:v>
                </c:pt>
                <c:pt idx="1263">
                  <c:v>15.6</c:v>
                </c:pt>
                <c:pt idx="1264">
                  <c:v>7.2</c:v>
                </c:pt>
                <c:pt idx="1265">
                  <c:v>0.4</c:v>
                </c:pt>
                <c:pt idx="1266">
                  <c:v>0.2</c:v>
                </c:pt>
                <c:pt idx="1267">
                  <c:v>0</c:v>
                </c:pt>
                <c:pt idx="1268">
                  <c:v>0</c:v>
                </c:pt>
                <c:pt idx="1269">
                  <c:v>0</c:v>
                </c:pt>
                <c:pt idx="1270">
                  <c:v>0</c:v>
                </c:pt>
                <c:pt idx="1271">
                  <c:v>0</c:v>
                </c:pt>
                <c:pt idx="1272">
                  <c:v>0</c:v>
                </c:pt>
                <c:pt idx="1273">
                  <c:v>0.2</c:v>
                </c:pt>
                <c:pt idx="1274">
                  <c:v>0</c:v>
                </c:pt>
                <c:pt idx="1275">
                  <c:v>0.2</c:v>
                </c:pt>
                <c:pt idx="1276">
                  <c:v>0.4</c:v>
                </c:pt>
                <c:pt idx="1277">
                  <c:v>0.4</c:v>
                </c:pt>
                <c:pt idx="1278">
                  <c:v>0</c:v>
                </c:pt>
                <c:pt idx="1279">
                  <c:v>0</c:v>
                </c:pt>
                <c:pt idx="1280">
                  <c:v>0</c:v>
                </c:pt>
                <c:pt idx="1281">
                  <c:v>0.4</c:v>
                </c:pt>
                <c:pt idx="1282">
                  <c:v>0</c:v>
                </c:pt>
                <c:pt idx="1283">
                  <c:v>1.2</c:v>
                </c:pt>
                <c:pt idx="1284">
                  <c:v>0.8</c:v>
                </c:pt>
                <c:pt idx="1285">
                  <c:v>1.2</c:v>
                </c:pt>
                <c:pt idx="1286">
                  <c:v>0</c:v>
                </c:pt>
                <c:pt idx="1287">
                  <c:v>0</c:v>
                </c:pt>
                <c:pt idx="1288">
                  <c:v>0</c:v>
                </c:pt>
                <c:pt idx="1289">
                  <c:v>0.2</c:v>
                </c:pt>
                <c:pt idx="1290">
                  <c:v>0</c:v>
                </c:pt>
                <c:pt idx="1291">
                  <c:v>0</c:v>
                </c:pt>
                <c:pt idx="1292">
                  <c:v>0</c:v>
                </c:pt>
                <c:pt idx="1293">
                  <c:v>0</c:v>
                </c:pt>
                <c:pt idx="1294">
                  <c:v>1.2</c:v>
                </c:pt>
                <c:pt idx="1295">
                  <c:v>0</c:v>
                </c:pt>
                <c:pt idx="1296">
                  <c:v>4.4000000000000004</c:v>
                </c:pt>
                <c:pt idx="1297">
                  <c:v>0.2</c:v>
                </c:pt>
                <c:pt idx="1298">
                  <c:v>0</c:v>
                </c:pt>
                <c:pt idx="1299">
                  <c:v>0.2</c:v>
                </c:pt>
                <c:pt idx="1300">
                  <c:v>0.6</c:v>
                </c:pt>
                <c:pt idx="1301">
                  <c:v>6.2</c:v>
                </c:pt>
                <c:pt idx="1302">
                  <c:v>0</c:v>
                </c:pt>
                <c:pt idx="1303">
                  <c:v>0</c:v>
                </c:pt>
                <c:pt idx="1304">
                  <c:v>0</c:v>
                </c:pt>
                <c:pt idx="1305">
                  <c:v>2</c:v>
                </c:pt>
                <c:pt idx="1306">
                  <c:v>0.4</c:v>
                </c:pt>
                <c:pt idx="1307">
                  <c:v>0</c:v>
                </c:pt>
                <c:pt idx="1308">
                  <c:v>1.6</c:v>
                </c:pt>
                <c:pt idx="1309">
                  <c:v>0</c:v>
                </c:pt>
                <c:pt idx="1310">
                  <c:v>0</c:v>
                </c:pt>
                <c:pt idx="1311">
                  <c:v>1.6</c:v>
                </c:pt>
                <c:pt idx="1312">
                  <c:v>0</c:v>
                </c:pt>
                <c:pt idx="1313">
                  <c:v>0</c:v>
                </c:pt>
                <c:pt idx="1314">
                  <c:v>0</c:v>
                </c:pt>
                <c:pt idx="1315">
                  <c:v>1</c:v>
                </c:pt>
                <c:pt idx="1316">
                  <c:v>2.2000000000000002</c:v>
                </c:pt>
                <c:pt idx="1317">
                  <c:v>0</c:v>
                </c:pt>
                <c:pt idx="1318">
                  <c:v>10.4</c:v>
                </c:pt>
                <c:pt idx="1319">
                  <c:v>4.5999999999999996</c:v>
                </c:pt>
                <c:pt idx="1320">
                  <c:v>0</c:v>
                </c:pt>
                <c:pt idx="1321">
                  <c:v>0.2</c:v>
                </c:pt>
                <c:pt idx="1322">
                  <c:v>0</c:v>
                </c:pt>
                <c:pt idx="1323">
                  <c:v>0.2</c:v>
                </c:pt>
                <c:pt idx="1324">
                  <c:v>0</c:v>
                </c:pt>
                <c:pt idx="1325">
                  <c:v>2.2000000000000002</c:v>
                </c:pt>
                <c:pt idx="1326">
                  <c:v>9.1999999999999993</c:v>
                </c:pt>
                <c:pt idx="1327">
                  <c:v>2</c:v>
                </c:pt>
                <c:pt idx="1328">
                  <c:v>1.2</c:v>
                </c:pt>
                <c:pt idx="1329">
                  <c:v>1</c:v>
                </c:pt>
                <c:pt idx="1330">
                  <c:v>0</c:v>
                </c:pt>
                <c:pt idx="1331">
                  <c:v>0</c:v>
                </c:pt>
                <c:pt idx="1332">
                  <c:v>0</c:v>
                </c:pt>
                <c:pt idx="1333">
                  <c:v>0</c:v>
                </c:pt>
                <c:pt idx="1334">
                  <c:v>3.6</c:v>
                </c:pt>
                <c:pt idx="1335">
                  <c:v>0.2</c:v>
                </c:pt>
                <c:pt idx="1336">
                  <c:v>0</c:v>
                </c:pt>
                <c:pt idx="1337">
                  <c:v>0</c:v>
                </c:pt>
                <c:pt idx="1338">
                  <c:v>1.6</c:v>
                </c:pt>
                <c:pt idx="1339">
                  <c:v>2.2000000000000002</c:v>
                </c:pt>
                <c:pt idx="1340">
                  <c:v>3</c:v>
                </c:pt>
                <c:pt idx="1341">
                  <c:v>0</c:v>
                </c:pt>
                <c:pt idx="1342">
                  <c:v>0</c:v>
                </c:pt>
                <c:pt idx="1343">
                  <c:v>0</c:v>
                </c:pt>
                <c:pt idx="1344">
                  <c:v>0</c:v>
                </c:pt>
                <c:pt idx="1345">
                  <c:v>3.4</c:v>
                </c:pt>
                <c:pt idx="1346">
                  <c:v>0.2</c:v>
                </c:pt>
                <c:pt idx="1347">
                  <c:v>0</c:v>
                </c:pt>
                <c:pt idx="1348">
                  <c:v>0</c:v>
                </c:pt>
                <c:pt idx="1349">
                  <c:v>0</c:v>
                </c:pt>
                <c:pt idx="1350">
                  <c:v>0</c:v>
                </c:pt>
                <c:pt idx="1351">
                  <c:v>0</c:v>
                </c:pt>
                <c:pt idx="1352">
                  <c:v>0</c:v>
                </c:pt>
                <c:pt idx="1353">
                  <c:v>0.2</c:v>
                </c:pt>
                <c:pt idx="1354">
                  <c:v>2</c:v>
                </c:pt>
                <c:pt idx="1355">
                  <c:v>0</c:v>
                </c:pt>
                <c:pt idx="1356">
                  <c:v>0</c:v>
                </c:pt>
                <c:pt idx="1357">
                  <c:v>3</c:v>
                </c:pt>
                <c:pt idx="1358">
                  <c:v>0.8</c:v>
                </c:pt>
                <c:pt idx="1359">
                  <c:v>0</c:v>
                </c:pt>
                <c:pt idx="1360">
                  <c:v>0</c:v>
                </c:pt>
                <c:pt idx="1361">
                  <c:v>0.2</c:v>
                </c:pt>
                <c:pt idx="1362">
                  <c:v>0</c:v>
                </c:pt>
                <c:pt idx="1363">
                  <c:v>0</c:v>
                </c:pt>
                <c:pt idx="1364">
                  <c:v>0</c:v>
                </c:pt>
                <c:pt idx="1365">
                  <c:v>0</c:v>
                </c:pt>
                <c:pt idx="1366">
                  <c:v>0</c:v>
                </c:pt>
                <c:pt idx="1367">
                  <c:v>1.2</c:v>
                </c:pt>
                <c:pt idx="1368">
                  <c:v>0.2</c:v>
                </c:pt>
                <c:pt idx="1369">
                  <c:v>0</c:v>
                </c:pt>
                <c:pt idx="1370">
                  <c:v>0</c:v>
                </c:pt>
                <c:pt idx="1371">
                  <c:v>0</c:v>
                </c:pt>
                <c:pt idx="1372">
                  <c:v>0</c:v>
                </c:pt>
                <c:pt idx="1373">
                  <c:v>0</c:v>
                </c:pt>
                <c:pt idx="1374">
                  <c:v>0</c:v>
                </c:pt>
                <c:pt idx="1375">
                  <c:v>0</c:v>
                </c:pt>
                <c:pt idx="1376">
                  <c:v>0</c:v>
                </c:pt>
                <c:pt idx="1379">
                  <c:v>0</c:v>
                </c:pt>
                <c:pt idx="1380">
                  <c:v>0</c:v>
                </c:pt>
                <c:pt idx="1381">
                  <c:v>0</c:v>
                </c:pt>
                <c:pt idx="1382">
                  <c:v>0</c:v>
                </c:pt>
                <c:pt idx="1383">
                  <c:v>0</c:v>
                </c:pt>
                <c:pt idx="1384">
                  <c:v>0.2</c:v>
                </c:pt>
                <c:pt idx="1385">
                  <c:v>5.2</c:v>
                </c:pt>
                <c:pt idx="1386">
                  <c:v>2</c:v>
                </c:pt>
                <c:pt idx="1387">
                  <c:v>0</c:v>
                </c:pt>
                <c:pt idx="1388">
                  <c:v>5</c:v>
                </c:pt>
                <c:pt idx="1389">
                  <c:v>5.6</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0.2</c:v>
                </c:pt>
                <c:pt idx="1403">
                  <c:v>0</c:v>
                </c:pt>
                <c:pt idx="1404">
                  <c:v>2.8</c:v>
                </c:pt>
                <c:pt idx="1405">
                  <c:v>4.4000000000000004</c:v>
                </c:pt>
                <c:pt idx="1406">
                  <c:v>35.799999999999997</c:v>
                </c:pt>
                <c:pt idx="1407">
                  <c:v>3</c:v>
                </c:pt>
                <c:pt idx="1408">
                  <c:v>0</c:v>
                </c:pt>
                <c:pt idx="1409">
                  <c:v>0</c:v>
                </c:pt>
                <c:pt idx="1410">
                  <c:v>0.2</c:v>
                </c:pt>
                <c:pt idx="1411">
                  <c:v>0</c:v>
                </c:pt>
                <c:pt idx="1412">
                  <c:v>0</c:v>
                </c:pt>
                <c:pt idx="1413">
                  <c:v>6.2</c:v>
                </c:pt>
                <c:pt idx="1414">
                  <c:v>0.2</c:v>
                </c:pt>
                <c:pt idx="1415">
                  <c:v>0</c:v>
                </c:pt>
                <c:pt idx="1416">
                  <c:v>0</c:v>
                </c:pt>
                <c:pt idx="1417">
                  <c:v>0</c:v>
                </c:pt>
                <c:pt idx="1418">
                  <c:v>0</c:v>
                </c:pt>
                <c:pt idx="1419">
                  <c:v>0</c:v>
                </c:pt>
                <c:pt idx="1420">
                  <c:v>24.2</c:v>
                </c:pt>
                <c:pt idx="1421">
                  <c:v>6.2</c:v>
                </c:pt>
                <c:pt idx="1422">
                  <c:v>6</c:v>
                </c:pt>
                <c:pt idx="1423">
                  <c:v>7</c:v>
                </c:pt>
                <c:pt idx="1424">
                  <c:v>0.8</c:v>
                </c:pt>
                <c:pt idx="1425">
                  <c:v>0</c:v>
                </c:pt>
                <c:pt idx="1426">
                  <c:v>0.2</c:v>
                </c:pt>
                <c:pt idx="1427">
                  <c:v>0</c:v>
                </c:pt>
                <c:pt idx="1428">
                  <c:v>0.6</c:v>
                </c:pt>
                <c:pt idx="1429">
                  <c:v>0</c:v>
                </c:pt>
                <c:pt idx="1430">
                  <c:v>0</c:v>
                </c:pt>
                <c:pt idx="1431">
                  <c:v>10.4</c:v>
                </c:pt>
                <c:pt idx="1432">
                  <c:v>0</c:v>
                </c:pt>
                <c:pt idx="1433">
                  <c:v>0</c:v>
                </c:pt>
                <c:pt idx="1434">
                  <c:v>0</c:v>
                </c:pt>
                <c:pt idx="1435">
                  <c:v>0</c:v>
                </c:pt>
                <c:pt idx="1436">
                  <c:v>0</c:v>
                </c:pt>
                <c:pt idx="1437">
                  <c:v>0</c:v>
                </c:pt>
                <c:pt idx="1438">
                  <c:v>1.2</c:v>
                </c:pt>
                <c:pt idx="1439">
                  <c:v>0</c:v>
                </c:pt>
                <c:pt idx="1440">
                  <c:v>0</c:v>
                </c:pt>
                <c:pt idx="1441">
                  <c:v>0</c:v>
                </c:pt>
                <c:pt idx="1442">
                  <c:v>16.2</c:v>
                </c:pt>
                <c:pt idx="1443">
                  <c:v>16.600000000000001</c:v>
                </c:pt>
                <c:pt idx="1444">
                  <c:v>41.2</c:v>
                </c:pt>
                <c:pt idx="1445">
                  <c:v>3.8</c:v>
                </c:pt>
                <c:pt idx="1446">
                  <c:v>2</c:v>
                </c:pt>
                <c:pt idx="1447">
                  <c:v>0</c:v>
                </c:pt>
                <c:pt idx="1448">
                  <c:v>0</c:v>
                </c:pt>
                <c:pt idx="1449">
                  <c:v>0</c:v>
                </c:pt>
                <c:pt idx="1450">
                  <c:v>1</c:v>
                </c:pt>
                <c:pt idx="1451">
                  <c:v>9.8000000000000007</c:v>
                </c:pt>
                <c:pt idx="1452">
                  <c:v>0</c:v>
                </c:pt>
                <c:pt idx="1453">
                  <c:v>0</c:v>
                </c:pt>
                <c:pt idx="1454">
                  <c:v>0</c:v>
                </c:pt>
                <c:pt idx="1455">
                  <c:v>0</c:v>
                </c:pt>
                <c:pt idx="1456">
                  <c:v>0</c:v>
                </c:pt>
                <c:pt idx="1457">
                  <c:v>0</c:v>
                </c:pt>
                <c:pt idx="1458">
                  <c:v>1.2</c:v>
                </c:pt>
                <c:pt idx="1459">
                  <c:v>0.6</c:v>
                </c:pt>
                <c:pt idx="1460">
                  <c:v>0.8</c:v>
                </c:pt>
                <c:pt idx="1461">
                  <c:v>0</c:v>
                </c:pt>
                <c:pt idx="1462">
                  <c:v>0</c:v>
                </c:pt>
                <c:pt idx="1463">
                  <c:v>0</c:v>
                </c:pt>
                <c:pt idx="1464">
                  <c:v>0</c:v>
                </c:pt>
                <c:pt idx="1465">
                  <c:v>0.4</c:v>
                </c:pt>
                <c:pt idx="1466">
                  <c:v>1.4</c:v>
                </c:pt>
                <c:pt idx="1467">
                  <c:v>0</c:v>
                </c:pt>
                <c:pt idx="1468">
                  <c:v>0</c:v>
                </c:pt>
                <c:pt idx="1469">
                  <c:v>0.6</c:v>
                </c:pt>
                <c:pt idx="1470">
                  <c:v>0</c:v>
                </c:pt>
                <c:pt idx="1471">
                  <c:v>0</c:v>
                </c:pt>
                <c:pt idx="1472">
                  <c:v>0</c:v>
                </c:pt>
                <c:pt idx="1473">
                  <c:v>0</c:v>
                </c:pt>
                <c:pt idx="1474">
                  <c:v>0</c:v>
                </c:pt>
                <c:pt idx="1475">
                  <c:v>0</c:v>
                </c:pt>
                <c:pt idx="1476">
                  <c:v>0</c:v>
                </c:pt>
                <c:pt idx="1477">
                  <c:v>0</c:v>
                </c:pt>
                <c:pt idx="1478">
                  <c:v>0.2</c:v>
                </c:pt>
                <c:pt idx="1479">
                  <c:v>2</c:v>
                </c:pt>
                <c:pt idx="1480">
                  <c:v>0</c:v>
                </c:pt>
                <c:pt idx="1481">
                  <c:v>0</c:v>
                </c:pt>
                <c:pt idx="1482">
                  <c:v>0</c:v>
                </c:pt>
                <c:pt idx="1483">
                  <c:v>0</c:v>
                </c:pt>
                <c:pt idx="1484">
                  <c:v>0</c:v>
                </c:pt>
                <c:pt idx="1485">
                  <c:v>0</c:v>
                </c:pt>
                <c:pt idx="1486">
                  <c:v>0</c:v>
                </c:pt>
                <c:pt idx="1487">
                  <c:v>0</c:v>
                </c:pt>
                <c:pt idx="1488">
                  <c:v>0</c:v>
                </c:pt>
                <c:pt idx="1489">
                  <c:v>0</c:v>
                </c:pt>
                <c:pt idx="1490">
                  <c:v>0</c:v>
                </c:pt>
                <c:pt idx="1491">
                  <c:v>6.6</c:v>
                </c:pt>
                <c:pt idx="1492">
                  <c:v>0</c:v>
                </c:pt>
                <c:pt idx="1493">
                  <c:v>0</c:v>
                </c:pt>
                <c:pt idx="1494">
                  <c:v>0</c:v>
                </c:pt>
                <c:pt idx="1495">
                  <c:v>0</c:v>
                </c:pt>
                <c:pt idx="1496">
                  <c:v>0</c:v>
                </c:pt>
                <c:pt idx="1497">
                  <c:v>0</c:v>
                </c:pt>
                <c:pt idx="1498">
                  <c:v>11</c:v>
                </c:pt>
                <c:pt idx="1499">
                  <c:v>0</c:v>
                </c:pt>
                <c:pt idx="1500">
                  <c:v>0</c:v>
                </c:pt>
                <c:pt idx="1501">
                  <c:v>4.8</c:v>
                </c:pt>
                <c:pt idx="1502">
                  <c:v>0</c:v>
                </c:pt>
                <c:pt idx="1503">
                  <c:v>0</c:v>
                </c:pt>
                <c:pt idx="1504">
                  <c:v>2.8</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1.6</c:v>
                </c:pt>
                <c:pt idx="1526">
                  <c:v>2</c:v>
                </c:pt>
                <c:pt idx="1527">
                  <c:v>0</c:v>
                </c:pt>
                <c:pt idx="1528">
                  <c:v>0</c:v>
                </c:pt>
                <c:pt idx="1529">
                  <c:v>0</c:v>
                </c:pt>
                <c:pt idx="1530">
                  <c:v>0.2</c:v>
                </c:pt>
                <c:pt idx="1531">
                  <c:v>0</c:v>
                </c:pt>
                <c:pt idx="1532">
                  <c:v>0</c:v>
                </c:pt>
                <c:pt idx="1533">
                  <c:v>0.2</c:v>
                </c:pt>
                <c:pt idx="1534">
                  <c:v>0</c:v>
                </c:pt>
                <c:pt idx="1535">
                  <c:v>0</c:v>
                </c:pt>
                <c:pt idx="1536">
                  <c:v>0</c:v>
                </c:pt>
                <c:pt idx="1537">
                  <c:v>0</c:v>
                </c:pt>
                <c:pt idx="1538">
                  <c:v>0</c:v>
                </c:pt>
                <c:pt idx="1539">
                  <c:v>0</c:v>
                </c:pt>
                <c:pt idx="1540">
                  <c:v>0</c:v>
                </c:pt>
                <c:pt idx="1541">
                  <c:v>0</c:v>
                </c:pt>
                <c:pt idx="1542">
                  <c:v>1.8</c:v>
                </c:pt>
                <c:pt idx="1543">
                  <c:v>2</c:v>
                </c:pt>
                <c:pt idx="1544">
                  <c:v>0.2</c:v>
                </c:pt>
                <c:pt idx="1545">
                  <c:v>0</c:v>
                </c:pt>
                <c:pt idx="1546">
                  <c:v>0</c:v>
                </c:pt>
                <c:pt idx="1547">
                  <c:v>0</c:v>
                </c:pt>
                <c:pt idx="1548">
                  <c:v>0</c:v>
                </c:pt>
                <c:pt idx="1549">
                  <c:v>1.8</c:v>
                </c:pt>
                <c:pt idx="1550">
                  <c:v>2.2000000000000002</c:v>
                </c:pt>
                <c:pt idx="1551">
                  <c:v>0.2</c:v>
                </c:pt>
                <c:pt idx="1552">
                  <c:v>0</c:v>
                </c:pt>
                <c:pt idx="1553">
                  <c:v>0</c:v>
                </c:pt>
                <c:pt idx="1554">
                  <c:v>0</c:v>
                </c:pt>
                <c:pt idx="1555">
                  <c:v>0</c:v>
                </c:pt>
                <c:pt idx="1556">
                  <c:v>0</c:v>
                </c:pt>
                <c:pt idx="1557">
                  <c:v>0</c:v>
                </c:pt>
                <c:pt idx="1558">
                  <c:v>0</c:v>
                </c:pt>
                <c:pt idx="1559">
                  <c:v>1.6</c:v>
                </c:pt>
                <c:pt idx="1560">
                  <c:v>1.4</c:v>
                </c:pt>
                <c:pt idx="1561">
                  <c:v>0</c:v>
                </c:pt>
                <c:pt idx="1562">
                  <c:v>0.2</c:v>
                </c:pt>
                <c:pt idx="1563">
                  <c:v>0</c:v>
                </c:pt>
                <c:pt idx="1564">
                  <c:v>0</c:v>
                </c:pt>
                <c:pt idx="1565">
                  <c:v>0</c:v>
                </c:pt>
                <c:pt idx="1566">
                  <c:v>0</c:v>
                </c:pt>
                <c:pt idx="1567">
                  <c:v>0</c:v>
                </c:pt>
                <c:pt idx="1568">
                  <c:v>0</c:v>
                </c:pt>
                <c:pt idx="1569">
                  <c:v>0</c:v>
                </c:pt>
                <c:pt idx="1570">
                  <c:v>0</c:v>
                </c:pt>
                <c:pt idx="1571">
                  <c:v>0</c:v>
                </c:pt>
                <c:pt idx="1572">
                  <c:v>0.8</c:v>
                </c:pt>
                <c:pt idx="1573">
                  <c:v>0</c:v>
                </c:pt>
                <c:pt idx="1574">
                  <c:v>0</c:v>
                </c:pt>
                <c:pt idx="1575">
                  <c:v>0</c:v>
                </c:pt>
                <c:pt idx="1576">
                  <c:v>3</c:v>
                </c:pt>
                <c:pt idx="1577">
                  <c:v>0</c:v>
                </c:pt>
                <c:pt idx="1578">
                  <c:v>0</c:v>
                </c:pt>
                <c:pt idx="1579">
                  <c:v>0</c:v>
                </c:pt>
                <c:pt idx="1580">
                  <c:v>0</c:v>
                </c:pt>
                <c:pt idx="1581">
                  <c:v>0</c:v>
                </c:pt>
                <c:pt idx="1582">
                  <c:v>3.6</c:v>
                </c:pt>
                <c:pt idx="1583">
                  <c:v>0.2</c:v>
                </c:pt>
                <c:pt idx="1584">
                  <c:v>0.2</c:v>
                </c:pt>
                <c:pt idx="1585">
                  <c:v>2</c:v>
                </c:pt>
                <c:pt idx="1586">
                  <c:v>0.2</c:v>
                </c:pt>
                <c:pt idx="1587">
                  <c:v>0</c:v>
                </c:pt>
                <c:pt idx="1588">
                  <c:v>5.2</c:v>
                </c:pt>
                <c:pt idx="1589">
                  <c:v>0.6</c:v>
                </c:pt>
                <c:pt idx="1590">
                  <c:v>7.2</c:v>
                </c:pt>
                <c:pt idx="1591">
                  <c:v>8.1999999999999993</c:v>
                </c:pt>
                <c:pt idx="1592">
                  <c:v>0</c:v>
                </c:pt>
                <c:pt idx="1593">
                  <c:v>0</c:v>
                </c:pt>
                <c:pt idx="1594">
                  <c:v>0</c:v>
                </c:pt>
                <c:pt idx="1595">
                  <c:v>0</c:v>
                </c:pt>
                <c:pt idx="1596">
                  <c:v>0</c:v>
                </c:pt>
                <c:pt idx="1597">
                  <c:v>0</c:v>
                </c:pt>
                <c:pt idx="1598">
                  <c:v>0</c:v>
                </c:pt>
                <c:pt idx="1599">
                  <c:v>0.2</c:v>
                </c:pt>
                <c:pt idx="1600">
                  <c:v>0.4</c:v>
                </c:pt>
                <c:pt idx="1601">
                  <c:v>0.4</c:v>
                </c:pt>
                <c:pt idx="1602">
                  <c:v>0</c:v>
                </c:pt>
                <c:pt idx="1603">
                  <c:v>0</c:v>
                </c:pt>
                <c:pt idx="1604">
                  <c:v>0</c:v>
                </c:pt>
                <c:pt idx="1605">
                  <c:v>1.6</c:v>
                </c:pt>
                <c:pt idx="1606">
                  <c:v>6.6</c:v>
                </c:pt>
                <c:pt idx="1607">
                  <c:v>8.1999999999999993</c:v>
                </c:pt>
                <c:pt idx="1608">
                  <c:v>0.2</c:v>
                </c:pt>
                <c:pt idx="1609">
                  <c:v>1.2</c:v>
                </c:pt>
                <c:pt idx="1610">
                  <c:v>5.8</c:v>
                </c:pt>
                <c:pt idx="1611">
                  <c:v>1.4</c:v>
                </c:pt>
                <c:pt idx="1612">
                  <c:v>2.4</c:v>
                </c:pt>
                <c:pt idx="1613">
                  <c:v>0</c:v>
                </c:pt>
                <c:pt idx="1614">
                  <c:v>15.4</c:v>
                </c:pt>
                <c:pt idx="1615">
                  <c:v>3.2</c:v>
                </c:pt>
                <c:pt idx="1616">
                  <c:v>0</c:v>
                </c:pt>
                <c:pt idx="1617">
                  <c:v>0</c:v>
                </c:pt>
                <c:pt idx="1618">
                  <c:v>0</c:v>
                </c:pt>
                <c:pt idx="1619">
                  <c:v>0</c:v>
                </c:pt>
                <c:pt idx="1620">
                  <c:v>0</c:v>
                </c:pt>
                <c:pt idx="1621">
                  <c:v>3</c:v>
                </c:pt>
                <c:pt idx="1622">
                  <c:v>0</c:v>
                </c:pt>
                <c:pt idx="1623">
                  <c:v>0.6</c:v>
                </c:pt>
                <c:pt idx="1624">
                  <c:v>2.6</c:v>
                </c:pt>
                <c:pt idx="1625">
                  <c:v>2.2000000000000002</c:v>
                </c:pt>
                <c:pt idx="1626">
                  <c:v>2.6</c:v>
                </c:pt>
                <c:pt idx="1627">
                  <c:v>0</c:v>
                </c:pt>
                <c:pt idx="1628">
                  <c:v>3.4</c:v>
                </c:pt>
                <c:pt idx="1629">
                  <c:v>0</c:v>
                </c:pt>
                <c:pt idx="1630">
                  <c:v>0.8</c:v>
                </c:pt>
                <c:pt idx="1631">
                  <c:v>1.6</c:v>
                </c:pt>
                <c:pt idx="1632">
                  <c:v>3</c:v>
                </c:pt>
                <c:pt idx="1633">
                  <c:v>0.4</c:v>
                </c:pt>
                <c:pt idx="1634">
                  <c:v>1.2</c:v>
                </c:pt>
                <c:pt idx="1635">
                  <c:v>0</c:v>
                </c:pt>
                <c:pt idx="1636">
                  <c:v>0</c:v>
                </c:pt>
                <c:pt idx="1637">
                  <c:v>0.2</c:v>
                </c:pt>
                <c:pt idx="1638">
                  <c:v>0</c:v>
                </c:pt>
                <c:pt idx="1639">
                  <c:v>0</c:v>
                </c:pt>
                <c:pt idx="1640">
                  <c:v>0.8</c:v>
                </c:pt>
                <c:pt idx="1641">
                  <c:v>6.4</c:v>
                </c:pt>
                <c:pt idx="1642">
                  <c:v>0</c:v>
                </c:pt>
                <c:pt idx="1643">
                  <c:v>0</c:v>
                </c:pt>
                <c:pt idx="1644">
                  <c:v>0</c:v>
                </c:pt>
                <c:pt idx="1645">
                  <c:v>0</c:v>
                </c:pt>
                <c:pt idx="1646">
                  <c:v>0</c:v>
                </c:pt>
                <c:pt idx="1647">
                  <c:v>0</c:v>
                </c:pt>
                <c:pt idx="1648">
                  <c:v>0.2</c:v>
                </c:pt>
                <c:pt idx="1649">
                  <c:v>5.2</c:v>
                </c:pt>
                <c:pt idx="1650">
                  <c:v>0.2</c:v>
                </c:pt>
                <c:pt idx="1651">
                  <c:v>0.2</c:v>
                </c:pt>
                <c:pt idx="1652">
                  <c:v>6.4</c:v>
                </c:pt>
                <c:pt idx="1653">
                  <c:v>2.4</c:v>
                </c:pt>
                <c:pt idx="1654">
                  <c:v>4.4000000000000004</c:v>
                </c:pt>
                <c:pt idx="1655">
                  <c:v>0.8</c:v>
                </c:pt>
                <c:pt idx="1656">
                  <c:v>4.4000000000000004</c:v>
                </c:pt>
                <c:pt idx="1657">
                  <c:v>1.8</c:v>
                </c:pt>
                <c:pt idx="1658">
                  <c:v>0</c:v>
                </c:pt>
                <c:pt idx="1659">
                  <c:v>0.4</c:v>
                </c:pt>
                <c:pt idx="1660">
                  <c:v>1.6</c:v>
                </c:pt>
                <c:pt idx="1661">
                  <c:v>0</c:v>
                </c:pt>
                <c:pt idx="1662">
                  <c:v>0</c:v>
                </c:pt>
                <c:pt idx="1663">
                  <c:v>0</c:v>
                </c:pt>
                <c:pt idx="1664">
                  <c:v>1.6</c:v>
                </c:pt>
                <c:pt idx="1665">
                  <c:v>8</c:v>
                </c:pt>
                <c:pt idx="1666">
                  <c:v>0</c:v>
                </c:pt>
                <c:pt idx="1667">
                  <c:v>0</c:v>
                </c:pt>
                <c:pt idx="1668">
                  <c:v>6.8</c:v>
                </c:pt>
                <c:pt idx="1669">
                  <c:v>0</c:v>
                </c:pt>
                <c:pt idx="1670">
                  <c:v>0</c:v>
                </c:pt>
                <c:pt idx="1671">
                  <c:v>0.8</c:v>
                </c:pt>
                <c:pt idx="1672">
                  <c:v>0</c:v>
                </c:pt>
                <c:pt idx="1673">
                  <c:v>0</c:v>
                </c:pt>
                <c:pt idx="1674">
                  <c:v>0.4</c:v>
                </c:pt>
                <c:pt idx="1675">
                  <c:v>0</c:v>
                </c:pt>
                <c:pt idx="1676">
                  <c:v>1</c:v>
                </c:pt>
                <c:pt idx="1677">
                  <c:v>0</c:v>
                </c:pt>
                <c:pt idx="1678">
                  <c:v>0.4</c:v>
                </c:pt>
                <c:pt idx="1679">
                  <c:v>0</c:v>
                </c:pt>
                <c:pt idx="1680">
                  <c:v>10.8</c:v>
                </c:pt>
                <c:pt idx="1681">
                  <c:v>2</c:v>
                </c:pt>
                <c:pt idx="1682">
                  <c:v>4.2</c:v>
                </c:pt>
                <c:pt idx="1683">
                  <c:v>6</c:v>
                </c:pt>
                <c:pt idx="1684">
                  <c:v>8.8000000000000007</c:v>
                </c:pt>
                <c:pt idx="1685">
                  <c:v>0</c:v>
                </c:pt>
                <c:pt idx="1686">
                  <c:v>0.2</c:v>
                </c:pt>
                <c:pt idx="1687">
                  <c:v>0</c:v>
                </c:pt>
                <c:pt idx="1688">
                  <c:v>0</c:v>
                </c:pt>
                <c:pt idx="1689">
                  <c:v>3.8</c:v>
                </c:pt>
                <c:pt idx="1690">
                  <c:v>0</c:v>
                </c:pt>
                <c:pt idx="1691">
                  <c:v>4</c:v>
                </c:pt>
                <c:pt idx="1692">
                  <c:v>0.4</c:v>
                </c:pt>
                <c:pt idx="1693">
                  <c:v>0.2</c:v>
                </c:pt>
                <c:pt idx="1694">
                  <c:v>1.6</c:v>
                </c:pt>
                <c:pt idx="1695">
                  <c:v>0</c:v>
                </c:pt>
                <c:pt idx="1696">
                  <c:v>0</c:v>
                </c:pt>
                <c:pt idx="1697">
                  <c:v>1.2</c:v>
                </c:pt>
                <c:pt idx="1698">
                  <c:v>0</c:v>
                </c:pt>
                <c:pt idx="1699">
                  <c:v>0</c:v>
                </c:pt>
                <c:pt idx="1700">
                  <c:v>0</c:v>
                </c:pt>
                <c:pt idx="1701">
                  <c:v>6.2</c:v>
                </c:pt>
                <c:pt idx="1702">
                  <c:v>0.2</c:v>
                </c:pt>
                <c:pt idx="1703">
                  <c:v>0</c:v>
                </c:pt>
                <c:pt idx="1704">
                  <c:v>0</c:v>
                </c:pt>
                <c:pt idx="1705">
                  <c:v>2.4</c:v>
                </c:pt>
                <c:pt idx="1706">
                  <c:v>0.6</c:v>
                </c:pt>
                <c:pt idx="1707">
                  <c:v>0</c:v>
                </c:pt>
                <c:pt idx="1708">
                  <c:v>3.4</c:v>
                </c:pt>
                <c:pt idx="1709">
                  <c:v>2</c:v>
                </c:pt>
                <c:pt idx="1710">
                  <c:v>1</c:v>
                </c:pt>
                <c:pt idx="1711">
                  <c:v>0.6</c:v>
                </c:pt>
                <c:pt idx="1712">
                  <c:v>5.6</c:v>
                </c:pt>
                <c:pt idx="1713">
                  <c:v>2.6</c:v>
                </c:pt>
                <c:pt idx="1714">
                  <c:v>0</c:v>
                </c:pt>
                <c:pt idx="1715">
                  <c:v>0</c:v>
                </c:pt>
                <c:pt idx="1716">
                  <c:v>0</c:v>
                </c:pt>
                <c:pt idx="1717">
                  <c:v>0</c:v>
                </c:pt>
                <c:pt idx="1718">
                  <c:v>1.6</c:v>
                </c:pt>
                <c:pt idx="1719">
                  <c:v>13</c:v>
                </c:pt>
                <c:pt idx="1720">
                  <c:v>0</c:v>
                </c:pt>
                <c:pt idx="1721">
                  <c:v>0</c:v>
                </c:pt>
                <c:pt idx="1722">
                  <c:v>0</c:v>
                </c:pt>
                <c:pt idx="1723">
                  <c:v>0</c:v>
                </c:pt>
                <c:pt idx="1724">
                  <c:v>0</c:v>
                </c:pt>
                <c:pt idx="1725">
                  <c:v>4.5999999999999996</c:v>
                </c:pt>
                <c:pt idx="1726">
                  <c:v>2</c:v>
                </c:pt>
                <c:pt idx="1727">
                  <c:v>1.4</c:v>
                </c:pt>
                <c:pt idx="1728">
                  <c:v>0</c:v>
                </c:pt>
                <c:pt idx="1729">
                  <c:v>0</c:v>
                </c:pt>
                <c:pt idx="1730">
                  <c:v>0</c:v>
                </c:pt>
                <c:pt idx="1731">
                  <c:v>0.2</c:v>
                </c:pt>
                <c:pt idx="1732">
                  <c:v>0</c:v>
                </c:pt>
                <c:pt idx="1733">
                  <c:v>0</c:v>
                </c:pt>
                <c:pt idx="1734">
                  <c:v>0</c:v>
                </c:pt>
                <c:pt idx="1735">
                  <c:v>0</c:v>
                </c:pt>
                <c:pt idx="1736">
                  <c:v>0</c:v>
                </c:pt>
                <c:pt idx="1737">
                  <c:v>0</c:v>
                </c:pt>
                <c:pt idx="1738">
                  <c:v>1.8</c:v>
                </c:pt>
                <c:pt idx="1739">
                  <c:v>0</c:v>
                </c:pt>
                <c:pt idx="1740">
                  <c:v>0</c:v>
                </c:pt>
                <c:pt idx="1741">
                  <c:v>2.6</c:v>
                </c:pt>
                <c:pt idx="1742">
                  <c:v>5.8</c:v>
                </c:pt>
                <c:pt idx="1743">
                  <c:v>0.2</c:v>
                </c:pt>
                <c:pt idx="1744">
                  <c:v>0</c:v>
                </c:pt>
                <c:pt idx="1745">
                  <c:v>0</c:v>
                </c:pt>
                <c:pt idx="1746">
                  <c:v>0</c:v>
                </c:pt>
                <c:pt idx="1747">
                  <c:v>0.2</c:v>
                </c:pt>
                <c:pt idx="1748">
                  <c:v>0</c:v>
                </c:pt>
                <c:pt idx="1749">
                  <c:v>0</c:v>
                </c:pt>
                <c:pt idx="1750">
                  <c:v>4.4000000000000004</c:v>
                </c:pt>
                <c:pt idx="1751">
                  <c:v>0.8</c:v>
                </c:pt>
                <c:pt idx="1752">
                  <c:v>0.8</c:v>
                </c:pt>
                <c:pt idx="1753">
                  <c:v>0.8</c:v>
                </c:pt>
                <c:pt idx="1754">
                  <c:v>0</c:v>
                </c:pt>
                <c:pt idx="1755">
                  <c:v>0</c:v>
                </c:pt>
                <c:pt idx="1756">
                  <c:v>0</c:v>
                </c:pt>
                <c:pt idx="1757">
                  <c:v>0.2</c:v>
                </c:pt>
                <c:pt idx="1758">
                  <c:v>0</c:v>
                </c:pt>
                <c:pt idx="1759">
                  <c:v>3.8</c:v>
                </c:pt>
                <c:pt idx="1760">
                  <c:v>1.2</c:v>
                </c:pt>
                <c:pt idx="1761">
                  <c:v>1.4</c:v>
                </c:pt>
                <c:pt idx="1762">
                  <c:v>0</c:v>
                </c:pt>
                <c:pt idx="1763">
                  <c:v>0</c:v>
                </c:pt>
                <c:pt idx="1764">
                  <c:v>0</c:v>
                </c:pt>
                <c:pt idx="1765">
                  <c:v>0</c:v>
                </c:pt>
                <c:pt idx="1766">
                  <c:v>4.2</c:v>
                </c:pt>
                <c:pt idx="1767">
                  <c:v>12.4</c:v>
                </c:pt>
                <c:pt idx="1768">
                  <c:v>1.2</c:v>
                </c:pt>
                <c:pt idx="1769">
                  <c:v>10.199999999999999</c:v>
                </c:pt>
                <c:pt idx="1770">
                  <c:v>0</c:v>
                </c:pt>
                <c:pt idx="1771">
                  <c:v>0</c:v>
                </c:pt>
                <c:pt idx="1772">
                  <c:v>6.8</c:v>
                </c:pt>
                <c:pt idx="1773">
                  <c:v>6.4</c:v>
                </c:pt>
                <c:pt idx="1774">
                  <c:v>0.2</c:v>
                </c:pt>
                <c:pt idx="1775">
                  <c:v>0</c:v>
                </c:pt>
                <c:pt idx="1776">
                  <c:v>0.6</c:v>
                </c:pt>
                <c:pt idx="1777">
                  <c:v>1.6</c:v>
                </c:pt>
                <c:pt idx="1778">
                  <c:v>0.8</c:v>
                </c:pt>
                <c:pt idx="1779">
                  <c:v>0</c:v>
                </c:pt>
                <c:pt idx="1780">
                  <c:v>0</c:v>
                </c:pt>
                <c:pt idx="1781">
                  <c:v>0</c:v>
                </c:pt>
                <c:pt idx="1782">
                  <c:v>0</c:v>
                </c:pt>
                <c:pt idx="1783">
                  <c:v>0</c:v>
                </c:pt>
                <c:pt idx="1784">
                  <c:v>0</c:v>
                </c:pt>
                <c:pt idx="1785">
                  <c:v>0</c:v>
                </c:pt>
                <c:pt idx="1786">
                  <c:v>0</c:v>
                </c:pt>
                <c:pt idx="1787">
                  <c:v>0</c:v>
                </c:pt>
                <c:pt idx="1788">
                  <c:v>0</c:v>
                </c:pt>
                <c:pt idx="1789">
                  <c:v>0</c:v>
                </c:pt>
                <c:pt idx="1790">
                  <c:v>2</c:v>
                </c:pt>
                <c:pt idx="1791">
                  <c:v>0</c:v>
                </c:pt>
                <c:pt idx="1792">
                  <c:v>0</c:v>
                </c:pt>
                <c:pt idx="1793">
                  <c:v>0</c:v>
                </c:pt>
                <c:pt idx="1794">
                  <c:v>8</c:v>
                </c:pt>
                <c:pt idx="1795">
                  <c:v>0</c:v>
                </c:pt>
                <c:pt idx="1796">
                  <c:v>3.4</c:v>
                </c:pt>
                <c:pt idx="1797">
                  <c:v>0.4</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2.4</c:v>
                </c:pt>
                <c:pt idx="1826">
                  <c:v>0</c:v>
                </c:pt>
                <c:pt idx="1827">
                  <c:v>0</c:v>
                </c:pt>
                <c:pt idx="1828">
                  <c:v>0</c:v>
                </c:pt>
                <c:pt idx="1829">
                  <c:v>0</c:v>
                </c:pt>
                <c:pt idx="1830">
                  <c:v>2.2000000000000002</c:v>
                </c:pt>
                <c:pt idx="1831">
                  <c:v>8.1999999999999993</c:v>
                </c:pt>
                <c:pt idx="1832">
                  <c:v>1.2</c:v>
                </c:pt>
                <c:pt idx="1833">
                  <c:v>0</c:v>
                </c:pt>
                <c:pt idx="1834">
                  <c:v>0</c:v>
                </c:pt>
                <c:pt idx="1835">
                  <c:v>0</c:v>
                </c:pt>
                <c:pt idx="1836">
                  <c:v>15.6</c:v>
                </c:pt>
                <c:pt idx="1837">
                  <c:v>0</c:v>
                </c:pt>
                <c:pt idx="1838">
                  <c:v>0</c:v>
                </c:pt>
                <c:pt idx="1839">
                  <c:v>0</c:v>
                </c:pt>
                <c:pt idx="1840">
                  <c:v>0</c:v>
                </c:pt>
                <c:pt idx="1841">
                  <c:v>19.600000000000001</c:v>
                </c:pt>
                <c:pt idx="1842">
                  <c:v>0</c:v>
                </c:pt>
                <c:pt idx="1843">
                  <c:v>0</c:v>
                </c:pt>
                <c:pt idx="1844">
                  <c:v>0</c:v>
                </c:pt>
                <c:pt idx="1845">
                  <c:v>0.4</c:v>
                </c:pt>
                <c:pt idx="1846">
                  <c:v>44</c:v>
                </c:pt>
                <c:pt idx="1847">
                  <c:v>0</c:v>
                </c:pt>
                <c:pt idx="1848">
                  <c:v>22.8</c:v>
                </c:pt>
                <c:pt idx="1849">
                  <c:v>1.2</c:v>
                </c:pt>
                <c:pt idx="1850">
                  <c:v>0</c:v>
                </c:pt>
                <c:pt idx="1851">
                  <c:v>0</c:v>
                </c:pt>
                <c:pt idx="1852">
                  <c:v>0</c:v>
                </c:pt>
                <c:pt idx="1853">
                  <c:v>0</c:v>
                </c:pt>
                <c:pt idx="1854">
                  <c:v>0</c:v>
                </c:pt>
                <c:pt idx="1855">
                  <c:v>0</c:v>
                </c:pt>
                <c:pt idx="1856">
                  <c:v>0</c:v>
                </c:pt>
                <c:pt idx="1857">
                  <c:v>0.8</c:v>
                </c:pt>
                <c:pt idx="1858">
                  <c:v>14.8</c:v>
                </c:pt>
                <c:pt idx="1859">
                  <c:v>0</c:v>
                </c:pt>
                <c:pt idx="1860">
                  <c:v>0</c:v>
                </c:pt>
                <c:pt idx="1861">
                  <c:v>0</c:v>
                </c:pt>
                <c:pt idx="1862">
                  <c:v>0</c:v>
                </c:pt>
                <c:pt idx="1863">
                  <c:v>0</c:v>
                </c:pt>
                <c:pt idx="1864">
                  <c:v>0</c:v>
                </c:pt>
                <c:pt idx="1865">
                  <c:v>0</c:v>
                </c:pt>
                <c:pt idx="1866">
                  <c:v>0.6</c:v>
                </c:pt>
                <c:pt idx="1867">
                  <c:v>0</c:v>
                </c:pt>
                <c:pt idx="1868">
                  <c:v>0</c:v>
                </c:pt>
                <c:pt idx="1869">
                  <c:v>0</c:v>
                </c:pt>
                <c:pt idx="1870">
                  <c:v>0</c:v>
                </c:pt>
                <c:pt idx="1871">
                  <c:v>5.4</c:v>
                </c:pt>
                <c:pt idx="1872">
                  <c:v>2.8</c:v>
                </c:pt>
                <c:pt idx="1873">
                  <c:v>0</c:v>
                </c:pt>
                <c:pt idx="1874">
                  <c:v>0</c:v>
                </c:pt>
                <c:pt idx="1875">
                  <c:v>38</c:v>
                </c:pt>
                <c:pt idx="1876">
                  <c:v>3.2</c:v>
                </c:pt>
                <c:pt idx="1877">
                  <c:v>2.8</c:v>
                </c:pt>
                <c:pt idx="1878">
                  <c:v>0</c:v>
                </c:pt>
                <c:pt idx="1879">
                  <c:v>0</c:v>
                </c:pt>
                <c:pt idx="1880">
                  <c:v>0</c:v>
                </c:pt>
                <c:pt idx="1881">
                  <c:v>3.6</c:v>
                </c:pt>
                <c:pt idx="1882">
                  <c:v>4</c:v>
                </c:pt>
                <c:pt idx="1883">
                  <c:v>0.2</c:v>
                </c:pt>
                <c:pt idx="1884">
                  <c:v>0</c:v>
                </c:pt>
                <c:pt idx="1885">
                  <c:v>0</c:v>
                </c:pt>
                <c:pt idx="1886">
                  <c:v>0</c:v>
                </c:pt>
                <c:pt idx="1887">
                  <c:v>3</c:v>
                </c:pt>
                <c:pt idx="1888">
                  <c:v>0</c:v>
                </c:pt>
                <c:pt idx="1889">
                  <c:v>0</c:v>
                </c:pt>
                <c:pt idx="1890">
                  <c:v>54.6</c:v>
                </c:pt>
                <c:pt idx="1891">
                  <c:v>7</c:v>
                </c:pt>
                <c:pt idx="1892">
                  <c:v>0.2</c:v>
                </c:pt>
                <c:pt idx="1893">
                  <c:v>0</c:v>
                </c:pt>
                <c:pt idx="1894">
                  <c:v>0</c:v>
                </c:pt>
                <c:pt idx="1895">
                  <c:v>0</c:v>
                </c:pt>
                <c:pt idx="1896">
                  <c:v>0</c:v>
                </c:pt>
                <c:pt idx="1897">
                  <c:v>0</c:v>
                </c:pt>
                <c:pt idx="1898">
                  <c:v>0</c:v>
                </c:pt>
                <c:pt idx="1899">
                  <c:v>0.6</c:v>
                </c:pt>
                <c:pt idx="1900">
                  <c:v>0</c:v>
                </c:pt>
                <c:pt idx="1901">
                  <c:v>0</c:v>
                </c:pt>
                <c:pt idx="1902">
                  <c:v>0</c:v>
                </c:pt>
                <c:pt idx="1903">
                  <c:v>0</c:v>
                </c:pt>
                <c:pt idx="1904">
                  <c:v>0</c:v>
                </c:pt>
                <c:pt idx="1905">
                  <c:v>0</c:v>
                </c:pt>
                <c:pt idx="1906">
                  <c:v>0</c:v>
                </c:pt>
                <c:pt idx="1907">
                  <c:v>0</c:v>
                </c:pt>
                <c:pt idx="1908">
                  <c:v>0.4</c:v>
                </c:pt>
                <c:pt idx="1909">
                  <c:v>0</c:v>
                </c:pt>
                <c:pt idx="1910">
                  <c:v>0</c:v>
                </c:pt>
                <c:pt idx="1911">
                  <c:v>0</c:v>
                </c:pt>
                <c:pt idx="1912">
                  <c:v>0</c:v>
                </c:pt>
                <c:pt idx="1913">
                  <c:v>0</c:v>
                </c:pt>
                <c:pt idx="1914">
                  <c:v>0</c:v>
                </c:pt>
                <c:pt idx="1915">
                  <c:v>5.2</c:v>
                </c:pt>
                <c:pt idx="1916">
                  <c:v>0</c:v>
                </c:pt>
                <c:pt idx="1917">
                  <c:v>0</c:v>
                </c:pt>
                <c:pt idx="1918">
                  <c:v>23</c:v>
                </c:pt>
                <c:pt idx="1919">
                  <c:v>15.8</c:v>
                </c:pt>
                <c:pt idx="1920">
                  <c:v>35.200000000000003</c:v>
                </c:pt>
                <c:pt idx="1921">
                  <c:v>4.4000000000000004</c:v>
                </c:pt>
                <c:pt idx="1922">
                  <c:v>6.2</c:v>
                </c:pt>
                <c:pt idx="1923">
                  <c:v>1.4</c:v>
                </c:pt>
                <c:pt idx="1924">
                  <c:v>1.2</c:v>
                </c:pt>
                <c:pt idx="1925">
                  <c:v>0</c:v>
                </c:pt>
                <c:pt idx="1926">
                  <c:v>0.2</c:v>
                </c:pt>
                <c:pt idx="1927">
                  <c:v>2.4</c:v>
                </c:pt>
                <c:pt idx="1928">
                  <c:v>2.4</c:v>
                </c:pt>
                <c:pt idx="1929">
                  <c:v>0</c:v>
                </c:pt>
                <c:pt idx="1930">
                  <c:v>0.6</c:v>
                </c:pt>
                <c:pt idx="1931">
                  <c:v>0</c:v>
                </c:pt>
                <c:pt idx="1932">
                  <c:v>0.2</c:v>
                </c:pt>
                <c:pt idx="1933">
                  <c:v>0</c:v>
                </c:pt>
                <c:pt idx="1934">
                  <c:v>0</c:v>
                </c:pt>
                <c:pt idx="1935">
                  <c:v>0</c:v>
                </c:pt>
                <c:pt idx="1936">
                  <c:v>3.4</c:v>
                </c:pt>
                <c:pt idx="1937">
                  <c:v>0</c:v>
                </c:pt>
                <c:pt idx="1938">
                  <c:v>0</c:v>
                </c:pt>
                <c:pt idx="1939">
                  <c:v>0</c:v>
                </c:pt>
                <c:pt idx="1940">
                  <c:v>0.4</c:v>
                </c:pt>
                <c:pt idx="1941">
                  <c:v>0</c:v>
                </c:pt>
                <c:pt idx="1942">
                  <c:v>14</c:v>
                </c:pt>
                <c:pt idx="1943">
                  <c:v>0.6</c:v>
                </c:pt>
                <c:pt idx="1944">
                  <c:v>0</c:v>
                </c:pt>
                <c:pt idx="1945">
                  <c:v>3.4</c:v>
                </c:pt>
                <c:pt idx="1946">
                  <c:v>23.6</c:v>
                </c:pt>
                <c:pt idx="1947">
                  <c:v>8</c:v>
                </c:pt>
                <c:pt idx="1948">
                  <c:v>1.4</c:v>
                </c:pt>
                <c:pt idx="1949">
                  <c:v>1.8</c:v>
                </c:pt>
                <c:pt idx="1950">
                  <c:v>0.2</c:v>
                </c:pt>
                <c:pt idx="1951">
                  <c:v>0.4</c:v>
                </c:pt>
                <c:pt idx="1952">
                  <c:v>0</c:v>
                </c:pt>
                <c:pt idx="1953">
                  <c:v>0</c:v>
                </c:pt>
                <c:pt idx="1954">
                  <c:v>0</c:v>
                </c:pt>
                <c:pt idx="1955">
                  <c:v>0.6</c:v>
                </c:pt>
                <c:pt idx="1956">
                  <c:v>7</c:v>
                </c:pt>
                <c:pt idx="1957">
                  <c:v>0.6</c:v>
                </c:pt>
                <c:pt idx="1958">
                  <c:v>0.2</c:v>
                </c:pt>
                <c:pt idx="1959">
                  <c:v>1.4</c:v>
                </c:pt>
                <c:pt idx="1960">
                  <c:v>2.8</c:v>
                </c:pt>
                <c:pt idx="1961">
                  <c:v>0</c:v>
                </c:pt>
                <c:pt idx="1962">
                  <c:v>0</c:v>
                </c:pt>
                <c:pt idx="1963">
                  <c:v>0</c:v>
                </c:pt>
                <c:pt idx="1964">
                  <c:v>0</c:v>
                </c:pt>
                <c:pt idx="1965">
                  <c:v>0</c:v>
                </c:pt>
                <c:pt idx="1966">
                  <c:v>15.6</c:v>
                </c:pt>
                <c:pt idx="1967">
                  <c:v>12.4</c:v>
                </c:pt>
                <c:pt idx="1968">
                  <c:v>11.4</c:v>
                </c:pt>
                <c:pt idx="1969">
                  <c:v>0</c:v>
                </c:pt>
                <c:pt idx="1970">
                  <c:v>3</c:v>
                </c:pt>
                <c:pt idx="1971">
                  <c:v>0</c:v>
                </c:pt>
                <c:pt idx="1972">
                  <c:v>0</c:v>
                </c:pt>
                <c:pt idx="1973">
                  <c:v>0</c:v>
                </c:pt>
                <c:pt idx="1974">
                  <c:v>0</c:v>
                </c:pt>
                <c:pt idx="1975">
                  <c:v>0</c:v>
                </c:pt>
                <c:pt idx="1976">
                  <c:v>0</c:v>
                </c:pt>
                <c:pt idx="1977">
                  <c:v>0</c:v>
                </c:pt>
                <c:pt idx="1978">
                  <c:v>5</c:v>
                </c:pt>
                <c:pt idx="1979">
                  <c:v>11.6</c:v>
                </c:pt>
                <c:pt idx="1980">
                  <c:v>0.6</c:v>
                </c:pt>
                <c:pt idx="1981">
                  <c:v>0</c:v>
                </c:pt>
                <c:pt idx="1982">
                  <c:v>0</c:v>
                </c:pt>
                <c:pt idx="1983">
                  <c:v>0</c:v>
                </c:pt>
                <c:pt idx="1984">
                  <c:v>0</c:v>
                </c:pt>
                <c:pt idx="1985">
                  <c:v>0</c:v>
                </c:pt>
                <c:pt idx="1986">
                  <c:v>0.2</c:v>
                </c:pt>
                <c:pt idx="1987">
                  <c:v>0</c:v>
                </c:pt>
                <c:pt idx="1988">
                  <c:v>0</c:v>
                </c:pt>
                <c:pt idx="1989">
                  <c:v>0</c:v>
                </c:pt>
                <c:pt idx="1990">
                  <c:v>0</c:v>
                </c:pt>
                <c:pt idx="1991">
                  <c:v>5.8</c:v>
                </c:pt>
                <c:pt idx="1992">
                  <c:v>0</c:v>
                </c:pt>
                <c:pt idx="1993">
                  <c:v>0</c:v>
                </c:pt>
                <c:pt idx="1994">
                  <c:v>0.4</c:v>
                </c:pt>
                <c:pt idx="1995">
                  <c:v>0</c:v>
                </c:pt>
                <c:pt idx="1996">
                  <c:v>0</c:v>
                </c:pt>
                <c:pt idx="1997">
                  <c:v>1.4</c:v>
                </c:pt>
                <c:pt idx="1998">
                  <c:v>0</c:v>
                </c:pt>
                <c:pt idx="1999">
                  <c:v>0</c:v>
                </c:pt>
                <c:pt idx="2000">
                  <c:v>2.2000000000000002</c:v>
                </c:pt>
                <c:pt idx="2001">
                  <c:v>0.4</c:v>
                </c:pt>
                <c:pt idx="2002">
                  <c:v>0</c:v>
                </c:pt>
                <c:pt idx="2003">
                  <c:v>1.2</c:v>
                </c:pt>
                <c:pt idx="2004">
                  <c:v>0</c:v>
                </c:pt>
                <c:pt idx="2005">
                  <c:v>0.2</c:v>
                </c:pt>
                <c:pt idx="2006">
                  <c:v>0</c:v>
                </c:pt>
                <c:pt idx="2007">
                  <c:v>0</c:v>
                </c:pt>
                <c:pt idx="2008">
                  <c:v>0</c:v>
                </c:pt>
                <c:pt idx="2009">
                  <c:v>1.2</c:v>
                </c:pt>
                <c:pt idx="2010">
                  <c:v>0</c:v>
                </c:pt>
                <c:pt idx="2011">
                  <c:v>7.8</c:v>
                </c:pt>
                <c:pt idx="2012">
                  <c:v>4.5999999999999996</c:v>
                </c:pt>
                <c:pt idx="2013">
                  <c:v>1</c:v>
                </c:pt>
                <c:pt idx="2014">
                  <c:v>1.4</c:v>
                </c:pt>
                <c:pt idx="2015">
                  <c:v>0</c:v>
                </c:pt>
                <c:pt idx="2016">
                  <c:v>0</c:v>
                </c:pt>
                <c:pt idx="2017">
                  <c:v>0</c:v>
                </c:pt>
                <c:pt idx="2018">
                  <c:v>0</c:v>
                </c:pt>
                <c:pt idx="2019">
                  <c:v>6.8</c:v>
                </c:pt>
                <c:pt idx="2020">
                  <c:v>3.4</c:v>
                </c:pt>
                <c:pt idx="2021">
                  <c:v>0</c:v>
                </c:pt>
                <c:pt idx="2022">
                  <c:v>0.2</c:v>
                </c:pt>
                <c:pt idx="2023">
                  <c:v>0</c:v>
                </c:pt>
                <c:pt idx="2024">
                  <c:v>0</c:v>
                </c:pt>
                <c:pt idx="2025">
                  <c:v>0</c:v>
                </c:pt>
                <c:pt idx="2026">
                  <c:v>0</c:v>
                </c:pt>
                <c:pt idx="2027">
                  <c:v>0.6</c:v>
                </c:pt>
                <c:pt idx="2028">
                  <c:v>0.4</c:v>
                </c:pt>
                <c:pt idx="2029">
                  <c:v>0</c:v>
                </c:pt>
                <c:pt idx="2030">
                  <c:v>2.2000000000000002</c:v>
                </c:pt>
                <c:pt idx="2031">
                  <c:v>0</c:v>
                </c:pt>
                <c:pt idx="2032">
                  <c:v>0</c:v>
                </c:pt>
                <c:pt idx="2033">
                  <c:v>0</c:v>
                </c:pt>
                <c:pt idx="2034">
                  <c:v>0</c:v>
                </c:pt>
                <c:pt idx="2035">
                  <c:v>0.4</c:v>
                </c:pt>
                <c:pt idx="2036">
                  <c:v>0</c:v>
                </c:pt>
                <c:pt idx="2037">
                  <c:v>0</c:v>
                </c:pt>
                <c:pt idx="2038">
                  <c:v>0</c:v>
                </c:pt>
                <c:pt idx="2039">
                  <c:v>0</c:v>
                </c:pt>
                <c:pt idx="2040">
                  <c:v>0</c:v>
                </c:pt>
                <c:pt idx="2041">
                  <c:v>0</c:v>
                </c:pt>
                <c:pt idx="2042">
                  <c:v>1.2</c:v>
                </c:pt>
                <c:pt idx="2043">
                  <c:v>5.8</c:v>
                </c:pt>
                <c:pt idx="2044">
                  <c:v>0.8</c:v>
                </c:pt>
                <c:pt idx="2045">
                  <c:v>0</c:v>
                </c:pt>
                <c:pt idx="2046">
                  <c:v>6.8</c:v>
                </c:pt>
                <c:pt idx="2047">
                  <c:v>0.2</c:v>
                </c:pt>
                <c:pt idx="2048">
                  <c:v>0</c:v>
                </c:pt>
                <c:pt idx="2049">
                  <c:v>0</c:v>
                </c:pt>
                <c:pt idx="2050">
                  <c:v>0.8</c:v>
                </c:pt>
                <c:pt idx="2051">
                  <c:v>1.2</c:v>
                </c:pt>
                <c:pt idx="2052">
                  <c:v>0.8</c:v>
                </c:pt>
                <c:pt idx="2053">
                  <c:v>2.8</c:v>
                </c:pt>
                <c:pt idx="2054">
                  <c:v>0.4</c:v>
                </c:pt>
                <c:pt idx="2055">
                  <c:v>0</c:v>
                </c:pt>
                <c:pt idx="2056">
                  <c:v>0.2</c:v>
                </c:pt>
                <c:pt idx="2057">
                  <c:v>1.2</c:v>
                </c:pt>
                <c:pt idx="2058">
                  <c:v>3.8</c:v>
                </c:pt>
                <c:pt idx="2059">
                  <c:v>0.4</c:v>
                </c:pt>
                <c:pt idx="2060">
                  <c:v>4.4000000000000004</c:v>
                </c:pt>
                <c:pt idx="2061">
                  <c:v>25.6</c:v>
                </c:pt>
                <c:pt idx="2062">
                  <c:v>2.8</c:v>
                </c:pt>
                <c:pt idx="2063">
                  <c:v>0</c:v>
                </c:pt>
                <c:pt idx="2064">
                  <c:v>0</c:v>
                </c:pt>
                <c:pt idx="2065">
                  <c:v>0</c:v>
                </c:pt>
                <c:pt idx="2066">
                  <c:v>1.4</c:v>
                </c:pt>
                <c:pt idx="2067">
                  <c:v>0</c:v>
                </c:pt>
                <c:pt idx="2068">
                  <c:v>0</c:v>
                </c:pt>
                <c:pt idx="2069">
                  <c:v>1</c:v>
                </c:pt>
                <c:pt idx="2070">
                  <c:v>0</c:v>
                </c:pt>
                <c:pt idx="2071">
                  <c:v>0</c:v>
                </c:pt>
                <c:pt idx="2072">
                  <c:v>0</c:v>
                </c:pt>
                <c:pt idx="2073">
                  <c:v>0</c:v>
                </c:pt>
                <c:pt idx="2074">
                  <c:v>0.2</c:v>
                </c:pt>
                <c:pt idx="2075">
                  <c:v>0.2</c:v>
                </c:pt>
                <c:pt idx="2076">
                  <c:v>0</c:v>
                </c:pt>
                <c:pt idx="2077">
                  <c:v>0</c:v>
                </c:pt>
                <c:pt idx="2078">
                  <c:v>1</c:v>
                </c:pt>
                <c:pt idx="2079">
                  <c:v>0</c:v>
                </c:pt>
                <c:pt idx="2080">
                  <c:v>0</c:v>
                </c:pt>
                <c:pt idx="2081">
                  <c:v>1.6</c:v>
                </c:pt>
                <c:pt idx="2082">
                  <c:v>11.8</c:v>
                </c:pt>
                <c:pt idx="2083">
                  <c:v>0</c:v>
                </c:pt>
                <c:pt idx="2084">
                  <c:v>0</c:v>
                </c:pt>
                <c:pt idx="2085">
                  <c:v>0</c:v>
                </c:pt>
                <c:pt idx="2086">
                  <c:v>0.8</c:v>
                </c:pt>
                <c:pt idx="2087">
                  <c:v>0</c:v>
                </c:pt>
                <c:pt idx="2088">
                  <c:v>0</c:v>
                </c:pt>
                <c:pt idx="2089">
                  <c:v>0</c:v>
                </c:pt>
                <c:pt idx="2090">
                  <c:v>0</c:v>
                </c:pt>
                <c:pt idx="2091">
                  <c:v>0</c:v>
                </c:pt>
                <c:pt idx="2092">
                  <c:v>0.2</c:v>
                </c:pt>
                <c:pt idx="2093">
                  <c:v>1.6</c:v>
                </c:pt>
                <c:pt idx="2094">
                  <c:v>3.2</c:v>
                </c:pt>
                <c:pt idx="2095">
                  <c:v>9.4</c:v>
                </c:pt>
                <c:pt idx="2096">
                  <c:v>3</c:v>
                </c:pt>
                <c:pt idx="2097">
                  <c:v>0</c:v>
                </c:pt>
                <c:pt idx="2098">
                  <c:v>0</c:v>
                </c:pt>
                <c:pt idx="2099">
                  <c:v>0.6</c:v>
                </c:pt>
                <c:pt idx="2100">
                  <c:v>1.8</c:v>
                </c:pt>
                <c:pt idx="2101">
                  <c:v>0</c:v>
                </c:pt>
                <c:pt idx="2102">
                  <c:v>0</c:v>
                </c:pt>
                <c:pt idx="2103">
                  <c:v>0</c:v>
                </c:pt>
                <c:pt idx="2104">
                  <c:v>12.8</c:v>
                </c:pt>
                <c:pt idx="2105">
                  <c:v>1</c:v>
                </c:pt>
              </c:numCache>
            </c:numRef>
          </c:xVal>
          <c:yVal>
            <c:numRef>
              <c:f>'Energy Demand'!$L$2:$L$2107</c:f>
              <c:numCache>
                <c:formatCode>_(* #,##0_);_(* \(#,##0\);_(* "-"_);_(@_)</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9C07-4331-945D-D1873804FCBC}"/>
            </c:ext>
          </c:extLst>
        </c:ser>
        <c:dLbls>
          <c:showLegendKey val="0"/>
          <c:showVal val="0"/>
          <c:showCatName val="0"/>
          <c:showSerName val="0"/>
          <c:showPercent val="0"/>
          <c:showBubbleSize val="0"/>
        </c:dLbls>
        <c:axId val="1998901696"/>
        <c:axId val="1998903360"/>
      </c:scatterChart>
      <c:valAx>
        <c:axId val="19989016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Daily rainfall in mm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903360"/>
        <c:crosses val="autoZero"/>
        <c:crossBetween val="midCat"/>
      </c:valAx>
      <c:valAx>
        <c:axId val="1998903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1" i="0" baseline="0">
                    <a:effectLst/>
                  </a:rPr>
                  <a:t>Total Daily Electrcity Demand in MWh</a:t>
                </a:r>
                <a:endParaRPr lang="en-GB"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89016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GB" b="1">
                <a:solidFill>
                  <a:schemeClr val="tx1"/>
                </a:solidFill>
              </a:rPr>
              <a:t> Effect of Max Temperature and Holidays on Demand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v>Working Day</c:v>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19050" cap="rnd">
                <a:solidFill>
                  <a:srgbClr val="0070C0">
                    <a:alpha val="94000"/>
                  </a:srgbClr>
                </a:solidFill>
                <a:prstDash val="dash"/>
              </a:ln>
              <a:effectLst/>
            </c:spPr>
            <c:trendlineType val="poly"/>
            <c:order val="2"/>
            <c:dispRSqr val="0"/>
            <c:dispEq val="0"/>
          </c:trendline>
          <c:xVal>
            <c:numRef>
              <c:f>energy_holidays!$I$2:$I$2107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energy_holidays!$H$2:$H$2107</c:f>
              <c:numCache>
                <c:formatCode>_-* #,##0_-;\-* #,##0_-;_-* "-"??_-;_-@_-</c:formatCode>
                <c:ptCount val="2106"/>
                <c:pt idx="0">
                  <c:v>#N/A</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#N/A</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#N/A</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#N/A</c:v>
                </c:pt>
                <c:pt idx="93">
                  <c:v>#N/A</c:v>
                </c:pt>
                <c:pt idx="94">
                  <c:v>103685.45</c:v>
                </c:pt>
                <c:pt idx="95">
                  <c:v>#N/A</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#N/A</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#N/A</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#N/A</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#N/A</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#N/A</c:v>
                </c:pt>
                <c:pt idx="359">
                  <c:v>#N/A</c:v>
                </c:pt>
                <c:pt idx="360">
                  <c:v>96394.94</c:v>
                </c:pt>
                <c:pt idx="361">
                  <c:v>#N/A</c:v>
                </c:pt>
                <c:pt idx="362">
                  <c:v>111647.54</c:v>
                </c:pt>
                <c:pt idx="363">
                  <c:v>128552.13499999999</c:v>
                </c:pt>
                <c:pt idx="364">
                  <c:v>146473.83499999999</c:v>
                </c:pt>
                <c:pt idx="365">
                  <c:v>#N/A</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#N/A</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#N/A</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#N/A</c:v>
                </c:pt>
                <c:pt idx="450">
                  <c:v>#N/A</c:v>
                </c:pt>
                <c:pt idx="451">
                  <c:v>#N/A</c:v>
                </c:pt>
                <c:pt idx="452">
                  <c:v>#N/A</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#N/A</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#N/A</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#N/A</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#N/A</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#N/A</c:v>
                </c:pt>
                <c:pt idx="726">
                  <c:v>#N/A</c:v>
                </c:pt>
                <c:pt idx="727">
                  <c:v>123693.52</c:v>
                </c:pt>
                <c:pt idx="728">
                  <c:v>135571.79500000001</c:v>
                </c:pt>
                <c:pt idx="729">
                  <c:v>112141.83</c:v>
                </c:pt>
                <c:pt idx="730">
                  <c:v>95728.15</c:v>
                </c:pt>
                <c:pt idx="731">
                  <c:v>#N/A</c:v>
                </c:pt>
                <c:pt idx="732">
                  <c:v>#N/A</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#N/A</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#N/A</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#N/A</c:v>
                </c:pt>
                <c:pt idx="835">
                  <c:v>#N/A</c:v>
                </c:pt>
                <c:pt idx="836">
                  <c:v>#N/A</c:v>
                </c:pt>
                <c:pt idx="837">
                  <c:v>#N/A</c:v>
                </c:pt>
                <c:pt idx="838">
                  <c:v>111955.175</c:v>
                </c:pt>
                <c:pt idx="839">
                  <c:v>114436.97</c:v>
                </c:pt>
                <c:pt idx="840">
                  <c:v>112816.68</c:v>
                </c:pt>
                <c:pt idx="841">
                  <c:v>114522.44</c:v>
                </c:pt>
                <c:pt idx="842">
                  <c:v>102528.4</c:v>
                </c:pt>
                <c:pt idx="843">
                  <c:v>97356.565000000002</c:v>
                </c:pt>
                <c:pt idx="844">
                  <c:v>109421.815</c:v>
                </c:pt>
                <c:pt idx="845">
                  <c:v>#N/A</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#N/A</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#N/A</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#N/A</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#N/A</c:v>
                </c:pt>
                <c:pt idx="1090">
                  <c:v>#N/A</c:v>
                </c:pt>
                <c:pt idx="1091">
                  <c:v>128753.755</c:v>
                </c:pt>
                <c:pt idx="1092">
                  <c:v>130699.155</c:v>
                </c:pt>
                <c:pt idx="1093">
                  <c:v>115572.045</c:v>
                </c:pt>
                <c:pt idx="1094">
                  <c:v>96358.975000000006</c:v>
                </c:pt>
                <c:pt idx="1095">
                  <c:v>95700.479999999996</c:v>
                </c:pt>
                <c:pt idx="1096">
                  <c:v>#N/A</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#N/A</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#N/A</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#N/A</c:v>
                </c:pt>
                <c:pt idx="1185">
                  <c:v>#N/A</c:v>
                </c:pt>
                <c:pt idx="1186">
                  <c:v>#N/A</c:v>
                </c:pt>
                <c:pt idx="1187">
                  <c:v>#N/A</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#N/A</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#N/A</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#N/A</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#N/A</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#N/A</c:v>
                </c:pt>
                <c:pt idx="1455">
                  <c:v>#N/A</c:v>
                </c:pt>
                <c:pt idx="1456">
                  <c:v>129749.14</c:v>
                </c:pt>
                <c:pt idx="1457">
                  <c:v>133831.375</c:v>
                </c:pt>
                <c:pt idx="1458">
                  <c:v>108290.11</c:v>
                </c:pt>
                <c:pt idx="1459">
                  <c:v>99613.865000000005</c:v>
                </c:pt>
                <c:pt idx="1460">
                  <c:v>103381.91499999999</c:v>
                </c:pt>
                <c:pt idx="1461">
                  <c:v>#N/A</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#N/A</c:v>
                </c:pt>
                <c:pt idx="1487">
                  <c:v>99801.574999999997</c:v>
                </c:pt>
                <c:pt idx="1488">
                  <c:v>#N/A</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#N/A</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#N/A</c:v>
                </c:pt>
                <c:pt idx="1570">
                  <c:v>#N/A</c:v>
                </c:pt>
                <c:pt idx="1571">
                  <c:v>#N/A</c:v>
                </c:pt>
                <c:pt idx="1572">
                  <c:v>#N/A</c:v>
                </c:pt>
                <c:pt idx="1573">
                  <c:v>114240.88499999999</c:v>
                </c:pt>
                <c:pt idx="1574">
                  <c:v>113264.23</c:v>
                </c:pt>
                <c:pt idx="1575">
                  <c:v>#N/A</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#N/A</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#N/A</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#N/A</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#N/A</c:v>
                </c:pt>
                <c:pt idx="1820">
                  <c:v>#N/A</c:v>
                </c:pt>
                <c:pt idx="1821">
                  <c:v>107256.065</c:v>
                </c:pt>
                <c:pt idx="1822">
                  <c:v>113521.685</c:v>
                </c:pt>
                <c:pt idx="1823">
                  <c:v>118293.52499999999</c:v>
                </c:pt>
                <c:pt idx="1824">
                  <c:v>140410.125</c:v>
                </c:pt>
                <c:pt idx="1825">
                  <c:v>95410.39</c:v>
                </c:pt>
                <c:pt idx="1826">
                  <c:v>#N/A</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#N/A</c:v>
                </c:pt>
                <c:pt idx="1852">
                  <c:v>#N/A</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#N/A</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#N/A</c:v>
                </c:pt>
                <c:pt idx="1927">
                  <c:v>#N/A</c:v>
                </c:pt>
                <c:pt idx="1928">
                  <c:v>#N/A</c:v>
                </c:pt>
                <c:pt idx="1929">
                  <c:v>#N/A</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#N/A</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#N/A</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987B-4878-B7FE-D6C1D712EF67}"/>
            </c:ext>
          </c:extLst>
        </c:ser>
        <c:ser>
          <c:idx val="1"/>
          <c:order val="1"/>
          <c:tx>
            <c:v>Holidays</c:v>
          </c:tx>
          <c:spPr>
            <a:ln w="25400" cap="flat" cmpd="sng" algn="ctr">
              <a:noFill/>
              <a:prstDash val="sysDot"/>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trendline>
            <c:spPr>
              <a:ln w="15875" cap="rnd">
                <a:solidFill>
                  <a:schemeClr val="accent2">
                    <a:alpha val="94000"/>
                  </a:schemeClr>
                </a:solidFill>
                <a:prstDash val="dash"/>
              </a:ln>
              <a:effectLst/>
            </c:spPr>
            <c:trendlineType val="poly"/>
            <c:order val="2"/>
            <c:dispRSqr val="0"/>
            <c:dispEq val="0"/>
          </c:trendline>
          <c:xVal>
            <c:numRef>
              <c:f>energy_holidays!$I$2:$I$2107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energy_holidays!$G$2:$G$2107</c:f>
              <c:numCache>
                <c:formatCode>_-* #,##0_-;\-* #,##0_-;_-* "-"??_-;_-@_-</c:formatCode>
                <c:ptCount val="2106"/>
                <c:pt idx="0">
                  <c:v>99635.03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103769.48</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108282.48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98891.06</c:v>
                </c:pt>
                <c:pt idx="93">
                  <c:v>103999.17</c:v>
                </c:pt>
                <c:pt idx="94">
                  <c:v>#N/A</c:v>
                </c:pt>
                <c:pt idx="95">
                  <c:v>107383.37</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111803.625</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110715.815</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107544.145</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101793.035</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119950.37</c:v>
                </c:pt>
                <c:pt idx="359">
                  <c:v>95093.294999999998</c:v>
                </c:pt>
                <c:pt idx="360">
                  <c:v>#N/A</c:v>
                </c:pt>
                <c:pt idx="361">
                  <c:v>100048.44</c:v>
                </c:pt>
                <c:pt idx="362">
                  <c:v>#N/A</c:v>
                </c:pt>
                <c:pt idx="363">
                  <c:v>#N/A</c:v>
                </c:pt>
                <c:pt idx="364">
                  <c:v>#N/A</c:v>
                </c:pt>
                <c:pt idx="365">
                  <c:v>116040.925</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110152.815</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105388.57</c:v>
                </c:pt>
                <c:pt idx="439">
                  <c:v>#N/A</c:v>
                </c:pt>
                <c:pt idx="440">
                  <c:v>#N/A</c:v>
                </c:pt>
                <c:pt idx="441">
                  <c:v>#N/A</c:v>
                </c:pt>
                <c:pt idx="442">
                  <c:v>#N/A</c:v>
                </c:pt>
                <c:pt idx="443">
                  <c:v>#N/A</c:v>
                </c:pt>
                <c:pt idx="444">
                  <c:v>#N/A</c:v>
                </c:pt>
                <c:pt idx="445">
                  <c:v>#N/A</c:v>
                </c:pt>
                <c:pt idx="446">
                  <c:v>#N/A</c:v>
                </c:pt>
                <c:pt idx="447">
                  <c:v>#N/A</c:v>
                </c:pt>
                <c:pt idx="448">
                  <c:v>#N/A</c:v>
                </c:pt>
                <c:pt idx="449">
                  <c:v>101740.89</c:v>
                </c:pt>
                <c:pt idx="450">
                  <c:v>102726.745</c:v>
                </c:pt>
                <c:pt idx="451">
                  <c:v>98324.645000000004</c:v>
                </c:pt>
                <c:pt idx="452">
                  <c:v>102746.6</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104072.435</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122106.95</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113439.77499999999</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104976.21</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106284.83</c:v>
                </c:pt>
                <c:pt idx="726">
                  <c:v>99701.43</c:v>
                </c:pt>
                <c:pt idx="727">
                  <c:v>#N/A</c:v>
                </c:pt>
                <c:pt idx="728">
                  <c:v>#N/A</c:v>
                </c:pt>
                <c:pt idx="729">
                  <c:v>#N/A</c:v>
                </c:pt>
                <c:pt idx="730">
                  <c:v>#N/A</c:v>
                </c:pt>
                <c:pt idx="731">
                  <c:v>89403.145000000004</c:v>
                </c:pt>
                <c:pt idx="732">
                  <c:v>86507.47</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98590.06</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104468.9</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97436.41</c:v>
                </c:pt>
                <c:pt idx="835">
                  <c:v>99608.57</c:v>
                </c:pt>
                <c:pt idx="836">
                  <c:v>96594.744999999995</c:v>
                </c:pt>
                <c:pt idx="837">
                  <c:v>99945.494999999995</c:v>
                </c:pt>
                <c:pt idx="838">
                  <c:v>#N/A</c:v>
                </c:pt>
                <c:pt idx="839">
                  <c:v>#N/A</c:v>
                </c:pt>
                <c:pt idx="840">
                  <c:v>#N/A</c:v>
                </c:pt>
                <c:pt idx="841">
                  <c:v>#N/A</c:v>
                </c:pt>
                <c:pt idx="842">
                  <c:v>#N/A</c:v>
                </c:pt>
                <c:pt idx="843">
                  <c:v>#N/A</c:v>
                </c:pt>
                <c:pt idx="844">
                  <c:v>#N/A</c:v>
                </c:pt>
                <c:pt idx="845">
                  <c:v>101548.735</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117691.685</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102847.255</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100592.295</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85094.375</c:v>
                </c:pt>
                <c:pt idx="1090">
                  <c:v>98638.854999999996</c:v>
                </c:pt>
                <c:pt idx="1091">
                  <c:v>#N/A</c:v>
                </c:pt>
                <c:pt idx="1092">
                  <c:v>#N/A</c:v>
                </c:pt>
                <c:pt idx="1093">
                  <c:v>#N/A</c:v>
                </c:pt>
                <c:pt idx="1094">
                  <c:v>#N/A</c:v>
                </c:pt>
                <c:pt idx="1095">
                  <c:v>#N/A</c:v>
                </c:pt>
                <c:pt idx="1096">
                  <c:v>95959.684999999998</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128599.46</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97542.31</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97070.345000000001</c:v>
                </c:pt>
                <c:pt idx="1185">
                  <c:v>99687.64</c:v>
                </c:pt>
                <c:pt idx="1186">
                  <c:v>98817.03</c:v>
                </c:pt>
                <c:pt idx="1187">
                  <c:v>98258.25</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106654.955</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113420.985</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108622.42</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100696.565</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98191.654999999999</c:v>
                </c:pt>
                <c:pt idx="1455">
                  <c:v>100017.19500000001</c:v>
                </c:pt>
                <c:pt idx="1456">
                  <c:v>#N/A</c:v>
                </c:pt>
                <c:pt idx="1457">
                  <c:v>#N/A</c:v>
                </c:pt>
                <c:pt idx="1458">
                  <c:v>#N/A</c:v>
                </c:pt>
                <c:pt idx="1459">
                  <c:v>#N/A</c:v>
                </c:pt>
                <c:pt idx="1460">
                  <c:v>#N/A</c:v>
                </c:pt>
                <c:pt idx="1461">
                  <c:v>98933.06</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114818.66499999999</c:v>
                </c:pt>
                <c:pt idx="1487">
                  <c:v>#N/A</c:v>
                </c:pt>
                <c:pt idx="1488">
                  <c:v>112374.63</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103219.08</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95967.404999999999</c:v>
                </c:pt>
                <c:pt idx="1570">
                  <c:v>95654.36</c:v>
                </c:pt>
                <c:pt idx="1571">
                  <c:v>94810.664999999994</c:v>
                </c:pt>
                <c:pt idx="1572">
                  <c:v>100246.51</c:v>
                </c:pt>
                <c:pt idx="1573">
                  <c:v>#N/A</c:v>
                </c:pt>
                <c:pt idx="1574">
                  <c:v>#N/A</c:v>
                </c:pt>
                <c:pt idx="1575">
                  <c:v>98112.464999999997</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108133.03</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106043.02</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96817</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98312.744999999995</c:v>
                </c:pt>
                <c:pt idx="1820">
                  <c:v>96120.524999999994</c:v>
                </c:pt>
                <c:pt idx="1821">
                  <c:v>#N/A</c:v>
                </c:pt>
                <c:pt idx="1822">
                  <c:v>#N/A</c:v>
                </c:pt>
                <c:pt idx="1823">
                  <c:v>#N/A</c:v>
                </c:pt>
                <c:pt idx="1824">
                  <c:v>#N/A</c:v>
                </c:pt>
                <c:pt idx="1825">
                  <c:v>#N/A</c:v>
                </c:pt>
                <c:pt idx="1826">
                  <c:v>89077.854999999996</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101233.205</c:v>
                </c:pt>
                <c:pt idx="1852">
                  <c:v>103134.46</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94641.7</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94831.23</c:v>
                </c:pt>
                <c:pt idx="1927">
                  <c:v>92097.07</c:v>
                </c:pt>
                <c:pt idx="1928">
                  <c:v>101760.09</c:v>
                </c:pt>
                <c:pt idx="1929">
                  <c:v>100025.9</c:v>
                </c:pt>
                <c:pt idx="1930">
                  <c:v>#N/A</c:v>
                </c:pt>
                <c:pt idx="1931">
                  <c:v>#N/A</c:v>
                </c:pt>
                <c:pt idx="1932">
                  <c:v>#N/A</c:v>
                </c:pt>
                <c:pt idx="1933">
                  <c:v>#N/A</c:v>
                </c:pt>
                <c:pt idx="1934">
                  <c:v>#N/A</c:v>
                </c:pt>
                <c:pt idx="1935">
                  <c:v>#N/A</c:v>
                </c:pt>
                <c:pt idx="1936">
                  <c:v>#N/A</c:v>
                </c:pt>
                <c:pt idx="1937">
                  <c:v>#N/A</c:v>
                </c:pt>
                <c:pt idx="1938">
                  <c:v>#N/A</c:v>
                </c:pt>
                <c:pt idx="1939">
                  <c:v>#N/A</c:v>
                </c:pt>
                <c:pt idx="1940">
                  <c:v>#N/A</c:v>
                </c:pt>
                <c:pt idx="1941">
                  <c:v>96845.119999999995</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124792.97500000001</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1-987B-4878-B7FE-D6C1D712EF67}"/>
            </c:ext>
          </c:extLst>
        </c:ser>
        <c:dLbls>
          <c:showLegendKey val="0"/>
          <c:showVal val="0"/>
          <c:showCatName val="0"/>
          <c:showSerName val="0"/>
          <c:showPercent val="0"/>
          <c:showBubbleSize val="0"/>
        </c:dLbls>
        <c:axId val="2042759296"/>
        <c:axId val="2042759712"/>
      </c:scatterChart>
      <c:valAx>
        <c:axId val="2042759296"/>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GB" b="1"/>
                  <a:t>Maximum temperature during the day in Celcius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2042759712"/>
        <c:crosses val="autoZero"/>
        <c:crossBetween val="midCat"/>
      </c:valAx>
      <c:valAx>
        <c:axId val="2042759712"/>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GB" b="1"/>
                  <a:t>Total daily electricity demand in MWh</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2042759296"/>
        <c:crosses val="autoZero"/>
        <c:crossBetween val="midCat"/>
      </c:valAx>
      <c:spPr>
        <a:gradFill>
          <a:gsLst>
            <a:gs pos="100000">
              <a:schemeClr val="lt1">
                <a:lumMod val="95000"/>
              </a:schemeClr>
            </a:gs>
            <a:gs pos="0">
              <a:schemeClr val="lt1">
                <a:alpha val="0"/>
              </a:schemeClr>
            </a:gs>
          </a:gsLst>
          <a:lin ang="5400000" scaled="0"/>
        </a:gradFill>
        <a:ln>
          <a:noFill/>
        </a:ln>
        <a:effectLst/>
      </c:spPr>
    </c:plotArea>
    <c:legend>
      <c:legendPos val="b"/>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GB" b="1">
                <a:solidFill>
                  <a:schemeClr val="tx1"/>
                </a:solidFill>
              </a:rPr>
              <a:t> Effect of Max Temperature and School Days on Demand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0.1255172075453185"/>
          <c:y val="0.10493112947658405"/>
          <c:w val="0.85034394065227825"/>
          <c:h val="0.71584455868636254"/>
        </c:manualLayout>
      </c:layout>
      <c:scatterChart>
        <c:scatterStyle val="lineMarker"/>
        <c:varyColors val="0"/>
        <c:ser>
          <c:idx val="0"/>
          <c:order val="0"/>
          <c:tx>
            <c:v>School </c:v>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trendline>
            <c:spPr>
              <a:ln w="22225" cap="rnd">
                <a:solidFill>
                  <a:srgbClr val="0070C0">
                    <a:alpha val="94000"/>
                  </a:srgbClr>
                </a:solidFill>
                <a:prstDash val="dash"/>
              </a:ln>
              <a:effectLst/>
            </c:spPr>
            <c:trendlineType val="poly"/>
            <c:order val="2"/>
            <c:dispRSqr val="0"/>
            <c:dispEq val="0"/>
          </c:trendline>
          <c:xVal>
            <c:numRef>
              <c:f>energy_holidays!$I$2:$I$2107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energy_holidays!$E$2:$E$2107</c:f>
              <c:numCache>
                <c:formatCode>_-* #,##0_-;\-* #,##0_-;_-* "-"??_-;_-@_-</c:formatCode>
                <c:ptCount val="210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0-59CA-4030-B926-A888139B444C}"/>
            </c:ext>
          </c:extLst>
        </c:ser>
        <c:ser>
          <c:idx val="1"/>
          <c:order val="1"/>
          <c:tx>
            <c:v>No School</c:v>
          </c:tx>
          <c:spPr>
            <a:ln w="25400" cap="flat" cmpd="sng" algn="ctr">
              <a:noFill/>
              <a:prstDash val="sysDot"/>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trendline>
            <c:spPr>
              <a:ln w="25400" cap="rnd">
                <a:solidFill>
                  <a:schemeClr val="accent2">
                    <a:alpha val="94000"/>
                  </a:schemeClr>
                </a:solidFill>
                <a:prstDash val="dash"/>
              </a:ln>
              <a:effectLst/>
            </c:spPr>
            <c:trendlineType val="poly"/>
            <c:order val="2"/>
            <c:dispRSqr val="0"/>
            <c:dispEq val="0"/>
          </c:trendline>
          <c:xVal>
            <c:numRef>
              <c:f>energy_holidays!$I$2:$I$2107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energy_holidays!$F$2:$F$2107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1-59CA-4030-B926-A888139B444C}"/>
            </c:ext>
          </c:extLst>
        </c:ser>
        <c:dLbls>
          <c:showLegendKey val="0"/>
          <c:showVal val="0"/>
          <c:showCatName val="0"/>
          <c:showSerName val="0"/>
          <c:showPercent val="0"/>
          <c:showBubbleSize val="0"/>
        </c:dLbls>
        <c:axId val="2042759296"/>
        <c:axId val="2042759712"/>
      </c:scatterChart>
      <c:valAx>
        <c:axId val="2042759296"/>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GB" b="1"/>
                  <a:t>Maximum temperature during the day in Celcius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2042759712"/>
        <c:crosses val="autoZero"/>
        <c:crossBetween val="midCat"/>
      </c:valAx>
      <c:valAx>
        <c:axId val="2042759712"/>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GB" b="1"/>
                  <a:t>Total daily electricity demand in MWh</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2042759296"/>
        <c:crosses val="autoZero"/>
        <c:crossBetween val="midCat"/>
      </c:valAx>
      <c:spPr>
        <a:gradFill>
          <a:gsLst>
            <a:gs pos="100000">
              <a:schemeClr val="lt1">
                <a:lumMod val="95000"/>
              </a:schemeClr>
            </a:gs>
            <a:gs pos="0">
              <a:schemeClr val="lt1">
                <a:alpha val="0"/>
              </a:schemeClr>
            </a:gs>
          </a:gsLst>
          <a:lin ang="5400000" scaled="0"/>
        </a:gradFill>
        <a:ln>
          <a:noFill/>
        </a:ln>
        <a:effectLst/>
      </c:spPr>
    </c:plotArea>
    <c:legend>
      <c:legendPos val="b"/>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Energy Demand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2"/>
              </a:solidFill>
              <a:round/>
            </a:ln>
            <a:effectLst/>
          </c:spPr>
          <c:marker>
            <c:symbol val="none"/>
          </c:marker>
          <c:dPt>
            <c:idx val="22"/>
            <c:marker>
              <c:symbol val="none"/>
            </c:marker>
            <c:bubble3D val="0"/>
            <c:extLst>
              <c:ext xmlns:c16="http://schemas.microsoft.com/office/drawing/2014/chart" uri="{C3380CC4-5D6E-409C-BE32-E72D297353CC}">
                <c16:uniqueId val="{00000001-1BB2-4885-BA80-3A6957C29044}"/>
              </c:ext>
            </c:extLst>
          </c:dPt>
          <c:cat>
            <c:numRef>
              <c:f>'Alt Demand line graph'!$A$2:$A$25</c:f>
              <c:numCache>
                <c:formatCode>[$-F800]dddd\,\ mmmm\ dd\,\ yyyy</c:formatCode>
                <c:ptCount val="24"/>
                <c:pt idx="0">
                  <c:v>42005</c:v>
                </c:pt>
                <c:pt idx="1">
                  <c:v>42095</c:v>
                </c:pt>
                <c:pt idx="2">
                  <c:v>42186</c:v>
                </c:pt>
                <c:pt idx="3">
                  <c:v>42278</c:v>
                </c:pt>
                <c:pt idx="4">
                  <c:v>42370</c:v>
                </c:pt>
                <c:pt idx="5">
                  <c:v>42461</c:v>
                </c:pt>
                <c:pt idx="6">
                  <c:v>42552</c:v>
                </c:pt>
                <c:pt idx="7">
                  <c:v>42644</c:v>
                </c:pt>
                <c:pt idx="8">
                  <c:v>42736</c:v>
                </c:pt>
                <c:pt idx="9">
                  <c:v>42826</c:v>
                </c:pt>
                <c:pt idx="10">
                  <c:v>42917</c:v>
                </c:pt>
                <c:pt idx="11">
                  <c:v>43009</c:v>
                </c:pt>
                <c:pt idx="12">
                  <c:v>43101</c:v>
                </c:pt>
                <c:pt idx="13">
                  <c:v>43191</c:v>
                </c:pt>
                <c:pt idx="14">
                  <c:v>43282</c:v>
                </c:pt>
                <c:pt idx="15">
                  <c:v>43374</c:v>
                </c:pt>
                <c:pt idx="16">
                  <c:v>43466</c:v>
                </c:pt>
                <c:pt idx="17">
                  <c:v>43556</c:v>
                </c:pt>
                <c:pt idx="18">
                  <c:v>43647</c:v>
                </c:pt>
                <c:pt idx="19">
                  <c:v>43739</c:v>
                </c:pt>
                <c:pt idx="20">
                  <c:v>43831</c:v>
                </c:pt>
                <c:pt idx="21">
                  <c:v>43922</c:v>
                </c:pt>
                <c:pt idx="22">
                  <c:v>44013</c:v>
                </c:pt>
                <c:pt idx="23">
                  <c:v>44105</c:v>
                </c:pt>
              </c:numCache>
            </c:numRef>
          </c:cat>
          <c:val>
            <c:numRef>
              <c:f>'Alt Demand line graph'!$B$2:$B$25</c:f>
              <c:numCache>
                <c:formatCode>_-* #,##0_-;\-* #,##0_-;_-* "-"??_-;_-@_-</c:formatCode>
                <c:ptCount val="24"/>
                <c:pt idx="0">
                  <c:v>99635.03</c:v>
                </c:pt>
                <c:pt idx="1">
                  <c:v>122042.265</c:v>
                </c:pt>
                <c:pt idx="2">
                  <c:v>138931</c:v>
                </c:pt>
                <c:pt idx="3">
                  <c:v>124356.41499999999</c:v>
                </c:pt>
                <c:pt idx="4">
                  <c:v>116040.925</c:v>
                </c:pt>
                <c:pt idx="5">
                  <c:v>116321.60000000001</c:v>
                </c:pt>
                <c:pt idx="6">
                  <c:v>136676.715</c:v>
                </c:pt>
                <c:pt idx="7">
                  <c:v>109181.26</c:v>
                </c:pt>
                <c:pt idx="8">
                  <c:v>89403.145000000004</c:v>
                </c:pt>
                <c:pt idx="9">
                  <c:v>97402.264999999999</c:v>
                </c:pt>
                <c:pt idx="10">
                  <c:v>125949.5</c:v>
                </c:pt>
                <c:pt idx="11">
                  <c:v>103556.74</c:v>
                </c:pt>
                <c:pt idx="12">
                  <c:v>95959.684999999998</c:v>
                </c:pt>
                <c:pt idx="13">
                  <c:v>98817.03</c:v>
                </c:pt>
                <c:pt idx="14">
                  <c:v>124313.07</c:v>
                </c:pt>
                <c:pt idx="15">
                  <c:v>114466.64</c:v>
                </c:pt>
                <c:pt idx="16">
                  <c:v>98933.06</c:v>
                </c:pt>
                <c:pt idx="17">
                  <c:v>116817.43</c:v>
                </c:pt>
                <c:pt idx="18">
                  <c:v>130565.58</c:v>
                </c:pt>
                <c:pt idx="19">
                  <c:v>117265.27499999999</c:v>
                </c:pt>
                <c:pt idx="20">
                  <c:v>89077.854999999996</c:v>
                </c:pt>
                <c:pt idx="21">
                  <c:v>110991.625</c:v>
                </c:pt>
                <c:pt idx="22">
                  <c:v>126614.72</c:v>
                </c:pt>
                <c:pt idx="23">
                  <c:v>106641.79</c:v>
                </c:pt>
              </c:numCache>
            </c:numRef>
          </c:val>
          <c:smooth val="0"/>
          <c:extLst>
            <c:ext xmlns:c16="http://schemas.microsoft.com/office/drawing/2014/chart" uri="{C3380CC4-5D6E-409C-BE32-E72D297353CC}">
              <c16:uniqueId val="{00000000-1BB2-4885-BA80-3A6957C29044}"/>
            </c:ext>
          </c:extLst>
        </c:ser>
        <c:dLbls>
          <c:showLegendKey val="0"/>
          <c:showVal val="0"/>
          <c:showCatName val="0"/>
          <c:showSerName val="0"/>
          <c:showPercent val="0"/>
          <c:showBubbleSize val="0"/>
        </c:dLbls>
        <c:smooth val="0"/>
        <c:axId val="2047827376"/>
        <c:axId val="2047824880"/>
      </c:lineChart>
      <c:dateAx>
        <c:axId val="20478273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100" b="1"/>
                  <a:t>Time</a:t>
                </a:r>
                <a:endParaRPr lang="en-GB"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F800]dddd\,\ mmmm\ dd\,\ 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824880"/>
        <c:crosses val="autoZero"/>
        <c:auto val="1"/>
        <c:lblOffset val="100"/>
        <c:baseTimeUnit val="months"/>
      </c:dateAx>
      <c:valAx>
        <c:axId val="2047824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100" b="1"/>
                  <a:t>Demand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827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523875</xdr:colOff>
      <xdr:row>1</xdr:row>
      <xdr:rowOff>142875</xdr:rowOff>
    </xdr:from>
    <xdr:to>
      <xdr:col>1</xdr:col>
      <xdr:colOff>7534275</xdr:colOff>
      <xdr:row>24</xdr:row>
      <xdr:rowOff>47625</xdr:rowOff>
    </xdr:to>
    <xdr:pic>
      <xdr:nvPicPr>
        <xdr:cNvPr id="3" name="Graphic 2">
          <a:extLst>
            <a:ext uri="{FF2B5EF4-FFF2-40B4-BE49-F238E27FC236}">
              <a16:creationId xmlns:a16="http://schemas.microsoft.com/office/drawing/2014/main" id="{4F53AC7A-586D-0502-6533-0AA45B36F7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23875" y="333375"/>
          <a:ext cx="7620000" cy="4286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380998</xdr:colOff>
      <xdr:row>3</xdr:row>
      <xdr:rowOff>19050</xdr:rowOff>
    </xdr:from>
    <xdr:to>
      <xdr:col>24</xdr:col>
      <xdr:colOff>400050</xdr:colOff>
      <xdr:row>29</xdr:row>
      <xdr:rowOff>19050</xdr:rowOff>
    </xdr:to>
    <xdr:graphicFrame macro="">
      <xdr:nvGraphicFramePr>
        <xdr:cNvPr id="2" name="Chart 1">
          <a:extLst>
            <a:ext uri="{FF2B5EF4-FFF2-40B4-BE49-F238E27FC236}">
              <a16:creationId xmlns:a16="http://schemas.microsoft.com/office/drawing/2014/main" id="{3D9AB706-375A-901B-4C46-6E89A5347A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457201</xdr:colOff>
      <xdr:row>0</xdr:row>
      <xdr:rowOff>171450</xdr:rowOff>
    </xdr:from>
    <xdr:to>
      <xdr:col>19</xdr:col>
      <xdr:colOff>171451</xdr:colOff>
      <xdr:row>30</xdr:row>
      <xdr:rowOff>152400</xdr:rowOff>
    </xdr:to>
    <xdr:graphicFrame macro="">
      <xdr:nvGraphicFramePr>
        <xdr:cNvPr id="2" name="Chart 1">
          <a:extLst>
            <a:ext uri="{FF2B5EF4-FFF2-40B4-BE49-F238E27FC236}">
              <a16:creationId xmlns:a16="http://schemas.microsoft.com/office/drawing/2014/main" id="{8A8F7942-9CED-7B11-9955-4EB601E92D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28575</xdr:colOff>
      <xdr:row>1</xdr:row>
      <xdr:rowOff>180975</xdr:rowOff>
    </xdr:from>
    <xdr:to>
      <xdr:col>13</xdr:col>
      <xdr:colOff>161925</xdr:colOff>
      <xdr:row>18</xdr:row>
      <xdr:rowOff>19050</xdr:rowOff>
    </xdr:to>
    <xdr:graphicFrame macro="">
      <xdr:nvGraphicFramePr>
        <xdr:cNvPr id="4" name="Chart 3">
          <a:extLst>
            <a:ext uri="{FF2B5EF4-FFF2-40B4-BE49-F238E27FC236}">
              <a16:creationId xmlns:a16="http://schemas.microsoft.com/office/drawing/2014/main" id="{8A102E1A-DAC0-41CC-B4F5-65D0C3708B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47624</xdr:colOff>
      <xdr:row>1</xdr:row>
      <xdr:rowOff>133350</xdr:rowOff>
    </xdr:from>
    <xdr:to>
      <xdr:col>4</xdr:col>
      <xdr:colOff>742949</xdr:colOff>
      <xdr:row>18</xdr:row>
      <xdr:rowOff>76200</xdr:rowOff>
    </xdr:to>
    <xdr:graphicFrame macro="">
      <xdr:nvGraphicFramePr>
        <xdr:cNvPr id="5" name="Chart 4">
          <a:extLst>
            <a:ext uri="{FF2B5EF4-FFF2-40B4-BE49-F238E27FC236}">
              <a16:creationId xmlns:a16="http://schemas.microsoft.com/office/drawing/2014/main" id="{C19E728D-60AC-4AF9-AFFC-4BF27418D2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400050</xdr:colOff>
      <xdr:row>1</xdr:row>
      <xdr:rowOff>171449</xdr:rowOff>
    </xdr:from>
    <xdr:to>
      <xdr:col>23</xdr:col>
      <xdr:colOff>0</xdr:colOff>
      <xdr:row>17</xdr:row>
      <xdr:rowOff>180975</xdr:rowOff>
    </xdr:to>
    <xdr:graphicFrame macro="">
      <xdr:nvGraphicFramePr>
        <xdr:cNvPr id="6" name="Chart 5">
          <a:extLst>
            <a:ext uri="{FF2B5EF4-FFF2-40B4-BE49-F238E27FC236}">
              <a16:creationId xmlns:a16="http://schemas.microsoft.com/office/drawing/2014/main" id="{37F3937D-B25B-43FB-9495-AED94F494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104775</xdr:colOff>
      <xdr:row>1</xdr:row>
      <xdr:rowOff>190499</xdr:rowOff>
    </xdr:from>
    <xdr:to>
      <xdr:col>24</xdr:col>
      <xdr:colOff>114300</xdr:colOff>
      <xdr:row>26</xdr:row>
      <xdr:rowOff>85724</xdr:rowOff>
    </xdr:to>
    <xdr:graphicFrame macro="">
      <xdr:nvGraphicFramePr>
        <xdr:cNvPr id="6" name="Chart 5">
          <a:extLst>
            <a:ext uri="{FF2B5EF4-FFF2-40B4-BE49-F238E27FC236}">
              <a16:creationId xmlns:a16="http://schemas.microsoft.com/office/drawing/2014/main" id="{BD482A76-3944-4886-BB17-55EFDF243D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219075</xdr:colOff>
      <xdr:row>2</xdr:row>
      <xdr:rowOff>0</xdr:rowOff>
    </xdr:from>
    <xdr:to>
      <xdr:col>12</xdr:col>
      <xdr:colOff>38100</xdr:colOff>
      <xdr:row>26</xdr:row>
      <xdr:rowOff>38100</xdr:rowOff>
    </xdr:to>
    <xdr:graphicFrame macro="">
      <xdr:nvGraphicFramePr>
        <xdr:cNvPr id="7" name="Chart 6">
          <a:extLst>
            <a:ext uri="{FF2B5EF4-FFF2-40B4-BE49-F238E27FC236}">
              <a16:creationId xmlns:a16="http://schemas.microsoft.com/office/drawing/2014/main" id="{616856EE-68F0-4874-9847-83228AB4B4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438150</xdr:colOff>
      <xdr:row>7</xdr:row>
      <xdr:rowOff>142875</xdr:rowOff>
    </xdr:from>
    <xdr:to>
      <xdr:col>17</xdr:col>
      <xdr:colOff>476249</xdr:colOff>
      <xdr:row>29</xdr:row>
      <xdr:rowOff>161925</xdr:rowOff>
    </xdr:to>
    <xdr:graphicFrame macro="">
      <xdr:nvGraphicFramePr>
        <xdr:cNvPr id="3" name="Chart 2">
          <a:extLst>
            <a:ext uri="{FF2B5EF4-FFF2-40B4-BE49-F238E27FC236}">
              <a16:creationId xmlns:a16="http://schemas.microsoft.com/office/drawing/2014/main" id="{F8F6726B-EE61-302C-66FC-25D1A602C6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867.738052546294" createdVersion="8" refreshedVersion="8" minRefreshableVersion="3" recordCount="2106" xr:uid="{38464122-FA09-4FE3-92B2-AFE70DB3A0A4}">
  <cacheSource type="worksheet">
    <worksheetSource ref="A1:N2107" sheet="Energy Demand"/>
  </cacheSource>
  <cacheFields count="16">
    <cacheField name="Date" numFmtId="164">
      <sharedItems containsSemiMixedTypes="0" containsNonDate="0" containsDate="1" containsString="0" minDate="2015-01-01T00:00:00" maxDate="2020-10-07T00:00:00" count="2106">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sharedItems>
      <fieldGroup par="15" base="0">
        <rangePr groupBy="months" startDate="2015-01-01T00:00:00" endDate="2020-10-07T00:00:00"/>
        <groupItems count="14">
          <s v="&lt;01/01/2015"/>
          <s v="Jan"/>
          <s v="Feb"/>
          <s v="Mar"/>
          <s v="Apr"/>
          <s v="May"/>
          <s v="Jun"/>
          <s v="Jul"/>
          <s v="Aug"/>
          <s v="Sep"/>
          <s v="Oct"/>
          <s v="Nov"/>
          <s v="Dec"/>
          <s v="&gt;07/10/2020"/>
        </groupItems>
      </fieldGroup>
    </cacheField>
    <cacheField name="Day of the Week" numFmtId="0">
      <sharedItems/>
    </cacheField>
    <cacheField name="Month" numFmtId="0">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5" maxValue="2020"/>
    </cacheField>
    <cacheField name="Week" numFmtId="0">
      <sharedItems containsSemiMixedTypes="0" containsString="0" containsNumber="1" containsInteger="1" minValue="1" maxValue="53"/>
    </cacheField>
    <cacheField name="School Day" numFmtId="0">
      <sharedItems/>
    </cacheField>
    <cacheField name="Holiday" numFmtId="0">
      <sharedItems/>
    </cacheField>
    <cacheField name="Min Temperature" numFmtId="0">
      <sharedItems containsSemiMixedTypes="0" containsString="0" containsNumber="1" minValue="0.6" maxValue="28"/>
    </cacheField>
    <cacheField name="Max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41">
      <sharedItems containsSemiMixedTypes="0" containsString="0" containsNumber="1" minValue="85094.375" maxValue="170653.84" count="2104">
        <n v="99635.03"/>
        <n v="129606.01"/>
        <n v="142300.54"/>
        <n v="104330.715"/>
        <n v="118132.2"/>
        <n v="130672.485"/>
        <n v="153514.82"/>
        <n v="142015.655"/>
        <n v="121801.155"/>
        <n v="103043.66"/>
        <n v="99865.755000000005"/>
        <n v="131261.125"/>
        <n v="126527.36"/>
        <n v="119741.62"/>
        <n v="118411.22"/>
        <n v="116690.765"/>
        <n v="99371.31"/>
        <n v="97728.75"/>
        <n v="116883.15"/>
        <n v="128968.125"/>
        <n v="148702.505"/>
        <n v="153232.1"/>
        <n v="138095.20000000001"/>
        <n v="116310.59"/>
        <n v="97959.46"/>
        <n v="103769.48"/>
        <n v="118393.31"/>
        <n v="116763.72500000001"/>
        <n v="119313.73"/>
        <n v="121018.15"/>
        <n v="103822.97"/>
        <n v="100178.84"/>
        <n v="118694.16"/>
        <n v="122880.13"/>
        <n v="117398.03"/>
        <n v="122279.425"/>
        <n v="141837.005"/>
        <n v="132138.36499999999"/>
        <n v="112108.215"/>
        <n v="126813.075"/>
        <n v="145948.565"/>
        <n v="149322.85"/>
        <n v="131376.78"/>
        <n v="136070.62"/>
        <n v="119692.02499999999"/>
        <n v="125287.71"/>
        <n v="131832.63"/>
        <n v="127666.01"/>
        <n v="125972.765"/>
        <n v="139399.69"/>
        <n v="139465.67499999999"/>
        <n v="136283.03"/>
        <n v="138016.35"/>
        <n v="135255.815"/>
        <n v="120263.515"/>
        <n v="130062.755"/>
        <n v="131525.85500000001"/>
        <n v="131069.4"/>
        <n v="116275.73"/>
        <n v="103462.78"/>
        <n v="123301.83500000001"/>
        <n v="126750.29"/>
        <n v="120764.185"/>
        <n v="114967.345"/>
        <n v="117053.75"/>
        <n v="108344.575"/>
        <n v="106348.78"/>
        <n v="108282.48"/>
        <n v="125828.53"/>
        <n v="124418.41499999999"/>
        <n v="121683.65"/>
        <n v="120929.815"/>
        <n v="108738.82"/>
        <n v="100170.295"/>
        <n v="123787.075"/>
        <n v="125600.86"/>
        <n v="127975.815"/>
        <n v="128319.45"/>
        <n v="119491.32"/>
        <n v="106754.8"/>
        <n v="106555.03"/>
        <n v="122810.05"/>
        <n v="123234.935"/>
        <n v="122268.86"/>
        <n v="121998.2"/>
        <n v="122346.33500000001"/>
        <n v="112187.715"/>
        <n v="106418.66499999999"/>
        <n v="123061.87"/>
        <n v="125795.325"/>
        <n v="122042.265"/>
        <n v="113838.41"/>
        <n v="98891.06"/>
        <n v="103999.17"/>
        <n v="103685.45"/>
        <n v="107383.37"/>
        <n v="120235.505"/>
        <n v="122129.77499999999"/>
        <n v="123990.76"/>
        <n v="121753.11500000001"/>
        <n v="110034.16499999999"/>
        <n v="103760.22500000001"/>
        <n v="125107.78"/>
        <n v="127793.38"/>
        <n v="126673.935"/>
        <n v="126937.94"/>
        <n v="131031.41499999999"/>
        <n v="109763.985"/>
        <n v="107160.54"/>
        <n v="126696.19"/>
        <n v="127973.58500000001"/>
        <n v="128598.495"/>
        <n v="126483.80499999999"/>
        <n v="126230.785"/>
        <n v="111803.625"/>
        <n v="108217.82"/>
        <n v="127855.22"/>
        <n v="132642.14000000001"/>
        <n v="132814.61499999999"/>
        <n v="132669.57999999999"/>
        <n v="126304.44500000001"/>
        <n v="108487.97500000001"/>
        <n v="109233.34"/>
        <n v="122375.47"/>
        <n v="123734.86500000001"/>
        <n v="129121.86"/>
        <n v="131237.185"/>
        <n v="131138.73000000001"/>
        <n v="108377.05"/>
        <n v="103811.28"/>
        <n v="123740.245"/>
        <n v="129312.58"/>
        <n v="136903.26999999999"/>
        <n v="135217.65"/>
        <n v="135172.41"/>
        <n v="117136.63"/>
        <n v="111897.08500000001"/>
        <n v="127524.8"/>
        <n v="133235.48000000001"/>
        <n v="127522.71"/>
        <n v="135361.19500000001"/>
        <n v="133422.46"/>
        <n v="119331.85"/>
        <n v="118783.08500000001"/>
        <n v="136690.92000000001"/>
        <n v="140886.995"/>
        <n v="133103.37"/>
        <n v="127900.235"/>
        <n v="132338.94"/>
        <n v="114669.79"/>
        <n v="113261.26"/>
        <n v="140919.995"/>
        <n v="148534.505"/>
        <n v="146902.95000000001"/>
        <n v="147155.26500000001"/>
        <n v="142625.035"/>
        <n v="120128.295"/>
        <n v="109609.685"/>
        <n v="110715.815"/>
        <n v="132854.13500000001"/>
        <n v="144125.52499999999"/>
        <n v="143465.44500000001"/>
        <n v="145005.62"/>
        <n v="123754.55"/>
        <n v="119125.62"/>
        <n v="136054.14499999999"/>
        <n v="139073.785"/>
        <n v="134290.46"/>
        <n v="137073.77499999999"/>
        <n v="139781.245"/>
        <n v="129576.36"/>
        <n v="124910.57"/>
        <n v="140431.35999999999"/>
        <n v="133171.4"/>
        <n v="135407.57"/>
        <n v="137379.23000000001"/>
        <n v="135562.07500000001"/>
        <n v="124587.43"/>
        <n v="119277.48"/>
        <n v="139468.155"/>
        <n v="143170.05499999999"/>
        <n v="138931"/>
        <n v="138972.42499999999"/>
        <n v="145713.81"/>
        <n v="130073.27"/>
        <n v="117312.925"/>
        <n v="143176.33499999999"/>
        <n v="143984.39000000001"/>
        <n v="141696.29500000001"/>
        <n v="141994.375"/>
        <n v="136884.095"/>
        <n v="123971.705"/>
        <n v="124790.69500000001"/>
        <n v="138680.33499999999"/>
        <n v="150671.10500000001"/>
        <n v="151270.54"/>
        <n v="144797.98000000001"/>
        <n v="142965.48000000001"/>
        <n v="130187.44500000001"/>
        <n v="131141.35500000001"/>
        <n v="146154.37"/>
        <n v="138931.81"/>
        <n v="138418.83499999999"/>
        <n v="142316.29500000001"/>
        <n v="136837.155"/>
        <n v="121021.425"/>
        <n v="120396.735"/>
        <n v="142470.43"/>
        <n v="144008.37"/>
        <n v="142637.76000000001"/>
        <n v="143544.10999999999"/>
        <n v="139584.95499999999"/>
        <n v="125032.57"/>
        <n v="117638.065"/>
        <n v="141451.72500000001"/>
        <n v="147550.185"/>
        <n v="142325.99"/>
        <n v="143642.35500000001"/>
        <n v="143060.32999999999"/>
        <n v="125830.535"/>
        <n v="120008.455"/>
        <n v="130978.095"/>
        <n v="135616.125"/>
        <n v="138900.5"/>
        <n v="140905.85"/>
        <n v="137838.92499999999"/>
        <n v="122088.76"/>
        <n v="116648.77"/>
        <n v="137008.71"/>
        <n v="148093.96"/>
        <n v="144024.66"/>
        <n v="131575.79"/>
        <n v="126570.47"/>
        <n v="112275.15"/>
        <n v="111793.015"/>
        <n v="128868.255"/>
        <n v="135051.54500000001"/>
        <n v="135914.68"/>
        <n v="141159.76999999999"/>
        <n v="134755.505"/>
        <n v="124448.5"/>
        <n v="116744.215"/>
        <n v="137724.89499999999"/>
        <n v="134116.76999999999"/>
        <n v="132794.715"/>
        <n v="132096.33499999999"/>
        <n v="131384.88"/>
        <n v="115799.32"/>
        <n v="109641.375"/>
        <n v="131619.36499999999"/>
        <n v="136340.70000000001"/>
        <n v="132977.45000000001"/>
        <n v="133541.98000000001"/>
        <n v="123968.9"/>
        <n v="108790.005"/>
        <n v="99161.764999999999"/>
        <n v="116574.17"/>
        <n v="123750.5"/>
        <n v="131795.48499999999"/>
        <n v="131050.675"/>
        <n v="130764.58500000001"/>
        <n v="112377.185"/>
        <n v="103708.925"/>
        <n v="120096.71"/>
        <n v="127755.095"/>
        <n v="131866.73000000001"/>
        <n v="130937.625"/>
        <n v="124278.93"/>
        <n v="111064.49"/>
        <n v="106431.815"/>
        <n v="121796.715"/>
        <n v="126691.8"/>
        <n v="129641.245"/>
        <n v="124356.41499999999"/>
        <n v="107544.145"/>
        <n v="100598.55"/>
        <n v="103828.88"/>
        <n v="125194.87"/>
        <n v="127225.245"/>
        <n v="117282.765"/>
        <n v="122121.325"/>
        <n v="126989.905"/>
        <n v="112604.825"/>
        <n v="105376.33500000001"/>
        <n v="120916.215"/>
        <n v="122830.38"/>
        <n v="126919.19500000001"/>
        <n v="130260.37"/>
        <n v="123985.97"/>
        <n v="104916.345"/>
        <n v="100812.04"/>
        <n v="120795"/>
        <n v="126655.49"/>
        <n v="122368.88499999999"/>
        <n v="121471.64"/>
        <n v="120420.7"/>
        <n v="106813.03"/>
        <n v="102279.745"/>
        <n v="115297.34"/>
        <n v="116619.57"/>
        <n v="122887.41"/>
        <n v="124222.935"/>
        <n v="121256.97"/>
        <n v="106353.44"/>
        <n v="103629.645"/>
        <n v="113791.75"/>
        <n v="101793.035"/>
        <n v="120177.94500000001"/>
        <n v="125985.465"/>
        <n v="120505.58500000001"/>
        <n v="104269.79"/>
        <n v="103793.08500000001"/>
        <n v="127234.72"/>
        <n v="121617.28"/>
        <n v="121566.645"/>
        <n v="123775.16"/>
        <n v="117078.58500000001"/>
        <n v="103646.63499999999"/>
        <n v="99761.81"/>
        <n v="124557.22500000001"/>
        <n v="131442.20000000001"/>
        <n v="132353.755"/>
        <n v="138118.70499999999"/>
        <n v="123412.685"/>
        <n v="102647.905"/>
        <n v="98621.62"/>
        <n v="114406.825"/>
        <n v="118894.30499999999"/>
        <n v="124728.875"/>
        <n v="112907.145"/>
        <n v="117492.82"/>
        <n v="105011.19500000001"/>
        <n v="102162.53"/>
        <n v="122452.41499999999"/>
        <n v="117115.62"/>
        <n v="115230.125"/>
        <n v="121699.425"/>
        <n v="129148.52"/>
        <n v="115606.005"/>
        <n v="112025.29"/>
        <n v="129059.645"/>
        <n v="136800.91"/>
        <n v="125965.02"/>
        <n v="125807.495"/>
        <n v="116597.81"/>
        <n v="106139.41"/>
        <n v="105218.515"/>
        <n v="125784.96000000001"/>
        <n v="129077.41"/>
        <n v="135930.07999999999"/>
        <n v="152366.29999999999"/>
        <n v="158052.89000000001"/>
        <n v="154924.89000000001"/>
        <n v="133421.03"/>
        <n v="113802.21"/>
        <n v="119477.515"/>
        <n v="126553.11500000001"/>
        <n v="134583.25"/>
        <n v="119950.37"/>
        <n v="95093.294999999998"/>
        <n v="96394.94"/>
        <n v="100048.44"/>
        <n v="111647.54"/>
        <n v="128552.13499999999"/>
        <n v="146473.83499999999"/>
        <n v="116040.925"/>
        <n v="99622.64"/>
        <n v="97656.445000000007"/>
        <n v="110932.505"/>
        <n v="117873.58"/>
        <n v="115064.265"/>
        <n v="112392.69500000001"/>
        <n v="111879.54"/>
        <n v="105482.69500000001"/>
        <n v="113049.145"/>
        <n v="141133.08499999999"/>
        <n v="135006.10999999999"/>
        <n v="160011.07500000001"/>
        <n v="120396.33500000001"/>
        <n v="113244.79"/>
        <n v="103046.17"/>
        <n v="114097.07"/>
        <n v="147817.58499999999"/>
        <n v="148612.37"/>
        <n v="142471.51"/>
        <n v="139450.61499999999"/>
        <n v="129135.185"/>
        <n v="108097.845"/>
        <n v="103396.3"/>
        <n v="112649.60000000001"/>
        <n v="110152.815"/>
        <n v="133718.035"/>
        <n v="134169.82999999999"/>
        <n v="123615.21"/>
        <n v="107579.345"/>
        <n v="101279.65"/>
        <n v="121942.895"/>
        <n v="133989.155"/>
        <n v="122594.47500000001"/>
        <n v="119919.605"/>
        <n v="126330.55"/>
        <n v="123737.01"/>
        <n v="124436.81"/>
        <n v="129327.22500000001"/>
        <n v="131271.26500000001"/>
        <n v="132265.005"/>
        <n v="131003.79"/>
        <n v="133845.51999999999"/>
        <n v="120839.995"/>
        <n v="104364.735"/>
        <n v="120863.325"/>
        <n v="117062.035"/>
        <n v="119481.79"/>
        <n v="125964.185"/>
        <n v="122991.66"/>
        <n v="105911.71"/>
        <n v="107884.355"/>
        <n v="130527.325"/>
        <n v="156924.82999999999"/>
        <n v="152419.41500000001"/>
        <n v="138064.85500000001"/>
        <n v="122575.935"/>
        <n v="110545.84"/>
        <n v="105781.985"/>
        <n v="125400.08"/>
        <n v="142242.595"/>
        <n v="145182.98000000001"/>
        <n v="136226.12"/>
        <n v="149376.57"/>
        <n v="124692.315"/>
        <n v="117707.95"/>
        <n v="131465.82500000001"/>
        <n v="160285.01500000001"/>
        <n v="152599.125"/>
        <n v="135635.70499999999"/>
        <n v="141414.35"/>
        <n v="119690.755"/>
        <n v="111329.62"/>
        <n v="105388.57"/>
        <n v="123073.98"/>
        <n v="135047.625"/>
        <n v="143184.80499999999"/>
        <n v="118189.72"/>
        <n v="105484.1"/>
        <n v="100394.06"/>
        <n v="117796.715"/>
        <n v="124081.46"/>
        <n v="126074.895"/>
        <n v="125072.73"/>
        <n v="101740.89"/>
        <n v="102726.745"/>
        <n v="98324.645000000004"/>
        <n v="102746.6"/>
        <n v="118281.13"/>
        <n v="122625.21"/>
        <n v="122964.715"/>
        <n v="116321.60000000001"/>
        <n v="102832.72"/>
        <n v="102084"/>
        <n v="120445.735"/>
        <n v="120371.235"/>
        <n v="125657.125"/>
        <n v="125663.33"/>
        <n v="124266.88499999999"/>
        <n v="109044.9"/>
        <n v="99845.345000000001"/>
        <n v="118614.005"/>
        <n v="123808.76"/>
        <n v="124686.63"/>
        <n v="126519.065"/>
        <n v="124721.485"/>
        <n v="108525.965"/>
        <n v="100526.30499999999"/>
        <n v="123441.82"/>
        <n v="126846.44500000001"/>
        <n v="125204.785"/>
        <n v="125514.14"/>
        <n v="120124.30499999999"/>
        <n v="108773.745"/>
        <n v="105642.28"/>
        <n v="104072.435"/>
        <n v="117437.66499999999"/>
        <n v="118531.5"/>
        <n v="126847.02"/>
        <n v="122054.13"/>
        <n v="103505.19500000001"/>
        <n v="98873.535000000003"/>
        <n v="116969.63"/>
        <n v="119014.44500000001"/>
        <n v="124525.185"/>
        <n v="118192.05499999999"/>
        <n v="120421.32"/>
        <n v="106052.64"/>
        <n v="103487.28"/>
        <n v="119781.13499999999"/>
        <n v="119611.88"/>
        <n v="123616.28"/>
        <n v="120693.53"/>
        <n v="118800.07"/>
        <n v="101945.995"/>
        <n v="99697.62"/>
        <n v="121182.69500000001"/>
        <n v="124209.405"/>
        <n v="124352.215"/>
        <n v="124392.29"/>
        <n v="127705.84"/>
        <n v="112336.78"/>
        <n v="101618.98"/>
        <n v="121424.42"/>
        <n v="131916.405"/>
        <n v="132170.04999999999"/>
        <n v="137080.875"/>
        <n v="134317.62"/>
        <n v="119938.795"/>
        <n v="118751.965"/>
        <n v="134983.95499999999"/>
        <n v="140402.15"/>
        <n v="141195.03"/>
        <n v="141292.56"/>
        <n v="137717.255"/>
        <n v="122764.33"/>
        <n v="116052.80499999999"/>
        <n v="134829.755"/>
        <n v="135306.005"/>
        <n v="137305.35500000001"/>
        <n v="132859.30499999999"/>
        <n v="132209.51500000001"/>
        <n v="120753.43"/>
        <n v="122771.53"/>
        <n v="122106.95"/>
        <n v="138466.56"/>
        <n v="140904.59"/>
        <n v="140741.16500000001"/>
        <n v="138023.10999999999"/>
        <n v="123162.185"/>
        <n v="119662.16499999999"/>
        <n v="134435.11499999999"/>
        <n v="137511.315"/>
        <n v="133813.285"/>
        <n v="136740.005"/>
        <n v="144658.38"/>
        <n v="131730.83499999999"/>
        <n v="126455.935"/>
        <n v="148639.995"/>
        <n v="142146.31"/>
        <n v="136071.965"/>
        <n v="141078.46"/>
        <n v="136676.715"/>
        <n v="118683.565"/>
        <n v="112556.405"/>
        <n v="135712.245"/>
        <n v="142401.79500000001"/>
        <n v="134056.095"/>
        <n v="138768.04500000001"/>
        <n v="136690.04999999999"/>
        <n v="122369.535"/>
        <n v="119218.23"/>
        <n v="128207.125"/>
        <n v="137582.19500000001"/>
        <n v="145728.26"/>
        <n v="144103.70499999999"/>
        <n v="141166.85"/>
        <n v="120659.15"/>
        <n v="113418.125"/>
        <n v="127367.015"/>
        <n v="137028.04999999999"/>
        <n v="136850.14000000001"/>
        <n v="136127.125"/>
        <n v="128777.82"/>
        <n v="119888.575"/>
        <n v="120126.905"/>
        <n v="138134.63500000001"/>
        <n v="146465.69"/>
        <n v="143209.755"/>
        <n v="142341.63500000001"/>
        <n v="139822.93"/>
        <n v="121548.535"/>
        <n v="114481.28"/>
        <n v="137934.845"/>
        <n v="137301.69"/>
        <n v="140922.715"/>
        <n v="142671.51"/>
        <n v="145491.32999999999"/>
        <n v="130907.095"/>
        <n v="120379.285"/>
        <n v="138506.45000000001"/>
        <n v="132819.535"/>
        <n v="130616.67"/>
        <n v="138368.4"/>
        <n v="134885.67000000001"/>
        <n v="120382.80499999999"/>
        <n v="113066.245"/>
        <n v="127906.24000000001"/>
        <n v="124975.11"/>
        <n v="132561.22"/>
        <n v="123434.505"/>
        <n v="132569.74"/>
        <n v="121052.06"/>
        <n v="119118.545"/>
        <n v="139203.5"/>
        <n v="138640.39000000001"/>
        <n v="141122.79500000001"/>
        <n v="139724.02499999999"/>
        <n v="139920.54500000001"/>
        <n v="119573.22"/>
        <n v="114832.425"/>
        <n v="125055.69"/>
        <n v="133748.44"/>
        <n v="128834.065"/>
        <n v="134246.16500000001"/>
        <n v="135273.32500000001"/>
        <n v="118621.96"/>
        <n v="110986.005"/>
        <n v="127275.815"/>
        <n v="129542.36500000001"/>
        <n v="123307.02"/>
        <n v="117722.95"/>
        <n v="125432.605"/>
        <n v="111412.995"/>
        <n v="109125.215"/>
        <n v="130967.28"/>
        <n v="134720.155"/>
        <n v="130650.88"/>
        <n v="134234.45000000001"/>
        <n v="131734.10500000001"/>
        <n v="106709.54"/>
        <n v="110314.625"/>
        <n v="127391.09"/>
        <n v="122664.30499999999"/>
        <n v="127208.57"/>
        <n v="131357.34"/>
        <n v="127420.43"/>
        <n v="106776.27499999999"/>
        <n v="105931.55499999999"/>
        <n v="124343.19"/>
        <n v="126888.77"/>
        <n v="121143.25"/>
        <n v="122858.49"/>
        <n v="113439.77499999999"/>
        <n v="109181.26"/>
        <n v="97992.93"/>
        <n v="115839.01"/>
        <n v="124089.47"/>
        <n v="128558.38499999999"/>
        <n v="115898.54"/>
        <n v="116197.73"/>
        <n v="101300.77499999999"/>
        <n v="94954.16"/>
        <n v="116831.43"/>
        <n v="124665.82"/>
        <n v="128612.3"/>
        <n v="128242.765"/>
        <n v="121731.485"/>
        <n v="97887.485000000001"/>
        <n v="116042.845"/>
        <n v="123265.44"/>
        <n v="126362.045"/>
        <n v="114867.16"/>
        <n v="122975.285"/>
        <n v="114184.19500000001"/>
        <n v="111289"/>
        <n v="125270.16499999999"/>
        <n v="117138.355"/>
        <n v="121605.395"/>
        <n v="120142.43"/>
        <n v="119820.71"/>
        <n v="104191.105"/>
        <n v="94325.72"/>
        <n v="110661.43"/>
        <n v="104976.21"/>
        <n v="119904.48"/>
        <n v="118677.495"/>
        <n v="113666.485"/>
        <n v="101810.75"/>
        <n v="96934.925000000003"/>
        <n v="116230.34"/>
        <n v="117794.595"/>
        <n v="122131.11500000001"/>
        <n v="122634.53"/>
        <n v="117953.88499999999"/>
        <n v="99907.32"/>
        <n v="96805.925000000003"/>
        <n v="116817.15"/>
        <n v="119905.59"/>
        <n v="122146.66"/>
        <n v="122464.645"/>
        <n v="121441.05"/>
        <n v="106868.5"/>
        <n v="112098.33500000001"/>
        <n v="138681.815"/>
        <n v="126617.72"/>
        <n v="118119.01"/>
        <n v="120308.545"/>
        <n v="116011.565"/>
        <n v="104700.05499999999"/>
        <n v="102718.9"/>
        <n v="118666.37"/>
        <n v="119169.17"/>
        <n v="121067.59"/>
        <n v="113024.02"/>
        <n v="109318.355"/>
        <n v="98899.494999999995"/>
        <n v="97300.36"/>
        <n v="109670"/>
        <n v="111228.06"/>
        <n v="112738.08"/>
        <n v="105445.65"/>
        <n v="105664.09"/>
        <n v="98622.865000000005"/>
        <n v="93673.19"/>
        <n v="120390.11"/>
        <n v="128831.65"/>
        <n v="111423.765"/>
        <n v="107072.36"/>
        <n v="113698.06"/>
        <n v="90227.48"/>
        <n v="90911.085000000006"/>
        <n v="109260.30499999999"/>
        <n v="106451.255"/>
        <n v="104389.51"/>
        <n v="105513.235"/>
        <n v="112247.94500000001"/>
        <n v="114843.875"/>
        <n v="114468.17"/>
        <n v="106284.83"/>
        <n v="99701.43"/>
        <n v="123693.52"/>
        <n v="135571.79500000001"/>
        <n v="112141.83"/>
        <n v="95728.15"/>
        <n v="89403.145000000004"/>
        <n v="86507.47"/>
        <n v="97564.744999999995"/>
        <n v="116606.795"/>
        <n v="128079.845"/>
        <n v="136308.73499999999"/>
        <n v="134955.01999999999"/>
        <n v="122777.02499999999"/>
        <n v="116211.99"/>
        <n v="120366.32"/>
        <n v="111595.855"/>
        <n v="118783.94500000001"/>
        <n v="111341.675"/>
        <n v="88996.625"/>
        <n v="90294"/>
        <n v="120928.705"/>
        <n v="140517.65"/>
        <n v="111211.35"/>
        <n v="112371.41"/>
        <n v="107937.685"/>
        <n v="96779.07"/>
        <n v="103291.61"/>
        <n v="141332.05499999999"/>
        <n v="115664.16"/>
        <n v="111936.7"/>
        <n v="98590.06"/>
        <n v="112513.82"/>
        <n v="108336.53"/>
        <n v="109020.58"/>
        <n v="124292.955"/>
        <n v="112863.01"/>
        <n v="114133.73"/>
        <n v="110669.27"/>
        <n v="117452.27"/>
        <n v="117361.7"/>
        <n v="110384.27499999999"/>
        <n v="108761.37"/>
        <n v="111543.81"/>
        <n v="142213.66"/>
        <n v="155060.60999999999"/>
        <n v="138793.59"/>
        <n v="111983.51"/>
        <n v="89003.15"/>
        <n v="104844.105"/>
        <n v="111613.05"/>
        <n v="116299.39"/>
        <n v="119947.59"/>
        <n v="111885.97"/>
        <n v="95623.35"/>
        <n v="91280.024999999994"/>
        <n v="105341.86500000001"/>
        <n v="112351.47"/>
        <n v="116690.17"/>
        <n v="117948.685"/>
        <n v="111229.52"/>
        <n v="95046.904999999999"/>
        <n v="100495.61500000001"/>
        <n v="131090.77499999999"/>
        <n v="140167.5"/>
        <n v="137291.97"/>
        <n v="127633.27499999999"/>
        <n v="124311.33"/>
        <n v="116083.295"/>
        <n v="103539.02"/>
        <n v="116447.855"/>
        <n v="117931.46"/>
        <n v="124370.765"/>
        <n v="129649.25"/>
        <n v="125346.075"/>
        <n v="108816.81"/>
        <n v="102617.51"/>
        <n v="104468.9"/>
        <n v="133227.785"/>
        <n v="139672.83499999999"/>
        <n v="124255.97500000001"/>
        <n v="111612.075"/>
        <n v="107731.78"/>
        <n v="113593.82"/>
        <n v="131980.98499999999"/>
        <n v="127625.36500000001"/>
        <n v="114696.37"/>
        <n v="111632.83500000001"/>
        <n v="115411.41"/>
        <n v="107465.98"/>
        <n v="104189.1"/>
        <n v="116237.22"/>
        <n v="111032.97500000001"/>
        <n v="109640.33"/>
        <n v="107491.87"/>
        <n v="110662.245"/>
        <n v="97402.264999999999"/>
        <n v="94477.095000000001"/>
        <n v="107895.52499999999"/>
        <n v="113138.67"/>
        <n v="114191.35"/>
        <n v="114817.30499999999"/>
        <n v="110160.02499999999"/>
        <n v="99084.74"/>
        <n v="96041.895000000004"/>
        <n v="113287.05499999999"/>
        <n v="114159.965"/>
        <n v="114335.995"/>
        <n v="112704.045"/>
        <n v="97436.41"/>
        <n v="99608.57"/>
        <n v="96594.744999999995"/>
        <n v="99945.494999999995"/>
        <n v="111955.175"/>
        <n v="114436.97"/>
        <n v="112816.68"/>
        <n v="114522.44"/>
        <n v="102528.4"/>
        <n v="97356.565000000002"/>
        <n v="109421.815"/>
        <n v="101548.735"/>
        <n v="116795.245"/>
        <n v="126329.53"/>
        <n v="120144.19"/>
        <n v="104864.05"/>
        <n v="103756.535"/>
        <n v="115103.77499999999"/>
        <n v="120718.64"/>
        <n v="129196.44500000001"/>
        <n v="127260.05"/>
        <n v="123150.38499999999"/>
        <n v="105013.07"/>
        <n v="107424.07"/>
        <n v="125858.27"/>
        <n v="126760.71"/>
        <n v="125747.735"/>
        <n v="128753.13"/>
        <n v="123523"/>
        <n v="109477.42"/>
        <n v="107497.03"/>
        <n v="125871.91499999999"/>
        <n v="127820.715"/>
        <n v="125072.675"/>
        <n v="122910.48"/>
        <n v="123351.45"/>
        <n v="109111.61500000001"/>
        <n v="105912.16"/>
        <n v="113551.03999999999"/>
        <n v="119127.205"/>
        <n v="121571.97"/>
        <n v="124010.03"/>
        <n v="123130.6"/>
        <n v="104643.675"/>
        <n v="110029.55"/>
        <n v="130516.1"/>
        <n v="132762.38"/>
        <n v="139030.79500000001"/>
        <n v="140202.73499999999"/>
        <n v="136856.79999999999"/>
        <n v="122161.405"/>
        <n v="118953.95"/>
        <n v="132877.45000000001"/>
        <n v="133274.53"/>
        <n v="136116.12"/>
        <n v="139511.78"/>
        <n v="130994.54"/>
        <n v="120698.91499999999"/>
        <n v="113374.465"/>
        <n v="117691.685"/>
        <n v="135184.95000000001"/>
        <n v="136253.42000000001"/>
        <n v="135303.255"/>
        <n v="135269.63500000001"/>
        <n v="121178.68"/>
        <n v="116112.74"/>
        <n v="134925.74"/>
        <n v="131996.97"/>
        <n v="139814.29999999999"/>
        <n v="140348.57"/>
        <n v="132029.57500000001"/>
        <n v="122393.325"/>
        <n v="118103.86500000001"/>
        <n v="138040.38"/>
        <n v="144526.63"/>
        <n v="141351.89499999999"/>
        <n v="138124.06"/>
        <n v="139275.77499999999"/>
        <n v="125949.5"/>
        <n v="120137.45"/>
        <n v="139765.32"/>
        <n v="134029.80499999999"/>
        <n v="134084.66500000001"/>
        <n v="137899.715"/>
        <n v="134078.07"/>
        <n v="123687.97"/>
        <n v="116064.03"/>
        <n v="133132.32500000001"/>
        <n v="137352.78"/>
        <n v="138152.10500000001"/>
        <n v="134622.39000000001"/>
        <n v="131387.745"/>
        <n v="124486.69500000001"/>
        <n v="119927.64"/>
        <n v="131868.24"/>
        <n v="136121.83499999999"/>
        <n v="133906.26"/>
        <n v="139316.29"/>
        <n v="140073.89499999999"/>
        <n v="122397.13"/>
        <n v="118007.66499999999"/>
        <n v="136330.59"/>
        <n v="129699.265"/>
        <n v="133198.34"/>
        <n v="136003.91500000001"/>
        <n v="130432.05"/>
        <n v="111331.235"/>
        <n v="107580.495"/>
        <n v="132276.88"/>
        <n v="137617.88"/>
        <n v="140729.185"/>
        <n v="151355.43"/>
        <n v="141647.89499999999"/>
        <n v="116696.455"/>
        <n v="117351.14"/>
        <n v="138963.17499999999"/>
        <n v="139108.435"/>
        <n v="130044.375"/>
        <n v="122361.925"/>
        <n v="122862.345"/>
        <n v="113669.45"/>
        <n v="106274.56"/>
        <n v="121533.955"/>
        <n v="127193.3"/>
        <n v="121445.38"/>
        <n v="129223.80499999999"/>
        <n v="133562.98499999999"/>
        <n v="124852.67"/>
        <n v="119798.995"/>
        <n v="140410.29500000001"/>
        <n v="133809.45499999999"/>
        <n v="133056.82"/>
        <n v="135619.94"/>
        <n v="133666.57500000001"/>
        <n v="117444.1"/>
        <n v="115177.935"/>
        <n v="139414.495"/>
        <n v="139814.04"/>
        <n v="137513.465"/>
        <n v="133982.255"/>
        <n v="128707.425"/>
        <n v="114098.11500000001"/>
        <n v="103964.33"/>
        <n v="128001.05499999999"/>
        <n v="137696.67000000001"/>
        <n v="134819.94500000001"/>
        <n v="133405.72"/>
        <n v="132543.1"/>
        <n v="120454.01"/>
        <n v="114584.065"/>
        <n v="127169.03"/>
        <n v="130906.89"/>
        <n v="127192.315"/>
        <n v="131986.80499999999"/>
        <n v="128761.605"/>
        <n v="111301.56"/>
        <n v="104766"/>
        <n v="115123.54"/>
        <n v="124033.955"/>
        <n v="123461.38"/>
        <n v="119309.93"/>
        <n v="116611.25"/>
        <n v="101012.29"/>
        <n v="92608.24"/>
        <n v="119126.485"/>
        <n v="124452.94"/>
        <n v="119028.07"/>
        <n v="116655.855"/>
        <n v="102847.255"/>
        <n v="100701.82"/>
        <n v="103556.74"/>
        <n v="119226.42"/>
        <n v="118856.41499999999"/>
        <n v="114604.62"/>
        <n v="113134.58"/>
        <n v="118359.28"/>
        <n v="101974.595"/>
        <n v="97053.544999999998"/>
        <n v="111432.36500000001"/>
        <n v="116556.425"/>
        <n v="114133.54"/>
        <n v="113957.735"/>
        <n v="117048.72500000001"/>
        <n v="102037.16499999999"/>
        <n v="98108.815000000002"/>
        <n v="115907.395"/>
        <n v="117470.22"/>
        <n v="121087.1"/>
        <n v="118201.175"/>
        <n v="108412.66499999999"/>
        <n v="102195.97500000001"/>
        <n v="100571.04"/>
        <n v="115549.435"/>
        <n v="118010.31"/>
        <n v="115813.03"/>
        <n v="117333.44500000001"/>
        <n v="112633.265"/>
        <n v="100746.42"/>
        <n v="92182.955000000002"/>
        <n v="112227.65"/>
        <n v="116179.47"/>
        <n v="116632.09"/>
        <n v="120470.785"/>
        <n v="113451.995"/>
        <n v="101610.815"/>
        <n v="95368.164999999994"/>
        <n v="104632.79"/>
        <n v="100592.295"/>
        <n v="111738.485"/>
        <n v="113539.935"/>
        <n v="115156.44500000001"/>
        <n v="104194.345"/>
        <n v="98774.235000000001"/>
        <n v="125795.84"/>
        <n v="135420.82"/>
        <n v="130385.05"/>
        <n v="116715.965"/>
        <n v="117797.62"/>
        <n v="106730.21"/>
        <n v="101256.78"/>
        <n v="128658.27"/>
        <n v="137151.495"/>
        <n v="138882.25"/>
        <n v="135162.11499999999"/>
        <n v="133951.29"/>
        <n v="121219.595"/>
        <n v="108717.875"/>
        <n v="115429.005"/>
        <n v="129798.47"/>
        <n v="151730.95000000001"/>
        <n v="154632.33499999999"/>
        <n v="125141.9"/>
        <n v="99234.22"/>
        <n v="92487.705000000002"/>
        <n v="111625.98"/>
        <n v="113063.675"/>
        <n v="115383.13"/>
        <n v="115736.97"/>
        <n v="109568.47"/>
        <n v="99334.8"/>
        <n v="97715.01"/>
        <n v="114680.185"/>
        <n v="121945.175"/>
        <n v="146933.095"/>
        <n v="129280.81"/>
        <n v="120821.05499999999"/>
        <n v="110154.36"/>
        <n v="107212.84"/>
        <n v="138949.67499999999"/>
        <n v="142870.39499999999"/>
        <n v="114916.99"/>
        <n v="114462.53"/>
        <n v="116428.79"/>
        <n v="109364.01"/>
        <n v="92856.23"/>
        <n v="85094.375"/>
        <n v="98638.854999999996"/>
        <n v="128753.755"/>
        <n v="130699.155"/>
        <n v="115572.045"/>
        <n v="96358.975000000006"/>
        <n v="95700.479999999996"/>
        <n v="95959.684999999998"/>
        <n v="105277.85"/>
        <n v="106373.825"/>
        <n v="113337.685"/>
        <n v="123247.735"/>
        <n v="133705.845"/>
        <n v="107142.815"/>
        <n v="118832.07"/>
        <n v="111361.05"/>
        <n v="116530.04"/>
        <n v="139607.905"/>
        <n v="132022.87"/>
        <n v="98977.05"/>
        <n v="92021.68"/>
        <n v="109389.095"/>
        <n v="116074.03"/>
        <n v="129286.36500000001"/>
        <n v="154648.065"/>
        <n v="165070.595"/>
        <n v="124825.02499999999"/>
        <n v="127305.2"/>
        <n v="137955.42499999999"/>
        <n v="128314.47"/>
        <n v="128899.765"/>
        <n v="139245.21"/>
        <n v="128599.46"/>
        <n v="139114.58499999999"/>
        <n v="159436.69"/>
        <n v="160437.565"/>
        <n v="115239.57"/>
        <n v="108524.18"/>
        <n v="109949.21"/>
        <n v="112946.34"/>
        <n v="104947.325"/>
        <n v="106065.935"/>
        <n v="126465.96"/>
        <n v="137539.72500000001"/>
        <n v="159307.315"/>
        <n v="149473.01"/>
        <n v="137101.87"/>
        <n v="118113.8"/>
        <n v="100440.29"/>
        <n v="116209.13"/>
        <n v="124882.715"/>
        <n v="115269.5"/>
        <n v="117260.245"/>
        <n v="114736.355"/>
        <n v="105799.935"/>
        <n v="105085.515"/>
        <n v="113116.425"/>
        <n v="120035.38499999999"/>
        <n v="124481.41499999999"/>
        <n v="133607.065"/>
        <n v="136328.345"/>
        <n v="119226.435"/>
        <n v="96305.07"/>
        <n v="117952.36500000001"/>
        <n v="127894.285"/>
        <n v="123400.17"/>
        <n v="117346.26"/>
        <n v="119960.33"/>
        <n v="111096.30499999999"/>
        <n v="101334.2"/>
        <n v="112527.285"/>
        <n v="113850.81"/>
        <n v="122717.5"/>
        <n v="128732.59"/>
        <n v="127805.485"/>
        <n v="120398.88499999999"/>
        <n v="104486.18"/>
        <n v="97542.31"/>
        <n v="112663.625"/>
        <n v="114195.35"/>
        <n v="116045.27"/>
        <n v="116284.345"/>
        <n v="110715.12"/>
        <n v="97262.705000000002"/>
        <n v="111617.94500000001"/>
        <n v="110794.26"/>
        <n v="111254.315"/>
        <n v="115020.505"/>
        <n v="119298.325"/>
        <n v="112312.69500000001"/>
        <n v="98918.514999999999"/>
        <n v="112488.215"/>
        <n v="116809.36500000001"/>
        <n v="117744.005"/>
        <n v="116457.26"/>
        <n v="97070.345000000001"/>
        <n v="99687.64"/>
        <n v="98817.03"/>
        <n v="98258.25"/>
        <n v="113381.53"/>
        <n v="115974.61"/>
        <n v="117551.69500000001"/>
        <n v="115979.07"/>
        <n v="105938.47500000001"/>
        <n v="100571.16499999999"/>
        <n v="118702.925"/>
        <n v="122423.01"/>
        <n v="121944.995"/>
        <n v="119876.63"/>
        <n v="113609.76"/>
        <n v="105135.30499999999"/>
        <n v="104123.39"/>
        <n v="115694.64"/>
        <n v="121092.855"/>
        <n v="120784.875"/>
        <n v="120448.935"/>
        <n v="118324.09"/>
        <n v="107479.26"/>
        <n v="103662.05"/>
        <n v="117799.97"/>
        <n v="117642.645"/>
        <n v="106654.955"/>
        <n v="117617.51"/>
        <n v="119079.465"/>
        <n v="108613.38"/>
        <n v="105277.715"/>
        <n v="121551.685"/>
        <n v="122642.235"/>
        <n v="118716.595"/>
        <n v="117357.83500000001"/>
        <n v="116870.46"/>
        <n v="106892.995"/>
        <n v="105840.39"/>
        <n v="118254.55499999999"/>
        <n v="122876.86500000001"/>
        <n v="122721.46"/>
        <n v="128518.505"/>
        <n v="133467.37"/>
        <n v="111273.755"/>
        <n v="108729.71"/>
        <n v="129885.955"/>
        <n v="131900.51999999999"/>
        <n v="133399.23000000001"/>
        <n v="131757.155"/>
        <n v="127353.575"/>
        <n v="119262.145"/>
        <n v="112349.26"/>
        <n v="124046.80499999999"/>
        <n v="126922.995"/>
        <n v="129352.83"/>
        <n v="129553.94"/>
        <n v="127957.57"/>
        <n v="115384.08500000001"/>
        <n v="106044.51"/>
        <n v="119360.265"/>
        <n v="123142.76"/>
        <n v="127830.62"/>
        <n v="131159.94500000001"/>
        <n v="135864.065"/>
        <n v="123226.075"/>
        <n v="121177.58500000001"/>
        <n v="135385.41"/>
        <n v="132975.13"/>
        <n v="132038.42499999999"/>
        <n v="128577.63"/>
        <n v="129910.015"/>
        <n v="120232.19500000001"/>
        <n v="117037.86500000001"/>
        <n v="113420.985"/>
        <n v="127261.295"/>
        <n v="131574.60500000001"/>
        <n v="130544.485"/>
        <n v="133009.01"/>
        <n v="124351.235"/>
        <n v="120785.595"/>
        <n v="138518.73499999999"/>
        <n v="143830.12"/>
        <n v="141305.88"/>
        <n v="143542.01999999999"/>
        <n v="140296.4"/>
        <n v="132165.42499999999"/>
        <n v="125850.58"/>
        <n v="141972.715"/>
        <n v="142842.4"/>
        <n v="148100.13"/>
        <n v="150445.47"/>
        <n v="139188.48000000001"/>
        <n v="125394.425"/>
        <n v="124313.07"/>
        <n v="140713.255"/>
        <n v="135759.27499999999"/>
        <n v="128580.97500000001"/>
        <n v="125861.6"/>
        <n v="124242.52"/>
        <n v="119717.435"/>
        <n v="114562.215"/>
        <n v="133874.47500000001"/>
        <n v="140342.995"/>
        <n v="143461.125"/>
        <n v="145767.1"/>
        <n v="140542.95000000001"/>
        <n v="124491.53"/>
        <n v="119464.315"/>
        <n v="137446.75"/>
        <n v="131367.09"/>
        <n v="132856.72"/>
        <n v="133778.44500000001"/>
        <n v="135728.405"/>
        <n v="125928.62"/>
        <n v="114186.8"/>
        <n v="134664.655"/>
        <n v="132967.19"/>
        <n v="135308.29500000001"/>
        <n v="137634.125"/>
        <n v="130119.5"/>
        <n v="116942.94"/>
        <n v="111555"/>
        <n v="135422.13500000001"/>
        <n v="129519.995"/>
        <n v="134004.96"/>
        <n v="129025"/>
        <n v="129740.315"/>
        <n v="116238.175"/>
        <n v="104912.38"/>
        <n v="127198.78"/>
        <n v="131851.01500000001"/>
        <n v="131939.5"/>
        <n v="135670.99"/>
        <n v="121875.355"/>
        <n v="119988.735"/>
        <n v="115231.85"/>
        <n v="127541.57"/>
        <n v="121073.45"/>
        <n v="122602.11500000001"/>
        <n v="131137.065"/>
        <n v="125189.54"/>
        <n v="116571.26"/>
        <n v="119707.93"/>
        <n v="138918.38500000001"/>
        <n v="138424.25"/>
        <n v="136240.845"/>
        <n v="131956.72500000001"/>
        <n v="130210.94"/>
        <n v="116471.77499999999"/>
        <n v="111436.265"/>
        <n v="131280.85"/>
        <n v="139563.095"/>
        <n v="136032.16"/>
        <n v="139752.54500000001"/>
        <n v="130466.91499999999"/>
        <n v="116344.565"/>
        <n v="118402.905"/>
        <n v="131448.995"/>
        <n v="128192.08500000001"/>
        <n v="118307.155"/>
        <n v="116467.37"/>
        <n v="123583.52"/>
        <n v="109948.61500000001"/>
        <n v="107838.95"/>
        <n v="123132.625"/>
        <n v="111096.53"/>
        <n v="112935.03999999999"/>
        <n v="117880.565"/>
        <n v="111213.15"/>
        <n v="108632.355"/>
        <n v="113030.005"/>
        <n v="118208.24"/>
        <n v="119622.285"/>
        <n v="123787.77"/>
        <n v="125335.57"/>
        <n v="120372.48"/>
        <n v="107731.72"/>
        <n v="107332.1"/>
        <n v="119535.715"/>
        <n v="124797.08500000001"/>
        <n v="119238.345"/>
        <n v="110878.67"/>
        <n v="108622.42"/>
        <n v="109315.065"/>
        <n v="106236.23"/>
        <n v="114466.64"/>
        <n v="114458.205"/>
        <n v="115490.83500000001"/>
        <n v="115294.12"/>
        <n v="112576.545"/>
        <n v="102988.145"/>
        <n v="100476.705"/>
        <n v="113945.5"/>
        <n v="116449.31"/>
        <n v="109551.08"/>
        <n v="110432.33"/>
        <n v="110457.33500000001"/>
        <n v="96584.744999999995"/>
        <n v="90918.615000000005"/>
        <n v="108070.27499999999"/>
        <n v="113889.41"/>
        <n v="112592.26"/>
        <n v="112806.58500000001"/>
        <n v="107940.16"/>
        <n v="99368.854999999996"/>
        <n v="98427.53"/>
        <n v="105893.61500000001"/>
        <n v="109241.565"/>
        <n v="111423.36500000001"/>
        <n v="112414.39"/>
        <n v="111145.12"/>
        <n v="97973.985000000001"/>
        <n v="95624.014999999999"/>
        <n v="110196.61500000001"/>
        <n v="113459.02499999999"/>
        <n v="114402.745"/>
        <n v="119350.66499999999"/>
        <n v="116793.855"/>
        <n v="93859.285000000003"/>
        <n v="96432.625"/>
        <n v="107014.075"/>
        <n v="100696.565"/>
        <n v="106387.19500000001"/>
        <n v="109430.37"/>
        <n v="112506.95"/>
        <n v="100203.55"/>
        <n v="94602.89"/>
        <n v="114159.595"/>
        <n v="120185.265"/>
        <n v="116487.58"/>
        <n v="108628.34"/>
        <n v="107405.925"/>
        <n v="90498.92"/>
        <n v="92043.13"/>
        <n v="113978.535"/>
        <n v="118330.625"/>
        <n v="106618.19500000001"/>
        <n v="107278.83"/>
        <n v="113582.6"/>
        <n v="101352.12"/>
        <n v="96240.41"/>
        <n v="110547.605"/>
        <n v="109706.42"/>
        <n v="106684.825"/>
        <n v="112586.74"/>
        <n v="110031.82"/>
        <n v="100725.24"/>
        <n v="88903.065000000002"/>
        <n v="107666.30499999999"/>
        <n v="111718.075"/>
        <n v="114225.12"/>
        <n v="135452.26"/>
        <n v="156648.405"/>
        <n v="121237.47"/>
        <n v="102161.11500000001"/>
        <n v="110803.765"/>
        <n v="114413.785"/>
        <n v="129715.465"/>
        <n v="114986.33"/>
        <n v="110025.465"/>
        <n v="102577.145"/>
        <n v="99110.774999999994"/>
        <n v="112804.4"/>
        <n v="113485.105"/>
        <n v="119907.245"/>
        <n v="111880.52499999999"/>
        <n v="102075.925"/>
        <n v="92725.74"/>
        <n v="94938.395000000004"/>
        <n v="112358.815"/>
        <n v="98191.654999999999"/>
        <n v="100017.19500000001"/>
        <n v="129749.14"/>
        <n v="133831.375"/>
        <n v="108290.11"/>
        <n v="99613.865000000005"/>
        <n v="103381.91499999999"/>
        <n v="98933.06"/>
        <n v="106470.675"/>
        <n v="118789.605"/>
        <n v="133288.46"/>
        <n v="97262.79"/>
        <n v="93606.214999999997"/>
        <n v="109874.9"/>
        <n v="113446.1"/>
        <n v="105483.435"/>
        <n v="108078.69500000001"/>
        <n v="119728.63499999999"/>
        <n v="108628.96"/>
        <n v="101853.24"/>
        <n v="147070.535"/>
        <n v="152496.245"/>
        <n v="136971.755"/>
        <n v="145211.49"/>
        <n v="134898.21"/>
        <n v="101692.45"/>
        <n v="102283.13"/>
        <n v="130517.97"/>
        <n v="141444.78"/>
        <n v="125501.15"/>
        <n v="155891.345"/>
        <n v="168894.845"/>
        <n v="114818.66499999999"/>
        <n v="99801.574999999997"/>
        <n v="112374.63"/>
        <n v="138455.45499999999"/>
        <n v="142113.375"/>
        <n v="110277.21"/>
        <n v="104422.79"/>
        <n v="124749.065"/>
        <n v="133287.58499999999"/>
        <n v="119168.96000000001"/>
        <n v="119702.045"/>
        <n v="140497.815"/>
        <n v="141593.54500000001"/>
        <n v="117327.495"/>
        <n v="95668.77"/>
        <n v="94786.72"/>
        <n v="114085.645"/>
        <n v="107697.205"/>
        <n v="106692.845"/>
        <n v="107655.08"/>
        <n v="113910.46"/>
        <n v="106467.235"/>
        <n v="108470.925"/>
        <n v="116995.065"/>
        <n v="110531.6"/>
        <n v="108972.30499999999"/>
        <n v="110235.33500000001"/>
        <n v="109901.75999999999"/>
        <n v="99890.25"/>
        <n v="106877.86500000001"/>
        <n v="133476.60500000001"/>
        <n v="123114.11500000001"/>
        <n v="125272.27"/>
        <n v="150472.255"/>
        <n v="163682.04"/>
        <n v="146265.11499999999"/>
        <n v="138597.69"/>
        <n v="136528.81"/>
        <n v="126073.53"/>
        <n v="108723.61500000001"/>
        <n v="114519.86500000001"/>
        <n v="117281.2"/>
        <n v="106854.935"/>
        <n v="101994.05499999999"/>
        <n v="103219.08"/>
        <n v="110086.7"/>
        <n v="114740.52"/>
        <n v="112785.78"/>
        <n v="111179.125"/>
        <n v="105119.48"/>
        <n v="105669.045"/>
        <n v="121954.38499999999"/>
        <n v="123290.83500000001"/>
        <n v="123994.3"/>
        <n v="124181.405"/>
        <n v="128305.64"/>
        <n v="109147.65"/>
        <n v="104226.83"/>
        <n v="107583.935"/>
        <n v="108840.18"/>
        <n v="113307.595"/>
        <n v="113923.16"/>
        <n v="110768.285"/>
        <n v="101262.655"/>
        <n v="101119.83500000001"/>
        <n v="116817.43"/>
        <n v="114927.205"/>
        <n v="115188.76"/>
        <n v="113763.83500000001"/>
        <n v="111484.73"/>
        <n v="102229.645"/>
        <n v="93590.425000000003"/>
        <n v="108543.63499999999"/>
        <n v="111999.03999999999"/>
        <n v="120858.98"/>
        <n v="116890.61"/>
        <n v="114848.77"/>
        <n v="105963.55499999999"/>
        <n v="98680"/>
        <n v="114194.955"/>
        <n v="115392.875"/>
        <n v="117281.13"/>
        <n v="111360.065"/>
        <n v="95967.404999999999"/>
        <n v="95654.36"/>
        <n v="94810.664999999994"/>
        <n v="100246.51"/>
        <n v="114240.88499999999"/>
        <n v="113264.23"/>
        <n v="98112.464999999997"/>
        <n v="107226.59"/>
        <n v="105374.93"/>
        <n v="101057.43"/>
        <n v="118307.52499999999"/>
        <n v="110515.6"/>
        <n v="111462.38499999999"/>
        <n v="112948.4"/>
        <n v="110902.185"/>
        <n v="103616.145"/>
        <n v="104770.705"/>
        <n v="121535.485"/>
        <n v="116318.435"/>
        <n v="118801.84"/>
        <n v="122003.33500000001"/>
        <n v="123850.86"/>
        <n v="113186.735"/>
        <n v="110416.88"/>
        <n v="119598.605"/>
        <n v="123005.31"/>
        <n v="126264.77499999999"/>
        <n v="127389.485"/>
        <n v="126934.24"/>
        <n v="112990.63499999999"/>
        <n v="104054.85"/>
        <n v="118733.42"/>
        <n v="121766.77"/>
        <n v="122015.59"/>
        <n v="119118.11"/>
        <n v="118924.765"/>
        <n v="104949.95"/>
        <n v="106153.43"/>
        <n v="130229.295"/>
        <n v="133799.655"/>
        <n v="136301.49"/>
        <n v="138857.13500000001"/>
        <n v="133869.14000000001"/>
        <n v="120653.435"/>
        <n v="118086.93"/>
        <n v="135437.85"/>
        <n v="136149.125"/>
        <n v="137844.815"/>
        <n v="134971.77499999999"/>
        <n v="132003.44"/>
        <n v="117243.63"/>
        <n v="110669.42"/>
        <n v="108133.03"/>
        <n v="122760.92"/>
        <n v="128127.75"/>
        <n v="128535.19"/>
        <n v="128153.19500000001"/>
        <n v="121097.845"/>
        <n v="116811.39"/>
        <n v="129972.91499999999"/>
        <n v="137922.22"/>
        <n v="144737.12"/>
        <n v="148609.595"/>
        <n v="144504.32999999999"/>
        <n v="132829.29"/>
        <n v="133525.32"/>
        <n v="146856.79999999999"/>
        <n v="145807.25"/>
        <n v="139351.56"/>
        <n v="131023.66"/>
        <n v="123546.62"/>
        <n v="117924.13"/>
        <n v="116150.91499999999"/>
        <n v="130565.58"/>
        <n v="135866.75"/>
        <n v="137327.70000000001"/>
        <n v="135182.72500000001"/>
        <n v="132774.29500000001"/>
        <n v="114660.9"/>
        <n v="114469.88"/>
        <n v="127307.26"/>
        <n v="133803.98499999999"/>
        <n v="127092.715"/>
        <n v="133131.51999999999"/>
        <n v="128384.14"/>
        <n v="123954.31"/>
        <n v="123740.265"/>
        <n v="131739.20000000001"/>
        <n v="132941.76999999999"/>
        <n v="135339.82"/>
        <n v="134119.14000000001"/>
        <n v="132101.85999999999"/>
        <n v="111288.905"/>
        <n v="111293.15"/>
        <n v="123618.42"/>
        <n v="129008.62"/>
        <n v="135782.54500000001"/>
        <n v="132940.63"/>
        <n v="136493.13"/>
        <n v="121958.69"/>
        <n v="118413.13499999999"/>
        <n v="133205.18"/>
        <n v="138858.04500000001"/>
        <n v="140275.82999999999"/>
        <n v="137651.13500000001"/>
        <n v="135633.89000000001"/>
        <n v="119933.7"/>
        <n v="120350.215"/>
        <n v="125652.05499999999"/>
        <n v="132120.39000000001"/>
        <n v="136315.38"/>
        <n v="133004.73000000001"/>
        <n v="142555.10500000001"/>
        <n v="128554.605"/>
        <n v="121028.325"/>
        <n v="136683.4"/>
        <n v="141474.26500000001"/>
        <n v="134681.435"/>
        <n v="128119.715"/>
        <n v="129781.155"/>
        <n v="115460.6"/>
        <n v="110816.375"/>
        <n v="131067.25"/>
        <n v="131438.54999999999"/>
        <n v="120747.08"/>
        <n v="127697.99"/>
        <n v="126763.36500000001"/>
        <n v="107303.47500000001"/>
        <n v="113980.3"/>
        <n v="132704.36499999999"/>
        <n v="130964.88499999999"/>
        <n v="137660.94"/>
        <n v="134233.345"/>
        <n v="131871.07999999999"/>
        <n v="107616.03"/>
        <n v="106779.47500000001"/>
        <n v="121697.38"/>
        <n v="118871.215"/>
        <n v="122652.81"/>
        <n v="120223.175"/>
        <n v="122222.69"/>
        <n v="115200.19"/>
        <n v="116999.07"/>
        <n v="130448.11500000001"/>
        <n v="131665.01500000001"/>
        <n v="121100.045"/>
        <n v="118723.07"/>
        <n v="120349.015"/>
        <n v="103500.955"/>
        <n v="105149.02"/>
        <n v="119362.235"/>
        <n v="124129.44"/>
        <n v="119715.705"/>
        <n v="108102.56"/>
        <n v="107222.345"/>
        <n v="101348.35"/>
        <n v="102386.52499999999"/>
        <n v="121862.88499999999"/>
        <n v="125787.33"/>
        <n v="124302.93"/>
        <n v="117320.175"/>
        <n v="106043.02"/>
        <n v="108762.31"/>
        <n v="104804.09"/>
        <n v="121770.82"/>
        <n v="117265.27499999999"/>
        <n v="110760.825"/>
        <n v="109312.85"/>
        <n v="117512.56"/>
        <n v="101386.01"/>
        <n v="93011.345000000001"/>
        <n v="113296.31"/>
        <n v="117504.77499999999"/>
        <n v="122771.82"/>
        <n v="123692.08"/>
        <n v="115250.505"/>
        <n v="101053.36500000001"/>
        <n v="94744.7"/>
        <n v="110290.12"/>
        <n v="112052.12"/>
        <n v="117533.72"/>
        <n v="116690.04"/>
        <n v="109857.485"/>
        <n v="102032.495"/>
        <n v="102684.515"/>
        <n v="114502.07"/>
        <n v="114108.545"/>
        <n v="114281.61500000001"/>
        <n v="115442.655"/>
        <n v="109130.77"/>
        <n v="96698.285000000003"/>
        <n v="102830.55499999999"/>
        <n v="112634.63499999999"/>
        <n v="111887.405"/>
        <n v="117375.73"/>
        <n v="121752.875"/>
        <n v="130510.905"/>
        <n v="105806.825"/>
        <n v="96867.014999999999"/>
        <n v="107279.84"/>
        <n v="96817"/>
        <n v="104381.38"/>
        <n v="115132.64"/>
        <n v="113954.78"/>
        <n v="108924.79"/>
        <n v="101550.045"/>
        <n v="106758.95"/>
        <n v="104303.46"/>
        <n v="112573.54"/>
        <n v="109828.93"/>
        <n v="110954.755"/>
        <n v="97646.12"/>
        <n v="96742.49"/>
        <n v="109148.25"/>
        <n v="112033.87"/>
        <n v="119736.125"/>
        <n v="131312"/>
        <n v="109049.36500000001"/>
        <n v="97245.764999999999"/>
        <n v="96778.25"/>
        <n v="113899.3"/>
        <n v="107629.16"/>
        <n v="108417.69500000001"/>
        <n v="112735.875"/>
        <n v="114799.91"/>
        <n v="98959.56"/>
        <n v="100233.98"/>
        <n v="110609.4"/>
        <n v="109094.04"/>
        <n v="107400.705"/>
        <n v="107891.69"/>
        <n v="105028.985"/>
        <n v="95436.3"/>
        <n v="97577.414999999994"/>
        <n v="127910.83500000001"/>
        <n v="109548.62"/>
        <n v="109060.375"/>
        <n v="108599.065"/>
        <n v="107070.61"/>
        <n v="101239.235"/>
        <n v="98723.45"/>
        <n v="114400.065"/>
        <n v="123999.07"/>
        <n v="146990.89000000001"/>
        <n v="125050.61"/>
        <n v="150553.4"/>
        <n v="100632.47500000001"/>
        <n v="90145.615000000005"/>
        <n v="101818.02499999999"/>
        <n v="102168.93"/>
        <n v="98312.744999999995"/>
        <n v="96120.524999999994"/>
        <n v="107256.065"/>
        <n v="113521.685"/>
        <n v="118293.52499999999"/>
        <n v="140410.125"/>
        <n v="95410.39"/>
        <n v="89077.854999999996"/>
        <n v="102988.185"/>
        <n v="118922.215"/>
        <n v="102245.61"/>
        <n v="95671.2"/>
        <n v="110253.59"/>
        <n v="109336.56"/>
        <n v="110038.625"/>
        <n v="127365.59"/>
        <n v="122533.88"/>
        <n v="91886.604999999996"/>
        <n v="91797.595000000001"/>
        <n v="119653.94500000001"/>
        <n v="137302.60500000001"/>
        <n v="137408.22500000001"/>
        <n v="109669.645"/>
        <n v="108108.175"/>
        <n v="105946.34"/>
        <n v="106921.55499999999"/>
        <n v="116291.535"/>
        <n v="112128.19500000001"/>
        <n v="119287.15"/>
        <n v="112254.83"/>
        <n v="109316.375"/>
        <n v="102445.88"/>
        <n v="101233.205"/>
        <n v="103134.46"/>
        <n v="116190.55499999999"/>
        <n v="129812.91499999999"/>
        <n v="154816.49"/>
        <n v="170653.84"/>
        <n v="131856.315"/>
        <n v="97609.06"/>
        <n v="105004.91"/>
        <n v="107034.065"/>
        <n v="108988.44"/>
        <n v="120569.46"/>
        <n v="120734.85"/>
        <n v="107864.44500000001"/>
        <n v="103857.11"/>
        <n v="122975.46"/>
        <n v="127110.58"/>
        <n v="124618.565"/>
        <n v="139137.185"/>
        <n v="139855.63"/>
        <n v="108300.63499999999"/>
        <n v="100904.27"/>
        <n v="123351.845"/>
        <n v="119178.12"/>
        <n v="109375.215"/>
        <n v="112202.145"/>
        <n v="108949.05499999999"/>
        <n v="96922.02"/>
        <n v="106129.66499999999"/>
        <n v="122619.05499999999"/>
        <n v="123558.425"/>
        <n v="108371.125"/>
        <n v="108675.4"/>
        <n v="110006.97"/>
        <n v="100380.94"/>
        <n v="101413.145"/>
        <n v="106359.955"/>
        <n v="108746.37"/>
        <n v="117505.625"/>
        <n v="119734.63499999999"/>
        <n v="111322.325"/>
        <n v="96850.78"/>
        <n v="92553.29"/>
        <n v="94641.7"/>
        <n v="112142.54"/>
        <n v="118830.14"/>
        <n v="120272.77499999999"/>
        <n v="115075.81"/>
        <n v="96016.19"/>
        <n v="97664.934999999998"/>
        <n v="110586.815"/>
        <n v="115254.185"/>
        <n v="121127.145"/>
        <n v="127266.86"/>
        <n v="111547.605"/>
        <n v="103999.33500000001"/>
        <n v="97449.684999999998"/>
        <n v="112906.94500000001"/>
        <n v="114935.545"/>
        <n v="113147.815"/>
        <n v="110088.01"/>
        <n v="111958.245"/>
        <n v="97923.714999999997"/>
        <n v="95953.205000000002"/>
        <n v="107687.51"/>
        <n v="109043.86500000001"/>
        <n v="110991.625"/>
        <n v="116302.66499999999"/>
        <n v="104294.57"/>
        <n v="101854.155"/>
        <n v="105098.02499999999"/>
        <n v="118074.565"/>
        <n v="118404.455"/>
        <n v="108404.01"/>
        <n v="108587.52"/>
        <n v="94831.23"/>
        <n v="92097.07"/>
        <n v="101760.09"/>
        <n v="100025.9"/>
        <n v="107849.83"/>
        <n v="104547.34"/>
        <n v="106527.94500000001"/>
        <n v="106943.49"/>
        <n v="106888.545"/>
        <n v="100737.83500000001"/>
        <n v="109168.595"/>
        <n v="111417.63"/>
        <n v="113506.01"/>
        <n v="112872.88"/>
        <n v="106565.295"/>
        <n v="96845.119999999995"/>
        <n v="96572.934999999998"/>
        <n v="113471.83"/>
        <n v="112124.06"/>
        <n v="121307.84"/>
        <n v="121353.33"/>
        <n v="127238.875"/>
        <n v="111665.72500000001"/>
        <n v="109669.355"/>
        <n v="126892.26"/>
        <n v="118839.095"/>
        <n v="113214.27"/>
        <n v="109642.755"/>
        <n v="107914.05499999999"/>
        <n v="107786.255"/>
        <n v="107555.19"/>
        <n v="122550.94500000001"/>
        <n v="120767.795"/>
        <n v="127145.14"/>
        <n v="129285.09"/>
        <n v="129112.45"/>
        <n v="110420.89"/>
        <n v="109774.425"/>
        <n v="120076.645"/>
        <n v="119789.97"/>
        <n v="119803.985"/>
        <n v="127563.61"/>
        <n v="130472.2"/>
        <n v="115234.32"/>
        <n v="109579.82"/>
        <n v="125532.575"/>
        <n v="126788.83500000001"/>
        <n v="124189.8"/>
        <n v="124062.485"/>
        <n v="120072.09"/>
        <n v="102231.77"/>
        <n v="102684.59"/>
        <n v="132039.70499999999"/>
        <n v="132710.35999999999"/>
        <n v="130801.825"/>
        <n v="133322.02499999999"/>
        <n v="137368.465"/>
        <n v="126427.92"/>
        <n v="119524.41"/>
        <n v="124792.97500000001"/>
        <n v="141571.29500000001"/>
        <n v="137795.79500000001"/>
        <n v="141444.44500000001"/>
        <n v="134684.58499999999"/>
        <n v="117394.455"/>
        <n v="107553.005"/>
        <n v="121221.455"/>
        <n v="124473.67"/>
        <n v="133969.69"/>
        <n v="130437.325"/>
        <n v="120149.435"/>
        <n v="109644.69500000001"/>
        <n v="121528.375"/>
        <n v="136373.435"/>
        <n v="131904.745"/>
        <n v="133100.905"/>
        <n v="131466.23999999999"/>
        <n v="136872.56"/>
        <n v="126938.54"/>
        <n v="125830.75"/>
        <n v="141431.99"/>
        <n v="137644.86499999999"/>
        <n v="126614.72"/>
        <n v="131372.71"/>
        <n v="143010.26999999999"/>
        <n v="125400.27"/>
        <n v="118507.76"/>
        <n v="136255.33499999999"/>
        <n v="140264.51999999999"/>
        <n v="138627.10999999999"/>
        <n v="135266.16500000001"/>
        <n v="134041.23000000001"/>
        <n v="130088.95"/>
        <n v="118837.05"/>
        <n v="130119.41"/>
        <n v="133668.935"/>
        <n v="135296.79999999999"/>
        <n v="143158.89000000001"/>
        <n v="143109.35500000001"/>
        <n v="125303.88499999999"/>
        <n v="114065.32"/>
        <n v="132894.41"/>
        <n v="140086.10500000001"/>
        <n v="138666.10500000001"/>
        <n v="142476.36499999999"/>
        <n v="133822.70000000001"/>
        <n v="128417.22"/>
        <n v="123014.55499999999"/>
        <n v="132571.32999999999"/>
        <n v="132720.39499999999"/>
        <n v="130547.735"/>
        <n v="132583.64000000001"/>
        <n v="132105.75"/>
        <n v="111590.65"/>
        <n v="109935.33500000001"/>
        <n v="127930.355"/>
        <n v="140042.14499999999"/>
        <n v="140205.29500000001"/>
        <n v="140835.17499999999"/>
        <n v="144062.60999999999"/>
        <n v="121119.265"/>
        <n v="111165.955"/>
        <n v="125959.75"/>
        <n v="130141.22500000001"/>
        <n v="127945.31"/>
        <n v="121914.44"/>
        <n v="124640.09"/>
        <n v="113755.18"/>
        <n v="111034.745"/>
        <n v="121520.57"/>
        <n v="119321.855"/>
        <n v="129884.75"/>
        <n v="123490.855"/>
        <n v="125707.04"/>
        <n v="127131.37"/>
        <n v="117125.065"/>
        <n v="134984.79"/>
        <n v="138437.85500000001"/>
        <n v="129322.31"/>
        <n v="119044.425"/>
        <n v="118809.08"/>
        <n v="100166.88499999999"/>
        <n v="98917.175000000003"/>
        <n v="119645.18"/>
        <n v="113547.67"/>
        <n v="109327.46"/>
        <n v="114865.645"/>
        <n v="105534.01"/>
        <n v="95865.14"/>
        <n v="99778.2"/>
        <n v="112421.09"/>
        <n v="112140.47"/>
        <n v="109328.33500000001"/>
        <n v="106643.05"/>
        <n v="111644.6"/>
        <n v="96225.91"/>
        <n v="107196.61"/>
        <n v="113008.77"/>
        <n v="110807.72"/>
        <n v="115643.44"/>
        <n v="112335.7"/>
        <n v="93384"/>
        <n v="86891.23"/>
        <n v="100977.95"/>
        <n v="103200.64"/>
        <n v="112412.44500000001"/>
        <n v="117535.715"/>
        <n v="126354.68"/>
        <n v="106694.965"/>
        <n v="101703.49"/>
        <n v="114651.14"/>
        <n v="112076.46"/>
        <n v="113620.21"/>
        <n v="106641.79"/>
        <n v="99585.835000000006"/>
        <n v="92277.024999999994"/>
        <n v="94081.565000000002"/>
        <n v="113610.03"/>
        <n v="122607.56"/>
      </sharedItems>
    </cacheField>
    <cacheField name="RRP" numFmtId="165">
      <sharedItems containsSemiMixedTypes="0" containsString="0" containsNumber="1" minValue="-6.0760283690000003" maxValue="4549.6451049999996"/>
    </cacheField>
    <cacheField name="Revenue" numFmtId="165">
      <sharedItems containsSemiMixedTypes="0" containsString="0" containsNumber="1" minValue="-605086.3586105532" maxValue="709250294.69111621"/>
    </cacheField>
    <cacheField name="Quarters" numFmtId="0" databaseField="0">
      <fieldGroup base="0">
        <rangePr groupBy="quarters" startDate="2015-01-01T00:00:00" endDate="2020-10-07T00:00:00"/>
        <groupItems count="6">
          <s v="&lt;01/01/2015"/>
          <s v="Qtr1"/>
          <s v="Qtr2"/>
          <s v="Qtr3"/>
          <s v="Qtr4"/>
          <s v="&gt;07/10/2020"/>
        </groupItems>
      </fieldGroup>
    </cacheField>
    <cacheField name="Years" numFmtId="0" databaseField="0">
      <fieldGroup base="0">
        <rangePr groupBy="years" startDate="2015-01-01T00:00:00" endDate="2020-10-07T00:00:00"/>
        <groupItems count="8">
          <s v="&lt;01/01/2015"/>
          <s v="2015"/>
          <s v="2016"/>
          <s v="2017"/>
          <s v="2018"/>
          <s v="2019"/>
          <s v="2020"/>
          <s v="&gt;07/10/2020"/>
        </groupItems>
      </fieldGroup>
    </cacheField>
  </cacheFields>
  <extLst>
    <ext xmlns:x14="http://schemas.microsoft.com/office/spreadsheetml/2009/9/main" uri="{725AE2AE-9491-48be-B2B4-4EB974FC3084}">
      <x14:pivotCacheDefinition pivotCacheId="174012835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868.777310300924" createdVersion="8" refreshedVersion="8" minRefreshableVersion="3" recordCount="2100" xr:uid="{E3220386-7734-484D-BE9C-465BD4751D6D}">
  <cacheSource type="worksheet">
    <worksheetSource ref="A1:N2101" sheet="Energy Demand"/>
  </cacheSource>
  <cacheFields count="14">
    <cacheField name="Date" numFmtId="164">
      <sharedItems containsSemiMixedTypes="0" containsNonDate="0" containsDate="1" containsString="0" minDate="2015-01-01T00:00:00" maxDate="2020-10-01T00:00:00"/>
    </cacheField>
    <cacheField name="Day of the Week" numFmtId="0">
      <sharedItems/>
    </cacheField>
    <cacheField name="Month" numFmtId="0">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5" maxValue="2020" count="6">
        <n v="2015"/>
        <n v="2016"/>
        <n v="2017"/>
        <n v="2018"/>
        <n v="2019"/>
        <n v="2020"/>
      </sharedItems>
    </cacheField>
    <cacheField name="Week" numFmtId="0">
      <sharedItems containsSemiMixedTypes="0" containsString="0" containsNumber="1" containsInteger="1" minValue="1" maxValue="53"/>
    </cacheField>
    <cacheField name="School Day" numFmtId="0">
      <sharedItems/>
    </cacheField>
    <cacheField name="Holiday" numFmtId="0">
      <sharedItems/>
    </cacheField>
    <cacheField name="Min Temperature" numFmtId="0">
      <sharedItems containsSemiMixedTypes="0" containsString="0" containsNumber="1" minValue="0.6" maxValue="28"/>
    </cacheField>
    <cacheField name="Max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41">
      <sharedItems containsSemiMixedTypes="0" containsString="0" containsNumber="1" minValue="85094.375" maxValue="170653.84"/>
    </cacheField>
    <cacheField name="RRP" numFmtId="165">
      <sharedItems containsSemiMixedTypes="0" containsString="0" containsNumber="1" minValue="-1.7614234529999999" maxValue="4549.6451049999996"/>
    </cacheField>
    <cacheField name="Revenue" numFmtId="165">
      <sharedItems containsSemiMixedTypes="0" containsString="0" containsNumber="1" minValue="-197728.29027452797" maxValue="709250294.6911162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868.793032638889" createdVersion="8" refreshedVersion="8" minRefreshableVersion="3" recordCount="2107" xr:uid="{9D89E328-BCE6-4C26-BFD6-3B7DA7778BE4}">
  <cacheSource type="worksheet">
    <worksheetSource ref="A1:N1048576" sheet="Energy Demand"/>
  </cacheSource>
  <cacheFields count="14">
    <cacheField name="Date" numFmtId="0">
      <sharedItems containsNonDate="0" containsDate="1" containsString="0" containsBlank="1" minDate="2015-01-01T00:00:00" maxDate="2020-10-07T00:00:00"/>
    </cacheField>
    <cacheField name="Day of the Week" numFmtId="0">
      <sharedItems containsBlank="1" count="8">
        <s v="Thursday"/>
        <s v="Friday"/>
        <s v="Saturday"/>
        <s v="Sunday"/>
        <s v="Monday"/>
        <s v="Tuesday"/>
        <s v="Wednesday"/>
        <m/>
      </sharedItems>
    </cacheField>
    <cacheField name="Month" numFmtId="0">
      <sharedItems containsBlank="1"/>
    </cacheField>
    <cacheField name="Year" numFmtId="0">
      <sharedItems containsString="0" containsBlank="1" containsNumber="1" containsInteger="1" minValue="2015" maxValue="2020" count="7">
        <n v="2015"/>
        <n v="2016"/>
        <n v="2017"/>
        <n v="2018"/>
        <n v="2019"/>
        <n v="2020"/>
        <m/>
      </sharedItems>
    </cacheField>
    <cacheField name="Week" numFmtId="0">
      <sharedItems containsString="0" containsBlank="1" containsNumber="1" containsInteger="1" minValue="1" maxValue="53" count="5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m/>
      </sharedItems>
    </cacheField>
    <cacheField name="School Day" numFmtId="0">
      <sharedItems containsBlank="1"/>
    </cacheField>
    <cacheField name="Holiday" numFmtId="0">
      <sharedItems containsBlank="1"/>
    </cacheField>
    <cacheField name="Min Temperature" numFmtId="0">
      <sharedItems containsString="0" containsBlank="1" containsNumber="1" minValue="0.6" maxValue="28"/>
    </cacheField>
    <cacheField name="Max Temperature" numFmtId="0">
      <sharedItems containsString="0" containsBlank="1"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41">
      <sharedItems containsString="0" containsBlank="1" containsNumber="1" minValue="85094.375" maxValue="170653.84"/>
    </cacheField>
    <cacheField name="RRP" numFmtId="165">
      <sharedItems containsString="0" containsBlank="1" containsNumber="1" minValue="-6.0760283690000003" maxValue="4549.6451049999996"/>
    </cacheField>
    <cacheField name="Revenue" numFmtId="165">
      <sharedItems containsString="0" containsBlank="1" containsNumber="1" minValue="-605086.3586105532" maxValue="709250294.691116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x v="0"/>
    <s v="Thursday"/>
    <x v="0"/>
    <n v="2015"/>
    <n v="1"/>
    <s v="N"/>
    <s v="Y"/>
    <n v="13.3"/>
    <n v="26.9"/>
    <n v="23.6"/>
    <n v="0"/>
    <x v="0"/>
    <n v="25.633696430000001"/>
    <n v="2554014.1128139431"/>
  </r>
  <r>
    <x v="1"/>
    <s v="Friday"/>
    <x v="0"/>
    <n v="2015"/>
    <n v="1"/>
    <s v="N"/>
    <s v="N"/>
    <n v="15.4"/>
    <n v="38.799999999999997"/>
    <n v="26.8"/>
    <n v="0"/>
    <x v="1"/>
    <n v="33.138987559999997"/>
    <n v="4295011.9530912349"/>
  </r>
  <r>
    <x v="2"/>
    <s v="Saturday"/>
    <x v="0"/>
    <n v="2015"/>
    <n v="1"/>
    <s v="N"/>
    <s v="N"/>
    <n v="20"/>
    <n v="38.200000000000003"/>
    <n v="26.5"/>
    <n v="0"/>
    <x v="2"/>
    <n v="34.564854830000002"/>
    <n v="4918597.5073306086"/>
  </r>
  <r>
    <x v="3"/>
    <s v="Sunday"/>
    <x v="0"/>
    <n v="2015"/>
    <n v="2"/>
    <s v="N"/>
    <s v="N"/>
    <n v="16.3"/>
    <n v="21.4"/>
    <n v="25.2"/>
    <n v="4.2"/>
    <x v="3"/>
    <n v="25.005560240000001"/>
    <n v="2608847.9788147719"/>
  </r>
  <r>
    <x v="4"/>
    <s v="Monday"/>
    <x v="0"/>
    <n v="2015"/>
    <n v="2"/>
    <s v="N"/>
    <s v="N"/>
    <n v="15"/>
    <n v="22"/>
    <n v="30.7"/>
    <n v="0"/>
    <x v="4"/>
    <n v="26.724176279999998"/>
    <n v="3156985.7371442155"/>
  </r>
  <r>
    <x v="5"/>
    <s v="Tuesday"/>
    <x v="0"/>
    <n v="2015"/>
    <n v="2"/>
    <s v="N"/>
    <s v="N"/>
    <n v="17.7"/>
    <n v="26"/>
    <n v="31.6"/>
    <n v="0"/>
    <x v="5"/>
    <n v="31.282310729999999"/>
    <n v="4087737.279631264"/>
  </r>
  <r>
    <x v="6"/>
    <s v="Wednesday"/>
    <x v="0"/>
    <n v="2015"/>
    <n v="2"/>
    <s v="N"/>
    <s v="N"/>
    <n v="18.899999999999999"/>
    <n v="37.4"/>
    <n v="20.7"/>
    <n v="0"/>
    <x v="6"/>
    <n v="48.312309380000002"/>
    <n v="7416655.4782550121"/>
  </r>
  <r>
    <x v="7"/>
    <s v="Thursday"/>
    <x v="0"/>
    <n v="2015"/>
    <n v="2"/>
    <s v="N"/>
    <s v="N"/>
    <n v="23.1"/>
    <n v="28.2"/>
    <n v="13.5"/>
    <n v="19.399999999999999"/>
    <x v="7"/>
    <n v="49.117280299999997"/>
    <n v="6975422.7336230958"/>
  </r>
  <r>
    <x v="8"/>
    <s v="Friday"/>
    <x v="0"/>
    <n v="2015"/>
    <n v="2"/>
    <s v="N"/>
    <s v="N"/>
    <n v="16.5"/>
    <n v="18"/>
    <n v="3.1"/>
    <n v="1.2"/>
    <x v="8"/>
    <n v="34.490675449999998"/>
    <n v="4201004.1065401444"/>
  </r>
  <r>
    <x v="9"/>
    <s v="Saturday"/>
    <x v="0"/>
    <n v="2015"/>
    <n v="2"/>
    <s v="N"/>
    <s v="N"/>
    <n v="13.6"/>
    <n v="21.7"/>
    <n v="5.6"/>
    <n v="5.2"/>
    <x v="9"/>
    <n v="20.229824900000001"/>
    <n v="2084555.1988551342"/>
  </r>
  <r>
    <x v="10"/>
    <s v="Sunday"/>
    <x v="0"/>
    <n v="2015"/>
    <n v="3"/>
    <s v="N"/>
    <s v="N"/>
    <n v="15.6"/>
    <n v="27.5"/>
    <n v="29.9"/>
    <n v="0"/>
    <x v="10"/>
    <n v="18.23476806"/>
    <n v="1821028.8795617854"/>
  </r>
  <r>
    <x v="11"/>
    <s v="Monday"/>
    <x v="0"/>
    <n v="2015"/>
    <n v="3"/>
    <s v="N"/>
    <s v="N"/>
    <n v="16.100000000000001"/>
    <n v="31.3"/>
    <n v="31.6"/>
    <n v="0"/>
    <x v="11"/>
    <n v="33.694810169999997"/>
    <n v="4422818.6895756405"/>
  </r>
  <r>
    <x v="12"/>
    <s v="Tuesday"/>
    <x v="0"/>
    <n v="2015"/>
    <n v="3"/>
    <s v="N"/>
    <s v="N"/>
    <n v="20.2"/>
    <n v="25.6"/>
    <n v="4.2"/>
    <n v="0"/>
    <x v="12"/>
    <n v="27.53786427"/>
    <n v="3484293.2661214271"/>
  </r>
  <r>
    <x v="13"/>
    <s v="Wednesday"/>
    <x v="0"/>
    <n v="2015"/>
    <n v="3"/>
    <s v="N"/>
    <s v="N"/>
    <n v="18.3"/>
    <n v="22.7"/>
    <n v="15.2"/>
    <n v="15.8"/>
    <x v="13"/>
    <n v="29.018516609999999"/>
    <n v="3474724.1888783081"/>
  </r>
  <r>
    <x v="14"/>
    <s v="Thursday"/>
    <x v="0"/>
    <n v="2015"/>
    <n v="3"/>
    <s v="N"/>
    <s v="N"/>
    <n v="15.8"/>
    <n v="20"/>
    <n v="14.6"/>
    <n v="0"/>
    <x v="14"/>
    <n v="30.93653879"/>
    <n v="3663233.3007012238"/>
  </r>
  <r>
    <x v="15"/>
    <s v="Friday"/>
    <x v="0"/>
    <n v="2015"/>
    <n v="3"/>
    <s v="N"/>
    <s v="N"/>
    <n v="13.1"/>
    <n v="27.3"/>
    <n v="30.3"/>
    <n v="0"/>
    <x v="15"/>
    <n v="23.015190879999999"/>
    <n v="2685660.2304082229"/>
  </r>
  <r>
    <x v="16"/>
    <s v="Saturday"/>
    <x v="0"/>
    <n v="2015"/>
    <n v="3"/>
    <s v="N"/>
    <s v="N"/>
    <n v="15.9"/>
    <n v="25"/>
    <n v="27.5"/>
    <n v="0"/>
    <x v="16"/>
    <n v="18.99492729"/>
    <n v="1887550.8081620499"/>
  </r>
  <r>
    <x v="17"/>
    <s v="Sunday"/>
    <x v="0"/>
    <n v="2015"/>
    <n v="4"/>
    <s v="N"/>
    <s v="N"/>
    <n v="15.3"/>
    <n v="19.5"/>
    <n v="23.4"/>
    <n v="0"/>
    <x v="17"/>
    <n v="17.00868088"/>
    <n v="1662237.1215512999"/>
  </r>
  <r>
    <x v="18"/>
    <s v="Monday"/>
    <x v="0"/>
    <n v="2015"/>
    <n v="4"/>
    <s v="N"/>
    <s v="N"/>
    <n v="13.5"/>
    <n v="23.6"/>
    <n v="29"/>
    <n v="0"/>
    <x v="18"/>
    <n v="26.927876189999999"/>
    <n v="3147414.9918971984"/>
  </r>
  <r>
    <x v="19"/>
    <s v="Tuesday"/>
    <x v="0"/>
    <n v="2015"/>
    <n v="4"/>
    <s v="N"/>
    <s v="N"/>
    <n v="13"/>
    <n v="30.4"/>
    <n v="19.600000000000001"/>
    <n v="0"/>
    <x v="19"/>
    <n v="23.078074139999998"/>
    <n v="2976335.9504467873"/>
  </r>
  <r>
    <x v="20"/>
    <s v="Wednesday"/>
    <x v="0"/>
    <n v="2015"/>
    <n v="4"/>
    <s v="N"/>
    <s v="N"/>
    <n v="19.7"/>
    <n v="33.1"/>
    <n v="25.8"/>
    <n v="0"/>
    <x v="20"/>
    <n v="34.443415459999997"/>
    <n v="5121822.159657727"/>
  </r>
  <r>
    <x v="21"/>
    <s v="Thursday"/>
    <x v="0"/>
    <n v="2015"/>
    <n v="4"/>
    <s v="N"/>
    <s v="N"/>
    <n v="18.7"/>
    <n v="35.799999999999997"/>
    <n v="23.1"/>
    <n v="0"/>
    <x v="21"/>
    <n v="35.230761399999999"/>
    <n v="5398483.5539209396"/>
  </r>
  <r>
    <x v="22"/>
    <s v="Friday"/>
    <x v="0"/>
    <n v="2015"/>
    <n v="4"/>
    <s v="N"/>
    <s v="N"/>
    <n v="20.2"/>
    <n v="25"/>
    <n v="28.6"/>
    <n v="0"/>
    <x v="22"/>
    <n v="40.604200220000003"/>
    <n v="5607245.1502209445"/>
  </r>
  <r>
    <x v="23"/>
    <s v="Saturday"/>
    <x v="0"/>
    <n v="2015"/>
    <n v="4"/>
    <s v="N"/>
    <s v="N"/>
    <n v="15.8"/>
    <n v="26.3"/>
    <n v="30.3"/>
    <n v="0"/>
    <x v="23"/>
    <n v="20.922000149999999"/>
    <n v="2433450.1814265884"/>
  </r>
  <r>
    <x v="24"/>
    <s v="Sunday"/>
    <x v="0"/>
    <n v="2015"/>
    <n v="5"/>
    <s v="N"/>
    <s v="N"/>
    <n v="14.7"/>
    <n v="22"/>
    <n v="25.4"/>
    <n v="0"/>
    <x v="24"/>
    <n v="16.5414177"/>
    <n v="1620388.3455264422"/>
  </r>
  <r>
    <x v="25"/>
    <s v="Monday"/>
    <x v="0"/>
    <n v="2015"/>
    <n v="5"/>
    <s v="N"/>
    <s v="Y"/>
    <n v="11.6"/>
    <n v="19.8"/>
    <n v="19.899999999999999"/>
    <n v="1"/>
    <x v="25"/>
    <n v="16.9360128"/>
    <n v="1757441.2415293439"/>
  </r>
  <r>
    <x v="26"/>
    <s v="Tuesday"/>
    <x v="0"/>
    <n v="2015"/>
    <n v="5"/>
    <s v="N"/>
    <s v="N"/>
    <n v="11.7"/>
    <n v="19.100000000000001"/>
    <n v="17.7"/>
    <n v="0.6"/>
    <x v="26"/>
    <n v="21.206288600000001"/>
    <n v="2510682.7001692662"/>
  </r>
  <r>
    <x v="27"/>
    <s v="Wednesday"/>
    <x v="0"/>
    <n v="2015"/>
    <n v="5"/>
    <s v="N"/>
    <s v="N"/>
    <n v="13.3"/>
    <n v="25.4"/>
    <n v="27"/>
    <n v="0"/>
    <x v="27"/>
    <n v="17.02383824"/>
    <n v="1987766.766699844"/>
  </r>
  <r>
    <x v="28"/>
    <s v="Thursday"/>
    <x v="0"/>
    <n v="2015"/>
    <n v="5"/>
    <s v="Y"/>
    <s v="N"/>
    <n v="12.8"/>
    <n v="22.2"/>
    <n v="28.9"/>
    <n v="0"/>
    <x v="28"/>
    <n v="19.624827360000001"/>
    <n v="2341511.3529276527"/>
  </r>
  <r>
    <x v="29"/>
    <s v="Friday"/>
    <x v="0"/>
    <n v="2015"/>
    <n v="5"/>
    <s v="Y"/>
    <s v="N"/>
    <n v="13.1"/>
    <n v="21"/>
    <n v="27.6"/>
    <n v="0"/>
    <x v="29"/>
    <n v="21.029356079999999"/>
    <n v="2544933.7684928519"/>
  </r>
  <r>
    <x v="30"/>
    <s v="Saturday"/>
    <x v="0"/>
    <n v="2015"/>
    <n v="5"/>
    <s v="Y"/>
    <s v="N"/>
    <n v="14.3"/>
    <n v="20.2"/>
    <n v="26.2"/>
    <n v="0"/>
    <x v="30"/>
    <n v="16.538846729999999"/>
    <n v="1717112.187883388"/>
  </r>
  <r>
    <x v="31"/>
    <s v="Sunday"/>
    <x v="1"/>
    <n v="2015"/>
    <n v="6"/>
    <s v="Y"/>
    <s v="N"/>
    <n v="13.2"/>
    <n v="19"/>
    <n v="17.3"/>
    <n v="9.1999999999999993"/>
    <x v="31"/>
    <n v="14.578844419999999"/>
    <n v="1460491.7225360726"/>
  </r>
  <r>
    <x v="32"/>
    <s v="Monday"/>
    <x v="1"/>
    <n v="2015"/>
    <n v="6"/>
    <s v="Y"/>
    <s v="N"/>
    <n v="13.5"/>
    <n v="21.1"/>
    <n v="23.9"/>
    <n v="3.8"/>
    <x v="32"/>
    <n v="22.270032189999998"/>
    <n v="2643322.7639650102"/>
  </r>
  <r>
    <x v="33"/>
    <s v="Tuesday"/>
    <x v="1"/>
    <n v="2015"/>
    <n v="6"/>
    <s v="Y"/>
    <s v="N"/>
    <n v="16.100000000000001"/>
    <n v="20"/>
    <n v="22.7"/>
    <n v="0"/>
    <x v="33"/>
    <n v="27.003832330000002"/>
    <n v="3318234.4272086034"/>
  </r>
  <r>
    <x v="34"/>
    <s v="Wednesday"/>
    <x v="1"/>
    <n v="2015"/>
    <n v="6"/>
    <s v="Y"/>
    <s v="N"/>
    <n v="14.8"/>
    <n v="19"/>
    <n v="21.2"/>
    <n v="0"/>
    <x v="34"/>
    <n v="27.809134199999999"/>
    <n v="3264737.5710856258"/>
  </r>
  <r>
    <x v="35"/>
    <s v="Thursday"/>
    <x v="1"/>
    <n v="2015"/>
    <n v="6"/>
    <s v="Y"/>
    <s v="N"/>
    <n v="13.3"/>
    <n v="24.2"/>
    <n v="28.8"/>
    <n v="0"/>
    <x v="35"/>
    <n v="31.384570740000001"/>
    <n v="3837687.2639590246"/>
  </r>
  <r>
    <x v="36"/>
    <s v="Friday"/>
    <x v="1"/>
    <n v="2015"/>
    <n v="6"/>
    <s v="Y"/>
    <s v="N"/>
    <n v="14.5"/>
    <n v="35.700000000000003"/>
    <n v="28.4"/>
    <n v="0"/>
    <x v="36"/>
    <n v="38.840180269999998"/>
    <n v="5508974.8431568909"/>
  </r>
  <r>
    <x v="37"/>
    <s v="Saturday"/>
    <x v="1"/>
    <n v="2015"/>
    <n v="6"/>
    <s v="Y"/>
    <s v="N"/>
    <n v="18.8"/>
    <n v="35"/>
    <n v="16.100000000000001"/>
    <n v="0"/>
    <x v="37"/>
    <n v="28.761706780000001"/>
    <n v="3800524.9085186147"/>
  </r>
  <r>
    <x v="38"/>
    <s v="Sunday"/>
    <x v="1"/>
    <n v="2015"/>
    <n v="7"/>
    <s v="Y"/>
    <s v="N"/>
    <n v="18.899999999999999"/>
    <n v="21.5"/>
    <n v="16.600000000000001"/>
    <n v="0"/>
    <x v="38"/>
    <n v="23.974106599999999"/>
    <n v="2687694.2971457187"/>
  </r>
  <r>
    <x v="39"/>
    <s v="Monday"/>
    <x v="1"/>
    <n v="2015"/>
    <n v="7"/>
    <s v="Y"/>
    <s v="N"/>
    <n v="13.6"/>
    <n v="28.3"/>
    <n v="28.6"/>
    <n v="0"/>
    <x v="39"/>
    <n v="28.90913471"/>
    <n v="3666056.268164333"/>
  </r>
  <r>
    <x v="40"/>
    <s v="Tuesday"/>
    <x v="1"/>
    <n v="2015"/>
    <n v="7"/>
    <s v="Y"/>
    <s v="N"/>
    <n v="16.399999999999999"/>
    <n v="27.8"/>
    <n v="27.7"/>
    <n v="0"/>
    <x v="40"/>
    <n v="37.522599980000003"/>
    <n v="5476369.6221500291"/>
  </r>
  <r>
    <x v="41"/>
    <s v="Wednesday"/>
    <x v="1"/>
    <n v="2015"/>
    <n v="7"/>
    <s v="Y"/>
    <s v="N"/>
    <n v="18.100000000000001"/>
    <n v="26.8"/>
    <n v="24.1"/>
    <n v="0"/>
    <x v="41"/>
    <n v="32.655454300000002"/>
    <n v="4876205.5041207559"/>
  </r>
  <r>
    <x v="42"/>
    <s v="Thursday"/>
    <x v="1"/>
    <n v="2015"/>
    <n v="7"/>
    <s v="Y"/>
    <s v="N"/>
    <n v="17.8"/>
    <n v="21.9"/>
    <n v="23.8"/>
    <n v="0"/>
    <x v="42"/>
    <n v="26.576634940000002"/>
    <n v="3491552.7216526936"/>
  </r>
  <r>
    <x v="43"/>
    <s v="Friday"/>
    <x v="1"/>
    <n v="2015"/>
    <n v="7"/>
    <s v="Y"/>
    <s v="N"/>
    <n v="16.100000000000001"/>
    <n v="32.4"/>
    <n v="14.9"/>
    <n v="0"/>
    <x v="43"/>
    <n v="18.73697061"/>
    <n v="2549551.2078244779"/>
  </r>
  <r>
    <x v="44"/>
    <s v="Saturday"/>
    <x v="1"/>
    <n v="2015"/>
    <n v="7"/>
    <s v="Y"/>
    <s v="N"/>
    <n v="19"/>
    <n v="25.1"/>
    <n v="20.8"/>
    <n v="19.600000000000001"/>
    <x v="44"/>
    <n v="20.240103229999999"/>
    <n v="2422578.9418077404"/>
  </r>
  <r>
    <x v="45"/>
    <s v="Sunday"/>
    <x v="1"/>
    <n v="2015"/>
    <n v="8"/>
    <s v="Y"/>
    <s v="N"/>
    <n v="18.2"/>
    <n v="34.4"/>
    <n v="25.7"/>
    <n v="0.4"/>
    <x v="45"/>
    <n v="24.584186939999999"/>
    <n v="3080096.4839245072"/>
  </r>
  <r>
    <x v="46"/>
    <s v="Monday"/>
    <x v="1"/>
    <n v="2015"/>
    <n v="8"/>
    <s v="Y"/>
    <s v="N"/>
    <n v="17.399999999999999"/>
    <n v="24.6"/>
    <n v="26.3"/>
    <n v="0"/>
    <x v="46"/>
    <n v="31.9490406"/>
    <n v="4211926.0482747778"/>
  </r>
  <r>
    <x v="47"/>
    <s v="Tuesday"/>
    <x v="1"/>
    <n v="2015"/>
    <n v="8"/>
    <s v="Y"/>
    <s v="N"/>
    <n v="17.600000000000001"/>
    <n v="20.6"/>
    <n v="8.3000000000000007"/>
    <n v="0"/>
    <x v="47"/>
    <n v="30.250149390000001"/>
    <n v="3861915.8745252336"/>
  </r>
  <r>
    <x v="48"/>
    <s v="Wednesday"/>
    <x v="1"/>
    <n v="2015"/>
    <n v="8"/>
    <s v="Y"/>
    <s v="N"/>
    <n v="17.7"/>
    <n v="21.2"/>
    <n v="7.8"/>
    <n v="0"/>
    <x v="48"/>
    <n v="30.235792750000002"/>
    <n v="3808886.414684454"/>
  </r>
  <r>
    <x v="49"/>
    <s v="Thursday"/>
    <x v="1"/>
    <n v="2015"/>
    <n v="8"/>
    <s v="Y"/>
    <s v="N"/>
    <n v="18.2"/>
    <n v="26.9"/>
    <n v="24.7"/>
    <n v="0"/>
    <x v="49"/>
    <n v="33.598960679999998"/>
    <n v="4683684.7031141892"/>
  </r>
  <r>
    <x v="50"/>
    <s v="Friday"/>
    <x v="1"/>
    <n v="2015"/>
    <n v="8"/>
    <s v="Y"/>
    <s v="N"/>
    <n v="17.399999999999999"/>
    <n v="25.3"/>
    <n v="24.7"/>
    <n v="0"/>
    <x v="50"/>
    <n v="33.538671530000002"/>
    <n v="4677493.4635347323"/>
  </r>
  <r>
    <x v="51"/>
    <s v="Saturday"/>
    <x v="1"/>
    <n v="2015"/>
    <n v="8"/>
    <s v="Y"/>
    <s v="N"/>
    <n v="18.100000000000001"/>
    <n v="36.1"/>
    <n v="20"/>
    <n v="0"/>
    <x v="51"/>
    <n v="31.252819840000001"/>
    <n v="4259228.9838393154"/>
  </r>
  <r>
    <x v="52"/>
    <s v="Sunday"/>
    <x v="1"/>
    <n v="2015"/>
    <n v="9"/>
    <s v="Y"/>
    <s v="N"/>
    <n v="20.3"/>
    <n v="35.299999999999997"/>
    <n v="11.7"/>
    <n v="1.6"/>
    <x v="52"/>
    <n v="32.40972721"/>
    <n v="4473072.2540198835"/>
  </r>
  <r>
    <x v="53"/>
    <s v="Monday"/>
    <x v="1"/>
    <n v="2015"/>
    <n v="9"/>
    <s v="Y"/>
    <s v="N"/>
    <n v="21.1"/>
    <n v="29.3"/>
    <n v="4.7"/>
    <n v="0"/>
    <x v="53"/>
    <n v="28.417229129999999"/>
    <n v="3843595.4860198908"/>
  </r>
  <r>
    <x v="54"/>
    <s v="Tuesday"/>
    <x v="1"/>
    <n v="2015"/>
    <n v="9"/>
    <s v="Y"/>
    <s v="N"/>
    <n v="15.9"/>
    <n v="20.100000000000001"/>
    <n v="21.4"/>
    <n v="3.2"/>
    <x v="54"/>
    <n v="26.559011900000002"/>
    <n v="3194080.1260208287"/>
  </r>
  <r>
    <x v="55"/>
    <s v="Wednesday"/>
    <x v="1"/>
    <n v="2015"/>
    <n v="9"/>
    <s v="Y"/>
    <s v="N"/>
    <n v="14"/>
    <n v="27"/>
    <n v="24.1"/>
    <n v="0"/>
    <x v="55"/>
    <n v="33.323249590000003"/>
    <n v="4334113.6472280212"/>
  </r>
  <r>
    <x v="56"/>
    <s v="Thursday"/>
    <x v="1"/>
    <n v="2015"/>
    <n v="9"/>
    <s v="Y"/>
    <s v="N"/>
    <n v="16"/>
    <n v="23.2"/>
    <n v="18.5"/>
    <n v="0"/>
    <x v="56"/>
    <n v="39.086578340000003"/>
    <n v="5140895.6351929819"/>
  </r>
  <r>
    <x v="57"/>
    <s v="Friday"/>
    <x v="1"/>
    <n v="2015"/>
    <n v="9"/>
    <s v="Y"/>
    <s v="N"/>
    <n v="14.8"/>
    <n v="24.3"/>
    <n v="21.7"/>
    <n v="0"/>
    <x v="57"/>
    <n v="36.339011550000002"/>
    <n v="4762932.4404515699"/>
  </r>
  <r>
    <x v="58"/>
    <s v="Saturday"/>
    <x v="1"/>
    <n v="2015"/>
    <n v="9"/>
    <s v="Y"/>
    <s v="N"/>
    <n v="17.899999999999999"/>
    <n v="32.299999999999997"/>
    <n v="6.9"/>
    <n v="0"/>
    <x v="58"/>
    <n v="25.143130729999999"/>
    <n v="2923535.8801161828"/>
  </r>
  <r>
    <x v="59"/>
    <s v="Sunday"/>
    <x v="2"/>
    <n v="2015"/>
    <n v="10"/>
    <s v="Y"/>
    <s v="N"/>
    <n v="15.2"/>
    <n v="20.8"/>
    <n v="23.3"/>
    <n v="15.8"/>
    <x v="59"/>
    <n v="24.58614815"/>
    <n v="2543751.2370908568"/>
  </r>
  <r>
    <x v="60"/>
    <s v="Monday"/>
    <x v="2"/>
    <n v="2015"/>
    <n v="10"/>
    <s v="Y"/>
    <s v="N"/>
    <n v="11.6"/>
    <n v="23"/>
    <n v="22"/>
    <n v="0"/>
    <x v="60"/>
    <n v="33.166526230000002"/>
    <n v="4089493.5447346326"/>
  </r>
  <r>
    <x v="61"/>
    <s v="Tuesday"/>
    <x v="2"/>
    <n v="2015"/>
    <n v="10"/>
    <s v="Y"/>
    <s v="N"/>
    <n v="15.5"/>
    <n v="22.7"/>
    <n v="21.2"/>
    <n v="0"/>
    <x v="61"/>
    <n v="43.739457139999999"/>
    <n v="5543988.8769375701"/>
  </r>
  <r>
    <x v="62"/>
    <s v="Wednesday"/>
    <x v="2"/>
    <n v="2015"/>
    <n v="10"/>
    <s v="Y"/>
    <s v="N"/>
    <n v="15.4"/>
    <n v="23.5"/>
    <n v="23"/>
    <n v="0"/>
    <x v="62"/>
    <n v="37.252483910000002"/>
    <n v="4498765.8586167637"/>
  </r>
  <r>
    <x v="63"/>
    <s v="Thursday"/>
    <x v="2"/>
    <n v="2015"/>
    <n v="10"/>
    <s v="Y"/>
    <s v="N"/>
    <n v="12.6"/>
    <n v="18.600000000000001"/>
    <n v="22.5"/>
    <n v="0.8"/>
    <x v="63"/>
    <n v="25.322828099999999"/>
    <n v="2911298.3145483942"/>
  </r>
  <r>
    <x v="64"/>
    <s v="Friday"/>
    <x v="2"/>
    <n v="2015"/>
    <n v="10"/>
    <s v="Y"/>
    <s v="N"/>
    <n v="14.1"/>
    <n v="21.1"/>
    <n v="10.8"/>
    <n v="0.2"/>
    <x v="64"/>
    <n v="27.750521689999999"/>
    <n v="3248302.6282708375"/>
  </r>
  <r>
    <x v="65"/>
    <s v="Saturday"/>
    <x v="2"/>
    <n v="2015"/>
    <n v="10"/>
    <s v="Y"/>
    <s v="N"/>
    <n v="15.4"/>
    <n v="22.6"/>
    <n v="10.8"/>
    <n v="0.2"/>
    <x v="65"/>
    <n v="22.113214540000001"/>
    <n v="2395846.8312201207"/>
  </r>
  <r>
    <x v="66"/>
    <s v="Sunday"/>
    <x v="2"/>
    <n v="2015"/>
    <n v="11"/>
    <s v="Y"/>
    <s v="N"/>
    <n v="16.2"/>
    <n v="24.4"/>
    <n v="20.399999999999999"/>
    <n v="0"/>
    <x v="66"/>
    <n v="20.57443413"/>
    <n v="2188065.9689158616"/>
  </r>
  <r>
    <x v="67"/>
    <s v="Monday"/>
    <x v="2"/>
    <n v="2015"/>
    <n v="11"/>
    <s v="Y"/>
    <s v="Y"/>
    <n v="14.4"/>
    <n v="23.8"/>
    <n v="18.600000000000001"/>
    <n v="0"/>
    <x v="67"/>
    <n v="23.80806827"/>
    <n v="2577996.6762849092"/>
  </r>
  <r>
    <x v="68"/>
    <s v="Tuesday"/>
    <x v="2"/>
    <n v="2015"/>
    <n v="11"/>
    <s v="Y"/>
    <s v="N"/>
    <n v="16.2"/>
    <n v="21.7"/>
    <n v="22.1"/>
    <n v="0"/>
    <x v="68"/>
    <n v="31.763749180000001"/>
    <n v="3996785.8666081056"/>
  </r>
  <r>
    <x v="69"/>
    <s v="Wednesday"/>
    <x v="2"/>
    <n v="2015"/>
    <n v="11"/>
    <s v="Y"/>
    <s v="N"/>
    <n v="11.2"/>
    <n v="23.8"/>
    <n v="22.3"/>
    <n v="0"/>
    <x v="69"/>
    <n v="33.59649288"/>
    <n v="4180022.3936883849"/>
  </r>
  <r>
    <x v="70"/>
    <s v="Thursday"/>
    <x v="2"/>
    <n v="2015"/>
    <n v="11"/>
    <s v="Y"/>
    <s v="N"/>
    <n v="13"/>
    <n v="19.899999999999999"/>
    <n v="18.7"/>
    <n v="0"/>
    <x v="70"/>
    <n v="26.040505889999999"/>
    <n v="3168703.8045416982"/>
  </r>
  <r>
    <x v="71"/>
    <s v="Friday"/>
    <x v="2"/>
    <n v="2015"/>
    <n v="11"/>
    <s v="Y"/>
    <s v="N"/>
    <n v="14.4"/>
    <n v="20.399999999999999"/>
    <n v="21.2"/>
    <n v="0"/>
    <x v="71"/>
    <n v="24.195363230000002"/>
    <n v="2925940.7992617027"/>
  </r>
  <r>
    <x v="72"/>
    <s v="Saturday"/>
    <x v="2"/>
    <n v="2015"/>
    <n v="11"/>
    <s v="Y"/>
    <s v="N"/>
    <n v="9.4"/>
    <n v="30.1"/>
    <n v="20"/>
    <n v="0"/>
    <x v="72"/>
    <n v="17.394529559999999"/>
    <n v="1891460.6188095191"/>
  </r>
  <r>
    <x v="73"/>
    <s v="Sunday"/>
    <x v="2"/>
    <n v="2015"/>
    <n v="12"/>
    <s v="Y"/>
    <s v="N"/>
    <n v="13.1"/>
    <n v="18.3"/>
    <n v="17.5"/>
    <n v="2.2000000000000002"/>
    <x v="73"/>
    <n v="14.373099399999999"/>
    <n v="1439757.606962323"/>
  </r>
  <r>
    <x v="74"/>
    <s v="Monday"/>
    <x v="2"/>
    <n v="2015"/>
    <n v="12"/>
    <s v="Y"/>
    <s v="N"/>
    <n v="10.5"/>
    <n v="25.5"/>
    <n v="14.5"/>
    <n v="0"/>
    <x v="74"/>
    <n v="22.66079993"/>
    <n v="2805114.1404949045"/>
  </r>
  <r>
    <x v="75"/>
    <s v="Tuesday"/>
    <x v="2"/>
    <n v="2015"/>
    <n v="12"/>
    <s v="Y"/>
    <s v="N"/>
    <n v="13"/>
    <n v="26.2"/>
    <n v="4.8"/>
    <n v="0"/>
    <x v="75"/>
    <n v="21.38556947"/>
    <n v="2686045.9170217444"/>
  </r>
  <r>
    <x v="76"/>
    <s v="Wednesday"/>
    <x v="2"/>
    <n v="2015"/>
    <n v="12"/>
    <s v="Y"/>
    <s v="N"/>
    <n v="17.8"/>
    <n v="24.4"/>
    <n v="9.4"/>
    <n v="1.4"/>
    <x v="76"/>
    <n v="24.43863773"/>
    <n v="3127554.5809864998"/>
  </r>
  <r>
    <x v="77"/>
    <s v="Thursday"/>
    <x v="2"/>
    <n v="2015"/>
    <n v="12"/>
    <s v="Y"/>
    <s v="N"/>
    <n v="16.5"/>
    <n v="33.5"/>
    <n v="15.1"/>
    <n v="0"/>
    <x v="77"/>
    <n v="24.568240979999999"/>
    <n v="3152583.1700210609"/>
  </r>
  <r>
    <x v="78"/>
    <s v="Friday"/>
    <x v="2"/>
    <n v="2015"/>
    <n v="12"/>
    <s v="Y"/>
    <s v="N"/>
    <n v="14.2"/>
    <n v="19.600000000000001"/>
    <n v="19.899999999999999"/>
    <n v="0"/>
    <x v="78"/>
    <n v="24.06816285"/>
    <n v="2875936.5489214621"/>
  </r>
  <r>
    <x v="79"/>
    <s v="Saturday"/>
    <x v="2"/>
    <n v="2015"/>
    <n v="12"/>
    <s v="Y"/>
    <s v="N"/>
    <n v="11.9"/>
    <n v="22.7"/>
    <n v="20.8"/>
    <n v="0"/>
    <x v="79"/>
    <n v="20.473714609999998"/>
    <n v="2185667.3084476278"/>
  </r>
  <r>
    <x v="80"/>
    <s v="Sunday"/>
    <x v="2"/>
    <n v="2015"/>
    <n v="13"/>
    <s v="Y"/>
    <s v="N"/>
    <n v="11.3"/>
    <n v="28.8"/>
    <n v="19.899999999999999"/>
    <n v="0"/>
    <x v="80"/>
    <n v="18.918695589999999"/>
    <n v="2015882.1761533176"/>
  </r>
  <r>
    <x v="81"/>
    <s v="Monday"/>
    <x v="2"/>
    <n v="2015"/>
    <n v="13"/>
    <s v="Y"/>
    <s v="N"/>
    <n v="13.6"/>
    <n v="27"/>
    <n v="3.9"/>
    <n v="0"/>
    <x v="81"/>
    <n v="26.68562798"/>
    <n v="3277263.3065051991"/>
  </r>
  <r>
    <x v="82"/>
    <s v="Tuesday"/>
    <x v="2"/>
    <n v="2015"/>
    <n v="13"/>
    <s v="Y"/>
    <s v="N"/>
    <n v="12.6"/>
    <n v="15.3"/>
    <n v="3.8"/>
    <n v="1.4"/>
    <x v="82"/>
    <n v="34.05849946"/>
    <n v="4197196.9671506351"/>
  </r>
  <r>
    <x v="83"/>
    <s v="Wednesday"/>
    <x v="2"/>
    <n v="2015"/>
    <n v="13"/>
    <s v="Y"/>
    <s v="N"/>
    <n v="13"/>
    <n v="20.399999999999999"/>
    <n v="13.8"/>
    <n v="0.4"/>
    <x v="83"/>
    <n v="28.548754240000001"/>
    <n v="3490623.6353449663"/>
  </r>
  <r>
    <x v="84"/>
    <s v="Thursday"/>
    <x v="2"/>
    <n v="2015"/>
    <n v="13"/>
    <s v="Y"/>
    <s v="N"/>
    <n v="9.8000000000000007"/>
    <n v="18"/>
    <n v="9.9"/>
    <n v="0.4"/>
    <x v="84"/>
    <n v="21.971362899999999"/>
    <n v="2680466.7253467799"/>
  </r>
  <r>
    <x v="85"/>
    <s v="Friday"/>
    <x v="2"/>
    <n v="2015"/>
    <n v="13"/>
    <s v="N"/>
    <s v="N"/>
    <n v="11.6"/>
    <n v="18.100000000000001"/>
    <n v="11.2"/>
    <n v="0.2"/>
    <x v="85"/>
    <n v="25.771600379999999"/>
    <n v="3153060.8535776073"/>
  </r>
  <r>
    <x v="86"/>
    <s v="Saturday"/>
    <x v="2"/>
    <n v="2015"/>
    <n v="13"/>
    <s v="N"/>
    <s v="N"/>
    <n v="12.7"/>
    <n v="19.100000000000001"/>
    <n v="14.4"/>
    <n v="0"/>
    <x v="86"/>
    <n v="29.271368689999999"/>
    <n v="3283887.9682536433"/>
  </r>
  <r>
    <x v="87"/>
    <s v="Sunday"/>
    <x v="2"/>
    <n v="2015"/>
    <n v="14"/>
    <s v="N"/>
    <s v="N"/>
    <n v="8.5"/>
    <n v="22.7"/>
    <n v="18.600000000000001"/>
    <n v="0"/>
    <x v="87"/>
    <n v="24.672716350000002"/>
    <n v="2625637.5358906728"/>
  </r>
  <r>
    <x v="88"/>
    <s v="Monday"/>
    <x v="2"/>
    <n v="2015"/>
    <n v="14"/>
    <s v="N"/>
    <s v="N"/>
    <n v="10.6"/>
    <n v="23.1"/>
    <n v="18.100000000000001"/>
    <n v="0"/>
    <x v="88"/>
    <n v="33.750362699999997"/>
    <n v="4153382.7470402485"/>
  </r>
  <r>
    <x v="89"/>
    <s v="Tuesday"/>
    <x v="2"/>
    <n v="2015"/>
    <n v="14"/>
    <s v="N"/>
    <s v="N"/>
    <n v="11.2"/>
    <n v="25.3"/>
    <n v="18.100000000000001"/>
    <n v="0"/>
    <x v="89"/>
    <n v="31.836569579999999"/>
    <n v="4004891.6172012133"/>
  </r>
  <r>
    <x v="90"/>
    <s v="Wednesday"/>
    <x v="3"/>
    <n v="2015"/>
    <n v="14"/>
    <s v="N"/>
    <s v="N"/>
    <n v="13.3"/>
    <n v="29"/>
    <n v="10.7"/>
    <n v="0"/>
    <x v="90"/>
    <n v="26.167805860000001"/>
    <n v="3193578.2972346731"/>
  </r>
  <r>
    <x v="91"/>
    <s v="Thursday"/>
    <x v="3"/>
    <n v="2015"/>
    <n v="14"/>
    <s v="N"/>
    <s v="N"/>
    <n v="12.8"/>
    <n v="17.2"/>
    <n v="17.5"/>
    <n v="0.2"/>
    <x v="91"/>
    <n v="23.46025058"/>
    <n v="2670677.6242287778"/>
  </r>
  <r>
    <x v="92"/>
    <s v="Friday"/>
    <x v="3"/>
    <n v="2015"/>
    <n v="14"/>
    <s v="N"/>
    <s v="Y"/>
    <n v="8"/>
    <n v="20.9"/>
    <n v="17.399999999999999"/>
    <n v="0"/>
    <x v="92"/>
    <n v="20.9393785"/>
    <n v="2070717.3356062099"/>
  </r>
  <r>
    <x v="93"/>
    <s v="Saturday"/>
    <x v="3"/>
    <n v="2015"/>
    <n v="14"/>
    <s v="N"/>
    <s v="Y"/>
    <n v="8.5"/>
    <n v="23.5"/>
    <n v="16.2"/>
    <n v="0"/>
    <x v="93"/>
    <n v="23.188056169999999"/>
    <n v="2411538.5955933789"/>
  </r>
  <r>
    <x v="94"/>
    <s v="Sunday"/>
    <x v="3"/>
    <n v="2015"/>
    <n v="15"/>
    <s v="N"/>
    <s v="N"/>
    <n v="10.199999999999999"/>
    <n v="18.5"/>
    <n v="9.8000000000000007"/>
    <n v="0"/>
    <x v="94"/>
    <n v="20.508650379999999"/>
    <n v="2126448.643542971"/>
  </r>
  <r>
    <x v="95"/>
    <s v="Monday"/>
    <x v="3"/>
    <n v="2015"/>
    <n v="15"/>
    <s v="N"/>
    <s v="Y"/>
    <n v="11.2"/>
    <n v="18.399999999999999"/>
    <n v="13"/>
    <n v="0"/>
    <x v="95"/>
    <n v="17.04855264"/>
    <n v="1830731.0361055967"/>
  </r>
  <r>
    <x v="96"/>
    <s v="Tuesday"/>
    <x v="3"/>
    <n v="2015"/>
    <n v="15"/>
    <s v="N"/>
    <s v="N"/>
    <n v="12.4"/>
    <n v="17.3"/>
    <n v="3.9"/>
    <n v="0"/>
    <x v="96"/>
    <n v="21.359459990000001"/>
    <n v="2568165.4584249454"/>
  </r>
  <r>
    <x v="97"/>
    <s v="Wednesday"/>
    <x v="3"/>
    <n v="2015"/>
    <n v="15"/>
    <s v="N"/>
    <s v="N"/>
    <n v="13.3"/>
    <n v="17.7"/>
    <n v="12.6"/>
    <n v="5.6"/>
    <x v="97"/>
    <n v="25.208016520000001"/>
    <n v="3078649.3857838828"/>
  </r>
  <r>
    <x v="98"/>
    <s v="Thursday"/>
    <x v="3"/>
    <n v="2015"/>
    <n v="15"/>
    <s v="N"/>
    <s v="N"/>
    <n v="8.6999999999999993"/>
    <n v="19.100000000000001"/>
    <n v="10.9"/>
    <n v="0"/>
    <x v="98"/>
    <n v="25.207800370000001"/>
    <n v="3125534.3258045814"/>
  </r>
  <r>
    <x v="99"/>
    <s v="Friday"/>
    <x v="3"/>
    <n v="2015"/>
    <n v="15"/>
    <s v="N"/>
    <s v="N"/>
    <n v="8.6"/>
    <n v="18.7"/>
    <n v="15.9"/>
    <n v="0"/>
    <x v="99"/>
    <n v="25.677110800000001"/>
    <n v="3126268.2241001423"/>
  </r>
  <r>
    <x v="100"/>
    <s v="Saturday"/>
    <x v="3"/>
    <n v="2015"/>
    <n v="15"/>
    <s v="N"/>
    <s v="N"/>
    <n v="11.6"/>
    <n v="23.7"/>
    <n v="14.9"/>
    <n v="0"/>
    <x v="100"/>
    <n v="23.05591231"/>
    <n v="2536938.059344071"/>
  </r>
  <r>
    <x v="101"/>
    <s v="Sunday"/>
    <x v="3"/>
    <n v="2015"/>
    <n v="16"/>
    <s v="N"/>
    <s v="N"/>
    <n v="12.1"/>
    <n v="18.3"/>
    <n v="13.4"/>
    <n v="0"/>
    <x v="101"/>
    <n v="22.053037190000001"/>
    <n v="2288228.100767768"/>
  </r>
  <r>
    <x v="102"/>
    <s v="Monday"/>
    <x v="3"/>
    <n v="2015"/>
    <n v="16"/>
    <s v="N"/>
    <s v="N"/>
    <n v="7.3"/>
    <n v="19.100000000000001"/>
    <n v="14.9"/>
    <n v="0"/>
    <x v="102"/>
    <n v="29.408289079999999"/>
    <n v="3679205.7603970421"/>
  </r>
  <r>
    <x v="103"/>
    <s v="Tuesday"/>
    <x v="3"/>
    <n v="2015"/>
    <n v="16"/>
    <s v="Y"/>
    <s v="N"/>
    <n v="10.5"/>
    <n v="24.7"/>
    <n v="8.4"/>
    <n v="1.6"/>
    <x v="103"/>
    <n v="30.995175629999999"/>
    <n v="3960978.2574513294"/>
  </r>
  <r>
    <x v="104"/>
    <s v="Wednesday"/>
    <x v="3"/>
    <n v="2015"/>
    <n v="16"/>
    <s v="Y"/>
    <s v="N"/>
    <n v="13.9"/>
    <n v="27.6"/>
    <n v="12.8"/>
    <n v="2.4"/>
    <x v="104"/>
    <n v="31.090558479999999"/>
    <n v="3938363.3840092188"/>
  </r>
  <r>
    <x v="105"/>
    <s v="Thursday"/>
    <x v="3"/>
    <n v="2015"/>
    <n v="16"/>
    <s v="Y"/>
    <s v="N"/>
    <n v="15.6"/>
    <n v="17.8"/>
    <n v="10.9"/>
    <n v="0"/>
    <x v="105"/>
    <n v="40.68150885"/>
    <n v="5164026.9295107694"/>
  </r>
  <r>
    <x v="106"/>
    <s v="Friday"/>
    <x v="3"/>
    <n v="2015"/>
    <n v="16"/>
    <s v="Y"/>
    <s v="N"/>
    <n v="10.1"/>
    <n v="17.100000000000001"/>
    <n v="7.5"/>
    <n v="0"/>
    <x v="106"/>
    <n v="33.987504819999998"/>
    <n v="4453430.8488839194"/>
  </r>
  <r>
    <x v="107"/>
    <s v="Saturday"/>
    <x v="3"/>
    <n v="2015"/>
    <n v="16"/>
    <s v="Y"/>
    <s v="N"/>
    <n v="13.5"/>
    <n v="21.9"/>
    <n v="9.9"/>
    <n v="3.6"/>
    <x v="107"/>
    <n v="26.14012894"/>
    <n v="2869244.7208682261"/>
  </r>
  <r>
    <x v="108"/>
    <s v="Sunday"/>
    <x v="3"/>
    <n v="2015"/>
    <n v="17"/>
    <s v="Y"/>
    <s v="N"/>
    <n v="9.6999999999999993"/>
    <n v="14.7"/>
    <n v="11"/>
    <n v="6.4"/>
    <x v="108"/>
    <n v="24.540694439999999"/>
    <n v="2629794.0681653973"/>
  </r>
  <r>
    <x v="109"/>
    <s v="Monday"/>
    <x v="3"/>
    <n v="2015"/>
    <n v="17"/>
    <s v="Y"/>
    <s v="N"/>
    <n v="7"/>
    <n v="16.2"/>
    <n v="12.7"/>
    <n v="1.4"/>
    <x v="109"/>
    <n v="33.677175830000003"/>
    <n v="4266769.8676210884"/>
  </r>
  <r>
    <x v="110"/>
    <s v="Tuesday"/>
    <x v="3"/>
    <n v="2015"/>
    <n v="17"/>
    <s v="Y"/>
    <s v="N"/>
    <n v="6.5"/>
    <n v="17.7"/>
    <n v="13.8"/>
    <n v="0"/>
    <x v="110"/>
    <n v="30.473156899999999"/>
    <n v="3899759.1347604864"/>
  </r>
  <r>
    <x v="111"/>
    <s v="Wednesday"/>
    <x v="3"/>
    <n v="2015"/>
    <n v="17"/>
    <s v="Y"/>
    <s v="N"/>
    <n v="9.1"/>
    <n v="19.5"/>
    <n v="7.1"/>
    <n v="0"/>
    <x v="111"/>
    <n v="36.695283570000001"/>
    <n v="4718958.2407002272"/>
  </r>
  <r>
    <x v="112"/>
    <s v="Thursday"/>
    <x v="3"/>
    <n v="2015"/>
    <n v="17"/>
    <s v="Y"/>
    <s v="N"/>
    <n v="12.2"/>
    <n v="19.2"/>
    <n v="7.5"/>
    <n v="0"/>
    <x v="112"/>
    <n v="35.422484740000002"/>
    <n v="4480370.6524696359"/>
  </r>
  <r>
    <x v="113"/>
    <s v="Friday"/>
    <x v="3"/>
    <n v="2015"/>
    <n v="17"/>
    <s v="Y"/>
    <s v="N"/>
    <n v="14.4"/>
    <n v="21.1"/>
    <n v="7.8"/>
    <n v="0"/>
    <x v="113"/>
    <n v="36.497936299999999"/>
    <n v="4607163.1500289952"/>
  </r>
  <r>
    <x v="114"/>
    <s v="Saturday"/>
    <x v="3"/>
    <n v="2015"/>
    <n v="17"/>
    <s v="Y"/>
    <s v="Y"/>
    <n v="11.6"/>
    <n v="15"/>
    <n v="3.5"/>
    <n v="3"/>
    <x v="114"/>
    <n v="25.97830858"/>
    <n v="2904469.0706126024"/>
  </r>
  <r>
    <x v="115"/>
    <s v="Sunday"/>
    <x v="3"/>
    <n v="2015"/>
    <n v="18"/>
    <s v="Y"/>
    <s v="N"/>
    <n v="10.4"/>
    <n v="15.4"/>
    <n v="5.9"/>
    <n v="7"/>
    <x v="115"/>
    <n v="28.955419760000002"/>
    <n v="3133492.4036121238"/>
  </r>
  <r>
    <x v="116"/>
    <s v="Monday"/>
    <x v="3"/>
    <n v="2015"/>
    <n v="18"/>
    <s v="Y"/>
    <s v="N"/>
    <n v="10.5"/>
    <n v="15.1"/>
    <n v="8.3000000000000007"/>
    <n v="4"/>
    <x v="116"/>
    <n v="48.673068360000002"/>
    <n v="6223105.8632428395"/>
  </r>
  <r>
    <x v="117"/>
    <s v="Tuesday"/>
    <x v="3"/>
    <n v="2015"/>
    <n v="18"/>
    <s v="Y"/>
    <s v="N"/>
    <n v="10.1"/>
    <n v="16"/>
    <n v="8.9"/>
    <n v="1.6"/>
    <x v="117"/>
    <n v="46.268034399999998"/>
    <n v="6137091.0964096161"/>
  </r>
  <r>
    <x v="118"/>
    <s v="Wednesday"/>
    <x v="3"/>
    <n v="2015"/>
    <n v="18"/>
    <s v="Y"/>
    <s v="N"/>
    <n v="7.4"/>
    <n v="17.100000000000001"/>
    <n v="12.6"/>
    <n v="0"/>
    <x v="118"/>
    <n v="39.829820890000001"/>
    <n v="5289982.3270243071"/>
  </r>
  <r>
    <x v="119"/>
    <s v="Thursday"/>
    <x v="3"/>
    <n v="2015"/>
    <n v="18"/>
    <s v="Y"/>
    <s v="N"/>
    <n v="6.4"/>
    <n v="19.600000000000001"/>
    <n v="12.3"/>
    <n v="0"/>
    <x v="119"/>
    <n v="39.092652309999998"/>
    <n v="5186405.7630537292"/>
  </r>
  <r>
    <x v="120"/>
    <s v="Friday"/>
    <x v="4"/>
    <n v="2015"/>
    <n v="18"/>
    <s v="Y"/>
    <s v="N"/>
    <n v="7.9"/>
    <n v="23.1"/>
    <n v="12.1"/>
    <n v="0"/>
    <x v="120"/>
    <n v="47.474462099999997"/>
    <n v="5996235.5872140341"/>
  </r>
  <r>
    <x v="121"/>
    <s v="Saturday"/>
    <x v="4"/>
    <n v="2015"/>
    <n v="18"/>
    <s v="Y"/>
    <s v="N"/>
    <n v="11.6"/>
    <n v="22.2"/>
    <n v="6.1"/>
    <n v="0"/>
    <x v="121"/>
    <n v="25.852039900000001"/>
    <n v="2804635.4583702027"/>
  </r>
  <r>
    <x v="122"/>
    <s v="Sunday"/>
    <x v="4"/>
    <n v="2015"/>
    <n v="19"/>
    <s v="Y"/>
    <s v="N"/>
    <n v="9.6999999999999993"/>
    <n v="18.2"/>
    <n v="11.2"/>
    <n v="0"/>
    <x v="122"/>
    <n v="30.627063069999998"/>
    <n v="3345496.3935267534"/>
  </r>
  <r>
    <x v="123"/>
    <s v="Monday"/>
    <x v="4"/>
    <n v="2015"/>
    <n v="19"/>
    <s v="Y"/>
    <s v="N"/>
    <n v="7.5"/>
    <n v="22.3"/>
    <n v="11.6"/>
    <n v="0"/>
    <x v="123"/>
    <n v="28.803037939999999"/>
    <n v="3524785.3053353317"/>
  </r>
  <r>
    <x v="124"/>
    <s v="Tuesday"/>
    <x v="4"/>
    <n v="2015"/>
    <n v="19"/>
    <s v="Y"/>
    <s v="N"/>
    <n v="9.1999999999999993"/>
    <n v="18.100000000000001"/>
    <n v="7.1"/>
    <n v="0.6"/>
    <x v="124"/>
    <n v="27.383343969999999"/>
    <n v="3388274.3693765141"/>
  </r>
  <r>
    <x v="125"/>
    <s v="Wednesday"/>
    <x v="4"/>
    <n v="2015"/>
    <n v="19"/>
    <s v="Y"/>
    <s v="N"/>
    <n v="9.5"/>
    <n v="16.2"/>
    <n v="7.6"/>
    <n v="1.4"/>
    <x v="125"/>
    <n v="26.022589379999999"/>
    <n v="3360085.1427618465"/>
  </r>
  <r>
    <x v="126"/>
    <s v="Thursday"/>
    <x v="4"/>
    <n v="2015"/>
    <n v="19"/>
    <s v="Y"/>
    <s v="N"/>
    <n v="10.3"/>
    <n v="15.6"/>
    <n v="6.9"/>
    <n v="2.2000000000000002"/>
    <x v="126"/>
    <n v="29.082030029999999"/>
    <n v="3816643.7552226651"/>
  </r>
  <r>
    <x v="127"/>
    <s v="Friday"/>
    <x v="4"/>
    <n v="2015"/>
    <n v="19"/>
    <s v="Y"/>
    <s v="N"/>
    <n v="10.5"/>
    <n v="15.9"/>
    <n v="5.9"/>
    <n v="0.2"/>
    <x v="127"/>
    <n v="29.075609050000001"/>
    <n v="3812938.444793507"/>
  </r>
  <r>
    <x v="128"/>
    <s v="Saturday"/>
    <x v="4"/>
    <n v="2015"/>
    <n v="19"/>
    <s v="Y"/>
    <s v="N"/>
    <n v="12.8"/>
    <n v="18.7"/>
    <n v="7.3"/>
    <n v="0"/>
    <x v="128"/>
    <n v="19.602360470000001"/>
    <n v="2124446.0007752138"/>
  </r>
  <r>
    <x v="129"/>
    <s v="Sunday"/>
    <x v="4"/>
    <n v="2015"/>
    <n v="20"/>
    <s v="Y"/>
    <s v="N"/>
    <n v="12.8"/>
    <n v="16.600000000000001"/>
    <n v="5.9"/>
    <n v="8.6"/>
    <x v="129"/>
    <n v="13.279840760000001"/>
    <n v="1378597.2674917728"/>
  </r>
  <r>
    <x v="130"/>
    <s v="Monday"/>
    <x v="4"/>
    <n v="2015"/>
    <n v="20"/>
    <s v="Y"/>
    <s v="N"/>
    <n v="12.4"/>
    <n v="15.9"/>
    <n v="7.9"/>
    <n v="2.6"/>
    <x v="130"/>
    <n v="28.475489379999999"/>
    <n v="3523564.032376098"/>
  </r>
  <r>
    <x v="131"/>
    <s v="Tuesday"/>
    <x v="4"/>
    <n v="2015"/>
    <n v="20"/>
    <s v="Y"/>
    <s v="N"/>
    <n v="12.8"/>
    <n v="17.399999999999999"/>
    <n v="5.9"/>
    <n v="0"/>
    <x v="131"/>
    <n v="28.355358970000001"/>
    <n v="3666704.6252368428"/>
  </r>
  <r>
    <x v="132"/>
    <s v="Wednesday"/>
    <x v="4"/>
    <n v="2015"/>
    <n v="20"/>
    <s v="Y"/>
    <s v="N"/>
    <n v="6.3"/>
    <n v="12.8"/>
    <n v="8.6999999999999993"/>
    <n v="6.8"/>
    <x v="132"/>
    <n v="33.602901799999998"/>
    <n v="4600347.1379088853"/>
  </r>
  <r>
    <x v="133"/>
    <s v="Thursday"/>
    <x v="4"/>
    <n v="2015"/>
    <n v="20"/>
    <s v="Y"/>
    <s v="N"/>
    <n v="7.3"/>
    <n v="14.6"/>
    <n v="6.7"/>
    <n v="4.4000000000000004"/>
    <x v="133"/>
    <n v="36.084976089999998"/>
    <n v="4879325.6671959879"/>
  </r>
  <r>
    <x v="134"/>
    <s v="Friday"/>
    <x v="4"/>
    <n v="2015"/>
    <n v="20"/>
    <s v="Y"/>
    <s v="N"/>
    <n v="11.5"/>
    <n v="14.5"/>
    <n v="6.2"/>
    <n v="1.8"/>
    <x v="134"/>
    <n v="32.888201889999998"/>
    <n v="4445577.5100378543"/>
  </r>
  <r>
    <x v="135"/>
    <s v="Saturday"/>
    <x v="4"/>
    <n v="2015"/>
    <n v="20"/>
    <s v="Y"/>
    <s v="N"/>
    <n v="11.3"/>
    <n v="16.2"/>
    <n v="10.4"/>
    <n v="0"/>
    <x v="135"/>
    <n v="35.11935553"/>
    <n v="4113762.9545560642"/>
  </r>
  <r>
    <x v="136"/>
    <s v="Sunday"/>
    <x v="4"/>
    <n v="2015"/>
    <n v="21"/>
    <s v="Y"/>
    <s v="N"/>
    <n v="7.4"/>
    <n v="20.5"/>
    <n v="10.3"/>
    <n v="0"/>
    <x v="136"/>
    <n v="30.547599470000002"/>
    <n v="3418187.3344405452"/>
  </r>
  <r>
    <x v="137"/>
    <s v="Monday"/>
    <x v="4"/>
    <n v="2015"/>
    <n v="21"/>
    <s v="Y"/>
    <s v="N"/>
    <n v="7.2"/>
    <n v="20.399999999999999"/>
    <n v="10.199999999999999"/>
    <n v="0"/>
    <x v="137"/>
    <n v="39.33371288"/>
    <n v="5016023.8682794245"/>
  </r>
  <r>
    <x v="138"/>
    <s v="Tuesday"/>
    <x v="4"/>
    <n v="2015"/>
    <n v="21"/>
    <s v="Y"/>
    <s v="N"/>
    <n v="9.9"/>
    <n v="16.2"/>
    <n v="3.2"/>
    <n v="0"/>
    <x v="138"/>
    <n v="34.038317739999997"/>
    <n v="4535111.6024814155"/>
  </r>
  <r>
    <x v="139"/>
    <s v="Wednesday"/>
    <x v="4"/>
    <n v="2015"/>
    <n v="21"/>
    <s v="Y"/>
    <s v="N"/>
    <n v="13.6"/>
    <n v="18.100000000000001"/>
    <n v="6"/>
    <n v="2.4"/>
    <x v="139"/>
    <n v="30.976086030000001"/>
    <n v="3950154.4357387414"/>
  </r>
  <r>
    <x v="140"/>
    <s v="Thursday"/>
    <x v="4"/>
    <n v="2015"/>
    <n v="21"/>
    <s v="Y"/>
    <s v="N"/>
    <n v="10.3"/>
    <n v="13.6"/>
    <n v="3.5"/>
    <n v="6.2"/>
    <x v="140"/>
    <n v="35.621998429999998"/>
    <n v="4821836.2757729236"/>
  </r>
  <r>
    <x v="141"/>
    <s v="Friday"/>
    <x v="4"/>
    <n v="2015"/>
    <n v="21"/>
    <s v="Y"/>
    <s v="N"/>
    <n v="9.1"/>
    <n v="14.1"/>
    <n v="6.7"/>
    <n v="0.4"/>
    <x v="141"/>
    <n v="34.614105330000001"/>
    <n v="4618299.0838277116"/>
  </r>
  <r>
    <x v="142"/>
    <s v="Saturday"/>
    <x v="4"/>
    <n v="2015"/>
    <n v="21"/>
    <s v="Y"/>
    <s v="N"/>
    <n v="10.4"/>
    <n v="13.3"/>
    <n v="7.7"/>
    <n v="0"/>
    <x v="142"/>
    <n v="31.22698432"/>
    <n v="3726373.8088265923"/>
  </r>
  <r>
    <x v="143"/>
    <s v="Sunday"/>
    <x v="4"/>
    <n v="2015"/>
    <n v="22"/>
    <s v="Y"/>
    <s v="N"/>
    <n v="6"/>
    <n v="15.6"/>
    <n v="8.6"/>
    <n v="0"/>
    <x v="143"/>
    <n v="31.493258560000001"/>
    <n v="3740866.408459458"/>
  </r>
  <r>
    <x v="144"/>
    <s v="Monday"/>
    <x v="4"/>
    <n v="2015"/>
    <n v="22"/>
    <s v="Y"/>
    <s v="N"/>
    <n v="7.4"/>
    <n v="17.100000000000001"/>
    <n v="8.1"/>
    <n v="0"/>
    <x v="144"/>
    <n v="51.610330150000003"/>
    <n v="7054663.5097072395"/>
  </r>
  <r>
    <x v="145"/>
    <s v="Tuesday"/>
    <x v="4"/>
    <n v="2015"/>
    <n v="22"/>
    <s v="Y"/>
    <s v="N"/>
    <n v="5.4"/>
    <n v="15.6"/>
    <n v="6.8"/>
    <n v="0"/>
    <x v="145"/>
    <n v="46.401813629999999"/>
    <n v="6537412.0848807413"/>
  </r>
  <r>
    <x v="146"/>
    <s v="Wednesday"/>
    <x v="4"/>
    <n v="2015"/>
    <n v="22"/>
    <s v="Y"/>
    <s v="N"/>
    <n v="7.9"/>
    <n v="18.7"/>
    <n v="7.4"/>
    <n v="0"/>
    <x v="146"/>
    <n v="29.884071370000001"/>
    <n v="3977670.6086675171"/>
  </r>
  <r>
    <x v="147"/>
    <s v="Thursday"/>
    <x v="4"/>
    <n v="2015"/>
    <n v="22"/>
    <s v="Y"/>
    <s v="N"/>
    <n v="13.1"/>
    <n v="19.7"/>
    <n v="8.4"/>
    <n v="0"/>
    <x v="147"/>
    <n v="26.09688903"/>
    <n v="3337798.2397059221"/>
  </r>
  <r>
    <x v="148"/>
    <s v="Friday"/>
    <x v="4"/>
    <n v="2015"/>
    <n v="22"/>
    <s v="Y"/>
    <s v="N"/>
    <n v="9.5"/>
    <n v="15.8"/>
    <n v="6.6"/>
    <n v="0"/>
    <x v="148"/>
    <n v="29.803580050000001"/>
    <n v="3944174.1920221471"/>
  </r>
  <r>
    <x v="149"/>
    <s v="Saturday"/>
    <x v="4"/>
    <n v="2015"/>
    <n v="22"/>
    <s v="Y"/>
    <s v="N"/>
    <n v="11"/>
    <n v="17.3"/>
    <n v="8"/>
    <n v="0"/>
    <x v="149"/>
    <n v="19.048825789999999"/>
    <n v="2184324.8530858839"/>
  </r>
  <r>
    <x v="150"/>
    <s v="Sunday"/>
    <x v="4"/>
    <n v="2015"/>
    <n v="23"/>
    <s v="Y"/>
    <s v="N"/>
    <n v="12.3"/>
    <n v="16.8"/>
    <n v="4.9000000000000004"/>
    <n v="0"/>
    <x v="150"/>
    <n v="18.572714080000001"/>
    <n v="2103568.9983205409"/>
  </r>
  <r>
    <x v="151"/>
    <s v="Monday"/>
    <x v="5"/>
    <n v="2015"/>
    <n v="23"/>
    <s v="Y"/>
    <s v="N"/>
    <n v="5.2"/>
    <n v="12.2"/>
    <n v="8.1"/>
    <n v="8.1999999999999993"/>
    <x v="151"/>
    <n v="36.928126640000002"/>
    <n v="5203911.4214681666"/>
  </r>
  <r>
    <x v="152"/>
    <s v="Tuesday"/>
    <x v="5"/>
    <n v="2015"/>
    <n v="23"/>
    <s v="Y"/>
    <s v="N"/>
    <n v="7.1"/>
    <n v="11.4"/>
    <n v="4.5999999999999996"/>
    <n v="4.2"/>
    <x v="152"/>
    <n v="59.85603338"/>
    <n v="8890686.2893617768"/>
  </r>
  <r>
    <x v="153"/>
    <s v="Wednesday"/>
    <x v="5"/>
    <n v="2015"/>
    <n v="23"/>
    <s v="Y"/>
    <s v="N"/>
    <n v="8.1"/>
    <n v="13.6"/>
    <n v="8.1999999999999993"/>
    <n v="0.8"/>
    <x v="153"/>
    <n v="50.5626836"/>
    <n v="7427807.3807566203"/>
  </r>
  <r>
    <x v="154"/>
    <s v="Thursday"/>
    <x v="5"/>
    <n v="2015"/>
    <n v="23"/>
    <s v="Y"/>
    <s v="N"/>
    <n v="4.4000000000000004"/>
    <n v="11.3"/>
    <n v="5.5"/>
    <n v="0"/>
    <x v="154"/>
    <n v="33.050284789999999"/>
    <n v="4863523.4165979195"/>
  </r>
  <r>
    <x v="155"/>
    <s v="Friday"/>
    <x v="5"/>
    <n v="2015"/>
    <n v="23"/>
    <s v="Y"/>
    <s v="N"/>
    <n v="7"/>
    <n v="15"/>
    <n v="7"/>
    <n v="4.2"/>
    <x v="155"/>
    <n v="37.966538890000002"/>
    <n v="5414978.9380151117"/>
  </r>
  <r>
    <x v="156"/>
    <s v="Saturday"/>
    <x v="5"/>
    <n v="2015"/>
    <n v="23"/>
    <s v="Y"/>
    <s v="N"/>
    <n v="9.1999999999999993"/>
    <n v="16.600000000000001"/>
    <n v="6.4"/>
    <n v="0.2"/>
    <x v="156"/>
    <n v="30.181346850000001"/>
    <n v="3625633.7378941206"/>
  </r>
  <r>
    <x v="157"/>
    <s v="Sunday"/>
    <x v="5"/>
    <n v="2015"/>
    <n v="24"/>
    <s v="Y"/>
    <s v="N"/>
    <n v="11.2"/>
    <n v="14.5"/>
    <n v="6.9"/>
    <n v="0"/>
    <x v="157"/>
    <n v="23.380384849999999"/>
    <n v="2562716.6185872722"/>
  </r>
  <r>
    <x v="158"/>
    <s v="Monday"/>
    <x v="5"/>
    <n v="2015"/>
    <n v="24"/>
    <s v="Y"/>
    <s v="Y"/>
    <n v="11.1"/>
    <n v="18.5"/>
    <n v="8.1999999999999993"/>
    <n v="0"/>
    <x v="158"/>
    <n v="24.357636500000002"/>
    <n v="2696775.5765712475"/>
  </r>
  <r>
    <x v="159"/>
    <s v="Tuesday"/>
    <x v="5"/>
    <n v="2015"/>
    <n v="24"/>
    <s v="Y"/>
    <s v="N"/>
    <n v="10.3"/>
    <n v="13.5"/>
    <n v="8.6"/>
    <n v="4"/>
    <x v="159"/>
    <n v="36.714275120000003"/>
    <n v="4877643.263219622"/>
  </r>
  <r>
    <x v="160"/>
    <s v="Wednesday"/>
    <x v="5"/>
    <n v="2015"/>
    <n v="24"/>
    <s v="Y"/>
    <s v="N"/>
    <n v="7.5"/>
    <n v="13.4"/>
    <n v="7.1"/>
    <n v="0"/>
    <x v="160"/>
    <n v="39.766137469999997"/>
    <n v="5731315.4400859214"/>
  </r>
  <r>
    <x v="161"/>
    <s v="Thursday"/>
    <x v="5"/>
    <n v="2015"/>
    <n v="24"/>
    <s v="Y"/>
    <s v="N"/>
    <n v="5.7"/>
    <n v="14"/>
    <n v="8.3000000000000007"/>
    <m/>
    <x v="161"/>
    <n v="37.481829380000001"/>
    <n v="5377347.3314157743"/>
  </r>
  <r>
    <x v="162"/>
    <s v="Friday"/>
    <x v="5"/>
    <n v="2015"/>
    <n v="24"/>
    <s v="Y"/>
    <s v="N"/>
    <n v="5.2"/>
    <n v="13.1"/>
    <n v="6.9"/>
    <n v="0"/>
    <x v="162"/>
    <n v="37.539372819999997"/>
    <n v="5443420.0301752482"/>
  </r>
  <r>
    <x v="163"/>
    <s v="Saturday"/>
    <x v="5"/>
    <n v="2015"/>
    <n v="24"/>
    <s v="Y"/>
    <s v="N"/>
    <n v="6"/>
    <n v="18.2"/>
    <n v="8"/>
    <n v="0"/>
    <x v="163"/>
    <n v="29.868588150000001"/>
    <n v="3696373.6856385828"/>
  </r>
  <r>
    <x v="164"/>
    <s v="Sunday"/>
    <x v="5"/>
    <n v="2015"/>
    <n v="25"/>
    <s v="Y"/>
    <s v="N"/>
    <n v="5.8"/>
    <n v="17.399999999999999"/>
    <n v="8"/>
    <n v="0"/>
    <x v="164"/>
    <n v="31.598182309999999"/>
    <n v="3764153.0585517818"/>
  </r>
  <r>
    <x v="165"/>
    <s v="Monday"/>
    <x v="5"/>
    <n v="2015"/>
    <n v="25"/>
    <s v="Y"/>
    <s v="N"/>
    <n v="7.1"/>
    <n v="16.899999999999999"/>
    <n v="6.6"/>
    <n v="0"/>
    <x v="165"/>
    <n v="36.010981530000002"/>
    <n v="4899443.3026749417"/>
  </r>
  <r>
    <x v="166"/>
    <s v="Tuesday"/>
    <x v="5"/>
    <n v="2015"/>
    <n v="25"/>
    <s v="Y"/>
    <s v="N"/>
    <n v="9.5"/>
    <n v="16.100000000000001"/>
    <n v="3.3"/>
    <n v="5"/>
    <x v="166"/>
    <n v="36.942819380000003"/>
    <n v="5137777.719747954"/>
  </r>
  <r>
    <x v="167"/>
    <s v="Wednesday"/>
    <x v="5"/>
    <n v="2015"/>
    <n v="25"/>
    <s v="Y"/>
    <s v="N"/>
    <n v="11.7"/>
    <n v="13.8"/>
    <n v="4.7"/>
    <n v="0"/>
    <x v="167"/>
    <n v="39.278599130000003"/>
    <n v="5274741.1453232998"/>
  </r>
  <r>
    <x v="168"/>
    <s v="Thursday"/>
    <x v="5"/>
    <n v="2015"/>
    <n v="25"/>
    <s v="Y"/>
    <s v="N"/>
    <n v="10.7"/>
    <n v="12.7"/>
    <n v="4.2"/>
    <n v="1"/>
    <x v="168"/>
    <n v="37.45776352"/>
    <n v="5134477.0487436876"/>
  </r>
  <r>
    <x v="169"/>
    <s v="Friday"/>
    <x v="5"/>
    <n v="2015"/>
    <n v="25"/>
    <s v="Y"/>
    <s v="N"/>
    <n v="7"/>
    <n v="12.4"/>
    <n v="7.9"/>
    <n v="0.2"/>
    <x v="169"/>
    <n v="38.550713739999999"/>
    <n v="5388666.7622158062"/>
  </r>
  <r>
    <x v="170"/>
    <s v="Saturday"/>
    <x v="5"/>
    <n v="2015"/>
    <n v="25"/>
    <s v="Y"/>
    <s v="N"/>
    <n v="4.0999999999999996"/>
    <n v="11.6"/>
    <n v="7.1"/>
    <n v="0"/>
    <x v="170"/>
    <n v="41.097683109999998"/>
    <n v="5325288.1818272797"/>
  </r>
  <r>
    <x v="171"/>
    <s v="Sunday"/>
    <x v="5"/>
    <n v="2015"/>
    <n v="26"/>
    <s v="Y"/>
    <s v="N"/>
    <n v="2.2000000000000002"/>
    <n v="12.9"/>
    <n v="8.6"/>
    <n v="0"/>
    <x v="171"/>
    <n v="33.902389839999998"/>
    <n v="4234766.839276609"/>
  </r>
  <r>
    <x v="172"/>
    <s v="Monday"/>
    <x v="5"/>
    <n v="2015"/>
    <n v="26"/>
    <s v="Y"/>
    <s v="N"/>
    <n v="3.6"/>
    <n v="14.1"/>
    <n v="6.2"/>
    <n v="0"/>
    <x v="172"/>
    <n v="30.477831179999999"/>
    <n v="4280043.2824578043"/>
  </r>
  <r>
    <x v="173"/>
    <s v="Tuesday"/>
    <x v="5"/>
    <n v="2015"/>
    <n v="26"/>
    <s v="Y"/>
    <s v="N"/>
    <n v="9.6"/>
    <n v="17.600000000000001"/>
    <n v="5.8"/>
    <n v="0"/>
    <x v="173"/>
    <n v="30.238061600000002"/>
    <n v="4026844.9965582401"/>
  </r>
  <r>
    <x v="174"/>
    <s v="Wednesday"/>
    <x v="5"/>
    <n v="2015"/>
    <n v="26"/>
    <s v="Y"/>
    <s v="N"/>
    <n v="12.2"/>
    <n v="16"/>
    <n v="7.7"/>
    <n v="0"/>
    <x v="174"/>
    <n v="32.217778950000003"/>
    <n v="4362531.1584166521"/>
  </r>
  <r>
    <x v="175"/>
    <s v="Thursday"/>
    <x v="5"/>
    <n v="2015"/>
    <n v="26"/>
    <s v="Y"/>
    <s v="N"/>
    <n v="9.6"/>
    <n v="14"/>
    <n v="6.3"/>
    <n v="0"/>
    <x v="175"/>
    <n v="33.054838169999996"/>
    <n v="4541048.2155692093"/>
  </r>
  <r>
    <x v="176"/>
    <s v="Friday"/>
    <x v="5"/>
    <n v="2015"/>
    <n v="26"/>
    <s v="N"/>
    <s v="N"/>
    <n v="10.5"/>
    <n v="16.899999999999999"/>
    <n v="7.1"/>
    <n v="0"/>
    <x v="176"/>
    <n v="31.92862512"/>
    <n v="4328310.6731643239"/>
  </r>
  <r>
    <x v="177"/>
    <s v="Saturday"/>
    <x v="5"/>
    <n v="2015"/>
    <n v="26"/>
    <s v="N"/>
    <s v="N"/>
    <n v="8"/>
    <n v="14.1"/>
    <n v="5"/>
    <n v="0"/>
    <x v="177"/>
    <n v="28.292540349999999"/>
    <n v="3524894.8903778004"/>
  </r>
  <r>
    <x v="178"/>
    <s v="Sunday"/>
    <x v="5"/>
    <n v="2015"/>
    <n v="27"/>
    <s v="N"/>
    <s v="N"/>
    <n v="9.6"/>
    <n v="14.5"/>
    <n v="4.0999999999999996"/>
    <n v="0"/>
    <x v="178"/>
    <n v="31.00149176"/>
    <n v="3697779.8133735647"/>
  </r>
  <r>
    <x v="179"/>
    <s v="Monday"/>
    <x v="5"/>
    <n v="2015"/>
    <n v="27"/>
    <s v="N"/>
    <s v="N"/>
    <n v="6.9"/>
    <n v="12.3"/>
    <n v="5.6"/>
    <n v="0"/>
    <x v="179"/>
    <n v="35.775398760000002"/>
    <n v="4989528.8594464883"/>
  </r>
  <r>
    <x v="180"/>
    <s v="Tuesday"/>
    <x v="5"/>
    <n v="2015"/>
    <n v="27"/>
    <s v="N"/>
    <s v="N"/>
    <n v="5"/>
    <n v="14.2"/>
    <n v="7.9"/>
    <n v="0"/>
    <x v="180"/>
    <n v="37.625258199999998"/>
    <n v="5386810.2858832004"/>
  </r>
  <r>
    <x v="181"/>
    <s v="Wednesday"/>
    <x v="6"/>
    <n v="2015"/>
    <n v="27"/>
    <s v="N"/>
    <s v="N"/>
    <n v="7.4"/>
    <n v="15"/>
    <n v="6.9"/>
    <n v="0"/>
    <x v="181"/>
    <n v="29.520946160000001"/>
    <n v="4101374.5709549603"/>
  </r>
  <r>
    <x v="182"/>
    <s v="Thursday"/>
    <x v="6"/>
    <n v="2015"/>
    <n v="27"/>
    <s v="N"/>
    <s v="N"/>
    <n v="10.3"/>
    <n v="11.9"/>
    <n v="7"/>
    <n v="0.6"/>
    <x v="182"/>
    <n v="35.618313800000003"/>
    <n v="4949963.4431969654"/>
  </r>
  <r>
    <x v="183"/>
    <s v="Friday"/>
    <x v="6"/>
    <n v="2015"/>
    <n v="27"/>
    <s v="N"/>
    <s v="N"/>
    <n v="5.9"/>
    <n v="12"/>
    <n v="5"/>
    <n v="2.6"/>
    <x v="183"/>
    <n v="42.629576239999999"/>
    <n v="6211717.9726158744"/>
  </r>
  <r>
    <x v="184"/>
    <s v="Saturday"/>
    <x v="6"/>
    <n v="2015"/>
    <n v="27"/>
    <s v="N"/>
    <s v="N"/>
    <n v="7.3"/>
    <n v="10.6"/>
    <n v="2.8"/>
    <n v="0"/>
    <x v="184"/>
    <n v="29.127825269999999"/>
    <n v="3788751.4808575329"/>
  </r>
  <r>
    <x v="185"/>
    <s v="Sunday"/>
    <x v="6"/>
    <n v="2015"/>
    <n v="28"/>
    <s v="N"/>
    <s v="N"/>
    <n v="8.1999999999999993"/>
    <n v="14.9"/>
    <n v="8.1999999999999993"/>
    <n v="2"/>
    <x v="185"/>
    <n v="24.00328983"/>
    <n v="2815896.1395800528"/>
  </r>
  <r>
    <x v="186"/>
    <s v="Monday"/>
    <x v="6"/>
    <n v="2015"/>
    <n v="28"/>
    <s v="N"/>
    <s v="N"/>
    <n v="7.5"/>
    <n v="11.5"/>
    <n v="4.4000000000000004"/>
    <n v="1.6"/>
    <x v="186"/>
    <n v="36.041788840000002"/>
    <n v="5160331.2329551019"/>
  </r>
  <r>
    <x v="187"/>
    <s v="Tuesday"/>
    <x v="6"/>
    <n v="2015"/>
    <n v="28"/>
    <s v="N"/>
    <s v="N"/>
    <n v="7.4"/>
    <n v="14.2"/>
    <n v="7"/>
    <n v="2.2000000000000002"/>
    <x v="187"/>
    <n v="37.297517450000001"/>
    <n v="5370260.2985526063"/>
  </r>
  <r>
    <x v="188"/>
    <s v="Wednesday"/>
    <x v="6"/>
    <n v="2015"/>
    <n v="28"/>
    <s v="N"/>
    <s v="N"/>
    <n v="4.9000000000000004"/>
    <n v="14.8"/>
    <n v="8.5"/>
    <n v="0.2"/>
    <x v="188"/>
    <n v="40.583806850000002"/>
    <n v="5750575.0676406212"/>
  </r>
  <r>
    <x v="189"/>
    <s v="Thursday"/>
    <x v="6"/>
    <n v="2015"/>
    <n v="28"/>
    <s v="N"/>
    <s v="N"/>
    <n v="6.5"/>
    <n v="13.4"/>
    <n v="3.5"/>
    <n v="0"/>
    <x v="189"/>
    <n v="38.517273539999998"/>
    <n v="5469236.1830163375"/>
  </r>
  <r>
    <x v="190"/>
    <s v="Friday"/>
    <x v="6"/>
    <n v="2015"/>
    <n v="28"/>
    <s v="N"/>
    <s v="N"/>
    <n v="7.6"/>
    <n v="14.3"/>
    <n v="5.8"/>
    <n v="0"/>
    <x v="190"/>
    <n v="32.288455370000001"/>
    <n v="4419775.9922703402"/>
  </r>
  <r>
    <x v="191"/>
    <s v="Saturday"/>
    <x v="6"/>
    <n v="2015"/>
    <n v="28"/>
    <s v="N"/>
    <s v="N"/>
    <n v="10.9"/>
    <n v="13.1"/>
    <n v="3.7"/>
    <n v="0.2"/>
    <x v="191"/>
    <n v="30.621819909999999"/>
    <n v="3796239.2244456466"/>
  </r>
  <r>
    <x v="192"/>
    <s v="Sunday"/>
    <x v="6"/>
    <n v="2015"/>
    <n v="29"/>
    <s v="N"/>
    <s v="N"/>
    <n v="3.4"/>
    <n v="12.3"/>
    <n v="2.9"/>
    <n v="1.6"/>
    <x v="192"/>
    <n v="33.152119050000003"/>
    <n v="4137075.9769722405"/>
  </r>
  <r>
    <x v="193"/>
    <s v="Monday"/>
    <x v="6"/>
    <n v="2015"/>
    <n v="29"/>
    <s v="N"/>
    <s v="N"/>
    <n v="6.1"/>
    <n v="12.7"/>
    <n v="4.2"/>
    <n v="28.4"/>
    <x v="193"/>
    <n v="47.526301529999998"/>
    <n v="6590963.4174914118"/>
  </r>
  <r>
    <x v="194"/>
    <s v="Tuesday"/>
    <x v="6"/>
    <n v="2015"/>
    <n v="29"/>
    <s v="Y"/>
    <s v="N"/>
    <n v="8.1"/>
    <n v="9.8000000000000007"/>
    <n v="4.8"/>
    <n v="3.8"/>
    <x v="194"/>
    <n v="45.25558281"/>
    <n v="6818708.6694017053"/>
  </r>
  <r>
    <x v="195"/>
    <s v="Wednesday"/>
    <x v="6"/>
    <n v="2015"/>
    <n v="29"/>
    <s v="Y"/>
    <s v="N"/>
    <n v="5.8"/>
    <n v="10.5"/>
    <n v="7.4"/>
    <n v="3.6"/>
    <x v="195"/>
    <n v="50.497418199999998"/>
    <n v="7638771.7197198281"/>
  </r>
  <r>
    <x v="196"/>
    <s v="Thursday"/>
    <x v="6"/>
    <n v="2015"/>
    <n v="29"/>
    <s v="Y"/>
    <s v="N"/>
    <n v="6.6"/>
    <n v="12.3"/>
    <n v="8.1"/>
    <n v="0.2"/>
    <x v="196"/>
    <n v="40.471707639999998"/>
    <n v="5860221.5134225674"/>
  </r>
  <r>
    <x v="197"/>
    <s v="Friday"/>
    <x v="6"/>
    <n v="2015"/>
    <n v="29"/>
    <s v="Y"/>
    <s v="N"/>
    <n v="7.3"/>
    <n v="12.3"/>
    <n v="6.5"/>
    <n v="2.4"/>
    <x v="197"/>
    <n v="49.218506959999999"/>
    <n v="7036547.4724197416"/>
  </r>
  <r>
    <x v="198"/>
    <s v="Saturday"/>
    <x v="6"/>
    <n v="2015"/>
    <n v="29"/>
    <s v="Y"/>
    <s v="N"/>
    <n v="6.1"/>
    <n v="11.5"/>
    <n v="9.5"/>
    <n v="0.4"/>
    <x v="198"/>
    <n v="44.097767079999997"/>
    <n v="5740975.6263503106"/>
  </r>
  <r>
    <x v="199"/>
    <s v="Sunday"/>
    <x v="6"/>
    <n v="2015"/>
    <n v="30"/>
    <s v="Y"/>
    <s v="N"/>
    <n v="0.6"/>
    <n v="12.1"/>
    <n v="9.6999999999999993"/>
    <n v="0"/>
    <x v="199"/>
    <n v="43.573422479999998"/>
    <n v="5714277.6660146601"/>
  </r>
  <r>
    <x v="200"/>
    <s v="Monday"/>
    <x v="6"/>
    <n v="2015"/>
    <n v="30"/>
    <s v="Y"/>
    <s v="N"/>
    <n v="1.8"/>
    <n v="14.7"/>
    <n v="9.6999999999999993"/>
    <n v="0"/>
    <x v="200"/>
    <n v="41.79671269"/>
    <n v="6108772.2112779552"/>
  </r>
  <r>
    <x v="201"/>
    <s v="Tuesday"/>
    <x v="6"/>
    <n v="2015"/>
    <n v="30"/>
    <s v="Y"/>
    <s v="N"/>
    <n v="4.2"/>
    <n v="17"/>
    <n v="8.6"/>
    <n v="0"/>
    <x v="201"/>
    <n v="28.895489680000001"/>
    <n v="4014502.682078721"/>
  </r>
  <r>
    <x v="202"/>
    <s v="Wednesday"/>
    <x v="6"/>
    <n v="2015"/>
    <n v="30"/>
    <s v="Y"/>
    <s v="N"/>
    <n v="11.4"/>
    <n v="16.600000000000001"/>
    <n v="6"/>
    <n v="1.6"/>
    <x v="202"/>
    <n v="33.707277519999998"/>
    <n v="4665722.0853400882"/>
  </r>
  <r>
    <x v="203"/>
    <s v="Thursday"/>
    <x v="6"/>
    <n v="2015"/>
    <n v="30"/>
    <s v="Y"/>
    <s v="N"/>
    <n v="5.0999999999999996"/>
    <n v="16.100000000000001"/>
    <n v="9.5"/>
    <n v="0"/>
    <x v="203"/>
    <n v="33.975184839999997"/>
    <n v="4835222.428368968"/>
  </r>
  <r>
    <x v="204"/>
    <s v="Friday"/>
    <x v="6"/>
    <n v="2015"/>
    <n v="30"/>
    <s v="Y"/>
    <s v="N"/>
    <n v="7.6"/>
    <n v="15"/>
    <n v="4.4000000000000004"/>
    <n v="1.2"/>
    <x v="204"/>
    <n v="27.669824500000001"/>
    <n v="3786260.0639292975"/>
  </r>
  <r>
    <x v="205"/>
    <s v="Saturday"/>
    <x v="6"/>
    <n v="2015"/>
    <n v="30"/>
    <s v="Y"/>
    <s v="N"/>
    <n v="9.4"/>
    <n v="13.3"/>
    <n v="7.7"/>
    <n v="0.8"/>
    <x v="205"/>
    <n v="22.239188500000001"/>
    <n v="2691418.2831136128"/>
  </r>
  <r>
    <x v="206"/>
    <s v="Sunday"/>
    <x v="6"/>
    <n v="2015"/>
    <n v="31"/>
    <s v="Y"/>
    <s v="N"/>
    <n v="8.1"/>
    <n v="11.6"/>
    <n v="8.5"/>
    <n v="3.2"/>
    <x v="206"/>
    <n v="22.384246220000001"/>
    <n v="2694990.160324092"/>
  </r>
  <r>
    <x v="207"/>
    <s v="Monday"/>
    <x v="6"/>
    <n v="2015"/>
    <n v="31"/>
    <s v="Y"/>
    <s v="N"/>
    <n v="6.2"/>
    <n v="13.9"/>
    <n v="9.6"/>
    <n v="0.8"/>
    <x v="207"/>
    <n v="35.176217450000003"/>
    <n v="5011570.8258750038"/>
  </r>
  <r>
    <x v="208"/>
    <s v="Tuesday"/>
    <x v="6"/>
    <n v="2015"/>
    <n v="31"/>
    <s v="Y"/>
    <s v="N"/>
    <n v="7.9"/>
    <n v="14.4"/>
    <n v="10.199999999999999"/>
    <n v="0"/>
    <x v="208"/>
    <n v="40.752987930000003"/>
    <n v="5868771.3644289747"/>
  </r>
  <r>
    <x v="209"/>
    <s v="Wednesday"/>
    <x v="6"/>
    <n v="2015"/>
    <n v="31"/>
    <s v="Y"/>
    <s v="N"/>
    <n v="8.4"/>
    <n v="14"/>
    <n v="9"/>
    <n v="0"/>
    <x v="209"/>
    <n v="37.23752124"/>
    <n v="5311476.6176260225"/>
  </r>
  <r>
    <x v="210"/>
    <s v="Thursday"/>
    <x v="6"/>
    <n v="2015"/>
    <n v="31"/>
    <s v="Y"/>
    <s v="N"/>
    <n v="8.6"/>
    <n v="12.3"/>
    <n v="4.5"/>
    <n v="0"/>
    <x v="210"/>
    <n v="29.122837359999998"/>
    <n v="4180411.7695159488"/>
  </r>
  <r>
    <x v="211"/>
    <s v="Friday"/>
    <x v="6"/>
    <n v="2015"/>
    <n v="31"/>
    <s v="Y"/>
    <s v="N"/>
    <n v="4.0999999999999996"/>
    <n v="14"/>
    <n v="10.8"/>
    <n v="0.6"/>
    <x v="211"/>
    <n v="35.059771089999998"/>
    <n v="4893816.5699079502"/>
  </r>
  <r>
    <x v="212"/>
    <s v="Saturday"/>
    <x v="7"/>
    <n v="2015"/>
    <n v="31"/>
    <s v="Y"/>
    <s v="N"/>
    <n v="6.5"/>
    <n v="11.4"/>
    <n v="4.2"/>
    <n v="0.2"/>
    <x v="212"/>
    <n v="29.880139589999999"/>
    <n v="3735990.6448964463"/>
  </r>
  <r>
    <x v="213"/>
    <s v="Sunday"/>
    <x v="7"/>
    <n v="2015"/>
    <n v="32"/>
    <s v="Y"/>
    <s v="N"/>
    <n v="7.8"/>
    <n v="14.9"/>
    <n v="8.3000000000000007"/>
    <n v="0"/>
    <x v="213"/>
    <n v="23.37418658"/>
    <n v="2749694.0802201675"/>
  </r>
  <r>
    <x v="214"/>
    <s v="Monday"/>
    <x v="7"/>
    <n v="2015"/>
    <n v="32"/>
    <s v="Y"/>
    <s v="N"/>
    <n v="7.3"/>
    <n v="10.8"/>
    <n v="9.4"/>
    <n v="6.4"/>
    <x v="214"/>
    <n v="38.127978149999997"/>
    <n v="5393268.2800798081"/>
  </r>
  <r>
    <x v="215"/>
    <s v="Tuesday"/>
    <x v="7"/>
    <n v="2015"/>
    <n v="32"/>
    <s v="Y"/>
    <s v="N"/>
    <n v="3.5"/>
    <n v="11.3"/>
    <n v="7.1"/>
    <n v="0"/>
    <x v="215"/>
    <n v="44.673336380000002"/>
    <n v="6591559.0474362308"/>
  </r>
  <r>
    <x v="216"/>
    <s v="Wednesday"/>
    <x v="7"/>
    <n v="2015"/>
    <n v="32"/>
    <s v="Y"/>
    <s v="N"/>
    <n v="6.6"/>
    <n v="10.8"/>
    <n v="8"/>
    <n v="1"/>
    <x v="216"/>
    <n v="42.5957224"/>
    <n v="6062478.3603451755"/>
  </r>
  <r>
    <x v="217"/>
    <s v="Thursday"/>
    <x v="7"/>
    <n v="2015"/>
    <n v="32"/>
    <s v="Y"/>
    <s v="N"/>
    <n v="7.1"/>
    <n v="12.8"/>
    <n v="7"/>
    <n v="1.6"/>
    <x v="217"/>
    <n v="48.945172849999999"/>
    <n v="7030599.8940560622"/>
  </r>
  <r>
    <x v="218"/>
    <s v="Friday"/>
    <x v="7"/>
    <n v="2015"/>
    <n v="32"/>
    <s v="Y"/>
    <s v="N"/>
    <n v="9"/>
    <n v="13.1"/>
    <n v="9"/>
    <n v="1.4"/>
    <x v="218"/>
    <n v="42.78284919"/>
    <n v="6120528.5234616324"/>
  </r>
  <r>
    <x v="219"/>
    <s v="Saturday"/>
    <x v="7"/>
    <n v="2015"/>
    <n v="32"/>
    <s v="Y"/>
    <s v="N"/>
    <n v="8.8000000000000007"/>
    <n v="12.6"/>
    <n v="6.6"/>
    <n v="0.4"/>
    <x v="219"/>
    <n v="39.116059980000003"/>
    <n v="4921994.7543754894"/>
  </r>
  <r>
    <x v="220"/>
    <s v="Sunday"/>
    <x v="7"/>
    <n v="2015"/>
    <n v="33"/>
    <s v="Y"/>
    <s v="N"/>
    <n v="7.7"/>
    <n v="13.3"/>
    <n v="6.9"/>
    <n v="0"/>
    <x v="220"/>
    <n v="29.441329450000001"/>
    <n v="3533208.4604405002"/>
  </r>
  <r>
    <x v="221"/>
    <s v="Monday"/>
    <x v="7"/>
    <n v="2015"/>
    <n v="33"/>
    <s v="Y"/>
    <s v="N"/>
    <n v="8.3000000000000007"/>
    <n v="16"/>
    <n v="10.7"/>
    <n v="0.2"/>
    <x v="221"/>
    <n v="30.09105237"/>
    <n v="3941268.7159678354"/>
  </r>
  <r>
    <x v="222"/>
    <s v="Tuesday"/>
    <x v="7"/>
    <n v="2015"/>
    <n v="33"/>
    <s v="Y"/>
    <s v="N"/>
    <n v="7.8"/>
    <n v="14.8"/>
    <n v="11.7"/>
    <n v="0.8"/>
    <x v="222"/>
    <n v="31.943313530000001"/>
    <n v="4332028.4005986713"/>
  </r>
  <r>
    <x v="223"/>
    <s v="Wednesday"/>
    <x v="7"/>
    <n v="2015"/>
    <n v="33"/>
    <s v="Y"/>
    <s v="N"/>
    <n v="9.3000000000000007"/>
    <n v="14.8"/>
    <n v="9.1999999999999993"/>
    <n v="0"/>
    <x v="223"/>
    <n v="37.338413869999997"/>
    <n v="5186324.3557499349"/>
  </r>
  <r>
    <x v="224"/>
    <s v="Thursday"/>
    <x v="7"/>
    <n v="2015"/>
    <n v="33"/>
    <s v="Y"/>
    <s v="N"/>
    <n v="8.4"/>
    <n v="13"/>
    <n v="7"/>
    <n v="0.2"/>
    <x v="224"/>
    <n v="36.730540580000003"/>
    <n v="5175548.0413843933"/>
  </r>
  <r>
    <x v="225"/>
    <s v="Friday"/>
    <x v="7"/>
    <n v="2015"/>
    <n v="33"/>
    <s v="Y"/>
    <s v="N"/>
    <n v="10.4"/>
    <n v="15.3"/>
    <n v="7.3"/>
    <n v="0"/>
    <x v="225"/>
    <n v="35.437737390000002"/>
    <n v="4884699.6262699058"/>
  </r>
  <r>
    <x v="226"/>
    <s v="Saturday"/>
    <x v="7"/>
    <n v="2015"/>
    <n v="33"/>
    <s v="Y"/>
    <s v="N"/>
    <n v="10"/>
    <n v="14.9"/>
    <n v="10.9"/>
    <n v="0.4"/>
    <x v="226"/>
    <n v="34.086154360000002"/>
    <n v="4161536.3189809937"/>
  </r>
  <r>
    <x v="227"/>
    <s v="Sunday"/>
    <x v="7"/>
    <n v="2015"/>
    <n v="34"/>
    <s v="Y"/>
    <s v="N"/>
    <n v="4.7"/>
    <n v="17"/>
    <n v="9.5"/>
    <n v="0.2"/>
    <x v="227"/>
    <n v="25.317649410000001"/>
    <n v="2953272.6629677261"/>
  </r>
  <r>
    <x v="228"/>
    <s v="Monday"/>
    <x v="7"/>
    <n v="2015"/>
    <n v="34"/>
    <s v="Y"/>
    <s v="N"/>
    <n v="6.8"/>
    <n v="12.2"/>
    <n v="9.9"/>
    <n v="2.4"/>
    <x v="228"/>
    <n v="31.793730230000001"/>
    <n v="4356017.9649003036"/>
  </r>
  <r>
    <x v="229"/>
    <s v="Tuesday"/>
    <x v="7"/>
    <n v="2015"/>
    <n v="34"/>
    <s v="Y"/>
    <s v="N"/>
    <n v="6.1"/>
    <n v="11.1"/>
    <n v="9.8000000000000007"/>
    <n v="0.6"/>
    <x v="229"/>
    <n v="45.286687059999998"/>
    <n v="6706684.8219961571"/>
  </r>
  <r>
    <x v="230"/>
    <s v="Wednesday"/>
    <x v="7"/>
    <n v="2015"/>
    <n v="34"/>
    <s v="Y"/>
    <s v="N"/>
    <n v="5.5"/>
    <n v="12.7"/>
    <n v="10.199999999999999"/>
    <n v="0"/>
    <x v="230"/>
    <n v="39.23515304"/>
    <n v="5650829.5766339665"/>
  </r>
  <r>
    <x v="231"/>
    <s v="Thursday"/>
    <x v="7"/>
    <n v="2015"/>
    <n v="34"/>
    <s v="Y"/>
    <s v="N"/>
    <n v="6.1"/>
    <n v="17.100000000000001"/>
    <n v="12.7"/>
    <n v="0"/>
    <x v="231"/>
    <n v="30.545000609999999"/>
    <n v="4018982.5858112322"/>
  </r>
  <r>
    <x v="232"/>
    <s v="Friday"/>
    <x v="7"/>
    <n v="2015"/>
    <n v="34"/>
    <s v="Y"/>
    <s v="N"/>
    <n v="10.9"/>
    <n v="18.7"/>
    <n v="4.0999999999999996"/>
    <n v="0"/>
    <x v="232"/>
    <n v="38.888472040000003"/>
    <n v="4922132.1836846592"/>
  </r>
  <r>
    <x v="233"/>
    <s v="Saturday"/>
    <x v="7"/>
    <n v="2015"/>
    <n v="34"/>
    <s v="Y"/>
    <s v="N"/>
    <n v="11.8"/>
    <n v="18.8"/>
    <n v="11.8"/>
    <n v="0"/>
    <x v="233"/>
    <n v="32.238321669999998"/>
    <n v="3619562.4012475"/>
  </r>
  <r>
    <x v="234"/>
    <s v="Sunday"/>
    <x v="7"/>
    <n v="2015"/>
    <n v="35"/>
    <s v="Y"/>
    <s v="N"/>
    <n v="7.9"/>
    <n v="16.3"/>
    <n v="13.1"/>
    <n v="0"/>
    <x v="234"/>
    <n v="29.441348720000001"/>
    <n v="3291337.1390751908"/>
  </r>
  <r>
    <x v="235"/>
    <s v="Monday"/>
    <x v="7"/>
    <n v="2015"/>
    <n v="35"/>
    <s v="Y"/>
    <s v="N"/>
    <n v="8.5"/>
    <n v="14.5"/>
    <n v="9.6"/>
    <n v="0"/>
    <x v="235"/>
    <n v="26.612662889999999"/>
    <n v="3429527.4275375572"/>
  </r>
  <r>
    <x v="236"/>
    <s v="Tuesday"/>
    <x v="7"/>
    <n v="2015"/>
    <n v="35"/>
    <s v="Y"/>
    <s v="N"/>
    <n v="9.5"/>
    <n v="14.3"/>
    <n v="8.1"/>
    <n v="0"/>
    <x v="236"/>
    <n v="28.80467771"/>
    <n v="3890116.2279625623"/>
  </r>
  <r>
    <x v="237"/>
    <s v="Wednesday"/>
    <x v="7"/>
    <n v="2015"/>
    <n v="35"/>
    <s v="Y"/>
    <s v="N"/>
    <n v="9.1999999999999993"/>
    <n v="14.6"/>
    <n v="7.8"/>
    <n v="0.2"/>
    <x v="237"/>
    <n v="37.131774679999999"/>
    <n v="5046753.2734643025"/>
  </r>
  <r>
    <x v="238"/>
    <s v="Thursday"/>
    <x v="7"/>
    <n v="2015"/>
    <n v="35"/>
    <s v="Y"/>
    <s v="N"/>
    <n v="9.8000000000000007"/>
    <n v="11.7"/>
    <n v="2.7"/>
    <n v="0.8"/>
    <x v="238"/>
    <n v="41.605335449999998"/>
    <n v="5872999.5828948459"/>
  </r>
  <r>
    <x v="239"/>
    <s v="Friday"/>
    <x v="7"/>
    <n v="2015"/>
    <n v="35"/>
    <s v="Y"/>
    <s v="N"/>
    <n v="8.1"/>
    <n v="13.2"/>
    <n v="12.2"/>
    <n v="17.399999999999999"/>
    <x v="239"/>
    <n v="38.179120070000003"/>
    <n v="5144846.6054884857"/>
  </r>
  <r>
    <x v="240"/>
    <s v="Saturday"/>
    <x v="7"/>
    <n v="2015"/>
    <n v="35"/>
    <s v="Y"/>
    <s v="N"/>
    <n v="6.3"/>
    <n v="11.7"/>
    <n v="9.1"/>
    <n v="1.8"/>
    <x v="240"/>
    <n v="35.474513610000002"/>
    <n v="4414750.0069940854"/>
  </r>
  <r>
    <x v="241"/>
    <s v="Sunday"/>
    <x v="7"/>
    <n v="2015"/>
    <n v="36"/>
    <s v="Y"/>
    <s v="N"/>
    <n v="7.9"/>
    <n v="12.5"/>
    <n v="14.3"/>
    <n v="2.2000000000000002"/>
    <x v="241"/>
    <n v="42.414179560000001"/>
    <n v="4951610.0976012452"/>
  </r>
  <r>
    <x v="242"/>
    <s v="Monday"/>
    <x v="7"/>
    <n v="2015"/>
    <n v="36"/>
    <s v="Y"/>
    <s v="N"/>
    <n v="8.1"/>
    <n v="13"/>
    <n v="11.5"/>
    <n v="0"/>
    <x v="242"/>
    <n v="50.273287490000001"/>
    <n v="6923883.2408650629"/>
  </r>
  <r>
    <x v="243"/>
    <s v="Tuesday"/>
    <x v="8"/>
    <n v="2015"/>
    <n v="36"/>
    <s v="Y"/>
    <s v="N"/>
    <n v="5.0999999999999996"/>
    <n v="16.2"/>
    <n v="15.7"/>
    <n v="0"/>
    <x v="243"/>
    <n v="50.145784390000003"/>
    <n v="6725390.6315032197"/>
  </r>
  <r>
    <x v="244"/>
    <s v="Wednesday"/>
    <x v="8"/>
    <n v="2015"/>
    <n v="36"/>
    <s v="Y"/>
    <s v="N"/>
    <n v="8"/>
    <n v="18.8"/>
    <n v="10.5"/>
    <n v="0"/>
    <x v="244"/>
    <n v="49.03831254"/>
    <n v="6512028.7378302263"/>
  </r>
  <r>
    <x v="245"/>
    <s v="Thursday"/>
    <x v="8"/>
    <n v="2015"/>
    <n v="36"/>
    <s v="Y"/>
    <s v="N"/>
    <n v="10.6"/>
    <n v="14"/>
    <n v="8"/>
    <n v="4.4000000000000004"/>
    <x v="245"/>
    <n v="45.546264669999999"/>
    <n v="6016494.6358469836"/>
  </r>
  <r>
    <x v="246"/>
    <s v="Friday"/>
    <x v="8"/>
    <n v="2015"/>
    <n v="36"/>
    <s v="Y"/>
    <s v="N"/>
    <n v="8.6999999999999993"/>
    <n v="13.7"/>
    <n v="13"/>
    <n v="0"/>
    <x v="246"/>
    <n v="65.73690671"/>
    <n v="8636835.5996645447"/>
  </r>
  <r>
    <x v="247"/>
    <s v="Saturday"/>
    <x v="8"/>
    <n v="2015"/>
    <n v="36"/>
    <s v="Y"/>
    <s v="N"/>
    <n v="10.199999999999999"/>
    <n v="14"/>
    <n v="14.8"/>
    <n v="0"/>
    <x v="247"/>
    <n v="57.177569200000001"/>
    <n v="6621123.6326129446"/>
  </r>
  <r>
    <x v="248"/>
    <s v="Sunday"/>
    <x v="8"/>
    <n v="2015"/>
    <n v="37"/>
    <s v="Y"/>
    <s v="N"/>
    <n v="5.8"/>
    <n v="16.600000000000001"/>
    <n v="11.8"/>
    <n v="0"/>
    <x v="248"/>
    <n v="40.581765519999998"/>
    <n v="4449440.5715403901"/>
  </r>
  <r>
    <x v="249"/>
    <s v="Monday"/>
    <x v="8"/>
    <n v="2015"/>
    <n v="37"/>
    <s v="Y"/>
    <s v="N"/>
    <n v="8.9"/>
    <n v="13.6"/>
    <n v="9.1999999999999993"/>
    <n v="3.6"/>
    <x v="249"/>
    <n v="38.52697878"/>
    <n v="5070896.4823920745"/>
  </r>
  <r>
    <x v="250"/>
    <s v="Tuesday"/>
    <x v="8"/>
    <n v="2015"/>
    <n v="37"/>
    <s v="Y"/>
    <s v="N"/>
    <n v="8.8000000000000007"/>
    <n v="12.8"/>
    <n v="11.1"/>
    <n v="2"/>
    <x v="250"/>
    <n v="41.710381609999999"/>
    <n v="5686822.6259745276"/>
  </r>
  <r>
    <x v="251"/>
    <s v="Wednesday"/>
    <x v="8"/>
    <n v="2015"/>
    <n v="37"/>
    <s v="Y"/>
    <s v="N"/>
    <n v="10"/>
    <n v="15.3"/>
    <n v="11.4"/>
    <n v="0"/>
    <x v="251"/>
    <n v="48.128104839999999"/>
    <n v="6399952.6549558584"/>
  </r>
  <r>
    <x v="252"/>
    <s v="Thursday"/>
    <x v="8"/>
    <n v="2015"/>
    <n v="37"/>
    <s v="Y"/>
    <s v="N"/>
    <n v="10"/>
    <n v="15.7"/>
    <n v="17.3"/>
    <n v="0"/>
    <x v="252"/>
    <n v="48.919566619999998"/>
    <n v="6532815.7871767078"/>
  </r>
  <r>
    <x v="253"/>
    <s v="Friday"/>
    <x v="8"/>
    <n v="2015"/>
    <n v="37"/>
    <s v="Y"/>
    <s v="N"/>
    <n v="5.0999999999999996"/>
    <n v="20.100000000000001"/>
    <n v="17.7"/>
    <n v="0"/>
    <x v="253"/>
    <n v="36.08846518"/>
    <n v="4473847.3310529022"/>
  </r>
  <r>
    <x v="254"/>
    <s v="Saturday"/>
    <x v="8"/>
    <n v="2015"/>
    <n v="37"/>
    <s v="Y"/>
    <s v="N"/>
    <n v="12.2"/>
    <n v="21.7"/>
    <n v="10.199999999999999"/>
    <n v="0"/>
    <x v="254"/>
    <n v="37.654551560000002"/>
    <n v="4096438.852485158"/>
  </r>
  <r>
    <x v="255"/>
    <s v="Sunday"/>
    <x v="8"/>
    <n v="2015"/>
    <n v="38"/>
    <s v="Y"/>
    <s v="N"/>
    <n v="13.2"/>
    <n v="25.5"/>
    <n v="17.100000000000001"/>
    <n v="0"/>
    <x v="255"/>
    <n v="30.359605869999999"/>
    <n v="3010512.1027735607"/>
  </r>
  <r>
    <x v="256"/>
    <s v="Monday"/>
    <x v="8"/>
    <n v="2015"/>
    <n v="38"/>
    <s v="Y"/>
    <s v="N"/>
    <n v="15.4"/>
    <n v="26.7"/>
    <n v="17.8"/>
    <n v="0"/>
    <x v="256"/>
    <n v="32.345654209999999"/>
    <n v="3770667.7926377556"/>
  </r>
  <r>
    <x v="257"/>
    <s v="Tuesday"/>
    <x v="8"/>
    <n v="2015"/>
    <n v="38"/>
    <s v="Y"/>
    <s v="N"/>
    <n v="10.8"/>
    <n v="15.9"/>
    <n v="15"/>
    <n v="15.8"/>
    <x v="257"/>
    <n v="34.506522410000002"/>
    <n v="4270199.4014987051"/>
  </r>
  <r>
    <x v="258"/>
    <s v="Wednesday"/>
    <x v="8"/>
    <n v="2015"/>
    <n v="38"/>
    <s v="Y"/>
    <s v="N"/>
    <n v="8.9"/>
    <n v="14.8"/>
    <n v="17.600000000000001"/>
    <n v="0"/>
    <x v="258"/>
    <n v="38.966062469999997"/>
    <n v="5135551.1017739475"/>
  </r>
  <r>
    <x v="259"/>
    <s v="Thursday"/>
    <x v="8"/>
    <n v="2015"/>
    <n v="38"/>
    <s v="Y"/>
    <s v="N"/>
    <n v="9"/>
    <n v="14.3"/>
    <n v="12.4"/>
    <n v="0.4"/>
    <x v="259"/>
    <n v="40.639264369999999"/>
    <n v="5325803.02719195"/>
  </r>
  <r>
    <x v="260"/>
    <s v="Friday"/>
    <x v="8"/>
    <n v="2015"/>
    <n v="38"/>
    <s v="N"/>
    <s v="N"/>
    <n v="10.5"/>
    <n v="14.7"/>
    <n v="8.1"/>
    <n v="0"/>
    <x v="260"/>
    <n v="40.630081019999999"/>
    <n v="5312975.6830966771"/>
  </r>
  <r>
    <x v="261"/>
    <s v="Saturday"/>
    <x v="8"/>
    <n v="2015"/>
    <n v="38"/>
    <s v="N"/>
    <s v="N"/>
    <n v="6.5"/>
    <n v="21.3"/>
    <n v="17"/>
    <n v="0"/>
    <x v="261"/>
    <n v="47.826712030000003"/>
    <n v="5374631.2657370362"/>
  </r>
  <r>
    <x v="262"/>
    <s v="Sunday"/>
    <x v="8"/>
    <n v="2015"/>
    <n v="39"/>
    <s v="N"/>
    <s v="N"/>
    <n v="8.5"/>
    <n v="22.9"/>
    <n v="17.3"/>
    <n v="0"/>
    <x v="262"/>
    <n v="32.857727840000003"/>
    <n v="3407639.6322289724"/>
  </r>
  <r>
    <x v="263"/>
    <s v="Monday"/>
    <x v="8"/>
    <n v="2015"/>
    <n v="39"/>
    <s v="N"/>
    <s v="N"/>
    <n v="14"/>
    <n v="18.100000000000001"/>
    <n v="6.7"/>
    <n v="0"/>
    <x v="263"/>
    <n v="44.955977410000003"/>
    <n v="5399064.981775322"/>
  </r>
  <r>
    <x v="264"/>
    <s v="Tuesday"/>
    <x v="8"/>
    <n v="2015"/>
    <n v="39"/>
    <s v="N"/>
    <s v="N"/>
    <n v="7.6"/>
    <n v="12.7"/>
    <n v="17.399999999999999"/>
    <n v="4.4000000000000004"/>
    <x v="264"/>
    <n v="99.476166710000001"/>
    <n v="12708587.128271887"/>
  </r>
  <r>
    <x v="265"/>
    <s v="Wednesday"/>
    <x v="8"/>
    <n v="2015"/>
    <n v="39"/>
    <s v="N"/>
    <s v="N"/>
    <n v="8.5"/>
    <n v="12.6"/>
    <n v="20.3"/>
    <n v="0"/>
    <x v="265"/>
    <n v="49.768610670000001"/>
    <n v="6562823.9456960093"/>
  </r>
  <r>
    <x v="266"/>
    <s v="Thursday"/>
    <x v="8"/>
    <n v="2015"/>
    <n v="39"/>
    <s v="N"/>
    <s v="N"/>
    <n v="5.0999999999999996"/>
    <n v="14.3"/>
    <n v="18.2"/>
    <n v="0"/>
    <x v="266"/>
    <n v="54.980526810000001"/>
    <n v="7199019.6017502267"/>
  </r>
  <r>
    <x v="267"/>
    <s v="Friday"/>
    <x v="8"/>
    <n v="2015"/>
    <n v="39"/>
    <s v="N"/>
    <s v="N"/>
    <n v="5.8"/>
    <n v="19.100000000000001"/>
    <n v="20.2"/>
    <n v="0"/>
    <x v="267"/>
    <n v="51.081001790000002"/>
    <n v="6348292.2457892848"/>
  </r>
  <r>
    <x v="268"/>
    <s v="Saturday"/>
    <x v="8"/>
    <n v="2015"/>
    <n v="39"/>
    <s v="N"/>
    <s v="N"/>
    <n v="6.6"/>
    <n v="17.899999999999999"/>
    <n v="20.100000000000001"/>
    <n v="0"/>
    <x v="268"/>
    <n v="48.78936994"/>
    <n v="5418766.4898074307"/>
  </r>
  <r>
    <x v="269"/>
    <s v="Sunday"/>
    <x v="8"/>
    <n v="2015"/>
    <n v="40"/>
    <s v="N"/>
    <s v="N"/>
    <n v="9.8000000000000007"/>
    <n v="20.2"/>
    <n v="19.600000000000001"/>
    <n v="0"/>
    <x v="269"/>
    <n v="43.931613710000001"/>
    <n v="4675721.3830341836"/>
  </r>
  <r>
    <x v="270"/>
    <s v="Monday"/>
    <x v="8"/>
    <n v="2015"/>
    <n v="40"/>
    <s v="N"/>
    <s v="N"/>
    <n v="8.3000000000000007"/>
    <n v="21.4"/>
    <n v="13.6"/>
    <n v="0"/>
    <x v="270"/>
    <n v="42.026015379999997"/>
    <n v="5118630.617823476"/>
  </r>
  <r>
    <x v="271"/>
    <s v="Tuesday"/>
    <x v="8"/>
    <n v="2015"/>
    <n v="40"/>
    <s v="N"/>
    <s v="N"/>
    <n v="9"/>
    <n v="16.899999999999999"/>
    <n v="13.5"/>
    <n v="0"/>
    <x v="271"/>
    <n v="37.640101250000001"/>
    <n v="4768692.1795447506"/>
  </r>
  <r>
    <x v="272"/>
    <s v="Wednesday"/>
    <x v="8"/>
    <n v="2015"/>
    <n v="40"/>
    <s v="N"/>
    <s v="N"/>
    <n v="11.5"/>
    <n v="15.9"/>
    <n v="16.8"/>
    <n v="0"/>
    <x v="272"/>
    <n v="41.98096898"/>
    <n v="5442465.0848735804"/>
  </r>
  <r>
    <x v="273"/>
    <s v="Thursday"/>
    <x v="9"/>
    <n v="2015"/>
    <n v="40"/>
    <s v="N"/>
    <s v="N"/>
    <n v="6"/>
    <n v="21.6"/>
    <n v="21.7"/>
    <n v="0"/>
    <x v="273"/>
    <n v="34.809762990000003"/>
    <n v="4328817.332436081"/>
  </r>
  <r>
    <x v="274"/>
    <s v="Friday"/>
    <x v="9"/>
    <n v="2015"/>
    <n v="40"/>
    <s v="N"/>
    <s v="Y"/>
    <n v="9.9"/>
    <n v="28.6"/>
    <n v="21.7"/>
    <n v="0"/>
    <x v="274"/>
    <n v="38.306983930000001"/>
    <n v="4119691.8342805901"/>
  </r>
  <r>
    <x v="275"/>
    <s v="Saturday"/>
    <x v="9"/>
    <n v="2015"/>
    <n v="40"/>
    <s v="N"/>
    <s v="N"/>
    <n v="16.3"/>
    <n v="31.3"/>
    <n v="22.2"/>
    <n v="0"/>
    <x v="275"/>
    <n v="30.78069241"/>
    <n v="3096493.0244420054"/>
  </r>
  <r>
    <x v="276"/>
    <s v="Sunday"/>
    <x v="9"/>
    <n v="2015"/>
    <n v="41"/>
    <s v="N"/>
    <s v="N"/>
    <n v="13.9"/>
    <n v="24.9"/>
    <n v="22.2"/>
    <n v="0"/>
    <x v="276"/>
    <n v="36.56069849"/>
    <n v="3796056.3762343912"/>
  </r>
  <r>
    <x v="277"/>
    <s v="Monday"/>
    <x v="9"/>
    <n v="2015"/>
    <n v="41"/>
    <s v="N"/>
    <s v="N"/>
    <n v="12.7"/>
    <n v="34.4"/>
    <n v="22"/>
    <n v="0"/>
    <x v="277"/>
    <n v="38.972005189999997"/>
    <n v="4879095.1234013746"/>
  </r>
  <r>
    <x v="278"/>
    <s v="Tuesday"/>
    <x v="9"/>
    <n v="2015"/>
    <n v="41"/>
    <s v="Y"/>
    <s v="N"/>
    <n v="15.5"/>
    <n v="35.799999999999997"/>
    <n v="18.899999999999999"/>
    <n v="0"/>
    <x v="278"/>
    <n v="36.244451439999999"/>
    <n v="4611209.2143446021"/>
  </r>
  <r>
    <x v="279"/>
    <s v="Wednesday"/>
    <x v="9"/>
    <n v="2015"/>
    <n v="41"/>
    <s v="Y"/>
    <s v="N"/>
    <n v="11.8"/>
    <n v="16.2"/>
    <n v="23.6"/>
    <n v="0"/>
    <x v="279"/>
    <n v="31.596406630000001"/>
    <n v="3705713.9336307319"/>
  </r>
  <r>
    <x v="280"/>
    <s v="Thursday"/>
    <x v="9"/>
    <n v="2015"/>
    <n v="41"/>
    <s v="Y"/>
    <s v="N"/>
    <n v="7.6"/>
    <n v="18.600000000000001"/>
    <n v="23.3"/>
    <n v="0"/>
    <x v="280"/>
    <n v="36.140982370000003"/>
    <n v="4413584.6538260402"/>
  </r>
  <r>
    <x v="281"/>
    <s v="Friday"/>
    <x v="9"/>
    <n v="2015"/>
    <n v="41"/>
    <s v="Y"/>
    <s v="N"/>
    <n v="10.9"/>
    <n v="29.9"/>
    <n v="22"/>
    <n v="0"/>
    <x v="281"/>
    <n v="41.415074920000002"/>
    <n v="5259296.429658683"/>
  </r>
  <r>
    <x v="282"/>
    <s v="Saturday"/>
    <x v="9"/>
    <n v="2015"/>
    <n v="41"/>
    <s v="Y"/>
    <s v="N"/>
    <n v="17.5"/>
    <n v="29.2"/>
    <n v="11.9"/>
    <n v="0"/>
    <x v="282"/>
    <n v="34.803176860000001"/>
    <n v="3919005.6397643494"/>
  </r>
  <r>
    <x v="283"/>
    <s v="Sunday"/>
    <x v="9"/>
    <n v="2015"/>
    <n v="42"/>
    <s v="Y"/>
    <s v="N"/>
    <n v="16.899999999999999"/>
    <n v="19.2"/>
    <n v="19.600000000000001"/>
    <n v="0.4"/>
    <x v="283"/>
    <n v="29.90281083"/>
    <n v="3151048.6114637083"/>
  </r>
  <r>
    <x v="284"/>
    <s v="Monday"/>
    <x v="9"/>
    <n v="2015"/>
    <n v="42"/>
    <s v="Y"/>
    <s v="N"/>
    <n v="11.3"/>
    <n v="16.100000000000001"/>
    <n v="13.4"/>
    <n v="0.6"/>
    <x v="284"/>
    <n v="36.353623810000002"/>
    <n v="4395742.5926390793"/>
  </r>
  <r>
    <x v="285"/>
    <s v="Tuesday"/>
    <x v="9"/>
    <n v="2015"/>
    <n v="42"/>
    <s v="Y"/>
    <s v="N"/>
    <n v="7.9"/>
    <n v="17.600000000000001"/>
    <n v="24.3"/>
    <n v="0.4"/>
    <x v="285"/>
    <n v="41.49816809"/>
    <n v="5097235.7557985745"/>
  </r>
  <r>
    <x v="286"/>
    <s v="Wednesday"/>
    <x v="9"/>
    <n v="2015"/>
    <n v="42"/>
    <s v="Y"/>
    <s v="N"/>
    <n v="11.2"/>
    <n v="28.6"/>
    <n v="24.4"/>
    <n v="0"/>
    <x v="286"/>
    <n v="45.563440200000002"/>
    <n v="5782875.1516146399"/>
  </r>
  <r>
    <x v="287"/>
    <s v="Thursday"/>
    <x v="9"/>
    <n v="2015"/>
    <n v="42"/>
    <s v="Y"/>
    <s v="N"/>
    <n v="14.4"/>
    <n v="34"/>
    <n v="22.2"/>
    <n v="0"/>
    <x v="287"/>
    <n v="39.066948680000003"/>
    <n v="5088875.1898278119"/>
  </r>
  <r>
    <x v="288"/>
    <s v="Friday"/>
    <x v="9"/>
    <n v="2015"/>
    <n v="42"/>
    <s v="Y"/>
    <s v="N"/>
    <n v="17"/>
    <n v="23.8"/>
    <n v="8.4"/>
    <n v="0"/>
    <x v="288"/>
    <n v="43.80436083"/>
    <n v="5431126.1677375548"/>
  </r>
  <r>
    <x v="289"/>
    <s v="Saturday"/>
    <x v="9"/>
    <n v="2015"/>
    <n v="42"/>
    <s v="Y"/>
    <s v="N"/>
    <n v="11.5"/>
    <n v="20.5"/>
    <n v="20.399999999999999"/>
    <n v="0"/>
    <x v="289"/>
    <n v="29.673610060000001"/>
    <n v="3113246.7104504309"/>
  </r>
  <r>
    <x v="290"/>
    <s v="Sunday"/>
    <x v="9"/>
    <n v="2015"/>
    <n v="43"/>
    <s v="Y"/>
    <s v="N"/>
    <n v="12.6"/>
    <n v="17.7"/>
    <n v="24.2"/>
    <n v="0"/>
    <x v="290"/>
    <n v="29.120867570000001"/>
    <n v="2935734.0663015428"/>
  </r>
  <r>
    <x v="291"/>
    <s v="Monday"/>
    <x v="9"/>
    <n v="2015"/>
    <n v="43"/>
    <s v="Y"/>
    <s v="N"/>
    <n v="8.3000000000000007"/>
    <n v="26.7"/>
    <n v="25.8"/>
    <n v="0"/>
    <x v="291"/>
    <n v="43.510676320000002"/>
    <n v="5255872.1460744003"/>
  </r>
  <r>
    <x v="292"/>
    <s v="Tuesday"/>
    <x v="9"/>
    <n v="2015"/>
    <n v="43"/>
    <s v="Y"/>
    <s v="N"/>
    <n v="12.9"/>
    <n v="31.8"/>
    <n v="14.4"/>
    <n v="0"/>
    <x v="292"/>
    <n v="43.332869199999998"/>
    <n v="5488345.7816319084"/>
  </r>
  <r>
    <x v="293"/>
    <s v="Wednesday"/>
    <x v="9"/>
    <n v="2015"/>
    <n v="43"/>
    <s v="Y"/>
    <s v="N"/>
    <n v="17.600000000000001"/>
    <n v="18.3"/>
    <n v="7.3"/>
    <n v="2.4"/>
    <x v="293"/>
    <n v="39.681894030000002"/>
    <n v="4855829.1271392563"/>
  </r>
  <r>
    <x v="294"/>
    <s v="Thursday"/>
    <x v="9"/>
    <n v="2015"/>
    <n v="43"/>
    <s v="Y"/>
    <s v="N"/>
    <n v="11.4"/>
    <n v="16.7"/>
    <n v="8.5"/>
    <n v="7"/>
    <x v="294"/>
    <n v="44.033046460000001"/>
    <n v="5348766.3676923942"/>
  </r>
  <r>
    <x v="295"/>
    <s v="Friday"/>
    <x v="9"/>
    <n v="2015"/>
    <n v="43"/>
    <s v="Y"/>
    <s v="N"/>
    <n v="11.8"/>
    <n v="16.399999999999999"/>
    <n v="21"/>
    <n v="0"/>
    <x v="295"/>
    <n v="48.169896799999997"/>
    <n v="5800652.6915837592"/>
  </r>
  <r>
    <x v="296"/>
    <s v="Saturday"/>
    <x v="9"/>
    <n v="2015"/>
    <n v="43"/>
    <s v="Y"/>
    <s v="N"/>
    <n v="9.1999999999999993"/>
    <n v="19.5"/>
    <n v="25.1"/>
    <n v="0"/>
    <x v="296"/>
    <n v="32.192051970000001"/>
    <n v="3438530.6128331693"/>
  </r>
  <r>
    <x v="297"/>
    <s v="Sunday"/>
    <x v="9"/>
    <n v="2015"/>
    <n v="44"/>
    <s v="Y"/>
    <s v="N"/>
    <n v="10.199999999999999"/>
    <n v="31.3"/>
    <n v="20.100000000000001"/>
    <n v="0"/>
    <x v="297"/>
    <n v="17.4659695"/>
    <n v="1786414.9066377773"/>
  </r>
  <r>
    <x v="298"/>
    <s v="Monday"/>
    <x v="9"/>
    <n v="2015"/>
    <n v="44"/>
    <s v="Y"/>
    <s v="N"/>
    <n v="14"/>
    <n v="15.9"/>
    <n v="14.5"/>
    <n v="0.2"/>
    <x v="298"/>
    <n v="29.398516279999999"/>
    <n v="3389570.727030695"/>
  </r>
  <r>
    <x v="299"/>
    <s v="Tuesday"/>
    <x v="9"/>
    <n v="2015"/>
    <n v="44"/>
    <s v="Y"/>
    <s v="N"/>
    <n v="10.4"/>
    <n v="23.3"/>
    <n v="28.1"/>
    <n v="0.2"/>
    <x v="299"/>
    <n v="31.32939962"/>
    <n v="3653621.1120425635"/>
  </r>
  <r>
    <x v="300"/>
    <s v="Wednesday"/>
    <x v="9"/>
    <n v="2015"/>
    <n v="44"/>
    <s v="Y"/>
    <s v="N"/>
    <n v="10.1"/>
    <n v="26.8"/>
    <n v="27.6"/>
    <n v="0"/>
    <x v="300"/>
    <n v="39.51380992"/>
    <n v="4855749.7603011075"/>
  </r>
  <r>
    <x v="301"/>
    <s v="Thursday"/>
    <x v="9"/>
    <n v="2015"/>
    <n v="44"/>
    <s v="Y"/>
    <s v="N"/>
    <n v="13.7"/>
    <n v="26.1"/>
    <n v="26.8"/>
    <n v="0"/>
    <x v="301"/>
    <n v="62.320128279999999"/>
    <n v="7741589.2445181012"/>
  </r>
  <r>
    <x v="302"/>
    <s v="Friday"/>
    <x v="9"/>
    <n v="2015"/>
    <n v="44"/>
    <s v="Y"/>
    <s v="N"/>
    <n v="12.6"/>
    <n v="27.4"/>
    <n v="22.6"/>
    <n v="0"/>
    <x v="302"/>
    <n v="35.875550349999997"/>
    <n v="4350160.5325234393"/>
  </r>
  <r>
    <x v="303"/>
    <s v="Saturday"/>
    <x v="9"/>
    <n v="2015"/>
    <n v="44"/>
    <s v="Y"/>
    <s v="N"/>
    <n v="15.7"/>
    <n v="25.9"/>
    <n v="13.5"/>
    <n v="1"/>
    <x v="303"/>
    <n v="18.374790109999999"/>
    <n v="1954222.1374764785"/>
  </r>
  <r>
    <x v="304"/>
    <s v="Sunday"/>
    <x v="10"/>
    <n v="2015"/>
    <n v="45"/>
    <s v="Y"/>
    <s v="N"/>
    <n v="16.399999999999999"/>
    <n v="26"/>
    <n v="10"/>
    <n v="4.4000000000000004"/>
    <x v="304"/>
    <n v="14.68483973"/>
    <n v="1521784.728101796"/>
  </r>
  <r>
    <x v="305"/>
    <s v="Monday"/>
    <x v="10"/>
    <n v="2015"/>
    <n v="45"/>
    <s v="Y"/>
    <s v="N"/>
    <n v="14.5"/>
    <n v="16"/>
    <n v="8.1999999999999993"/>
    <n v="0"/>
    <x v="305"/>
    <n v="25.017848959999998"/>
    <n v="2846824.8143940796"/>
  </r>
  <r>
    <x v="306"/>
    <s v="Tuesday"/>
    <x v="10"/>
    <n v="2015"/>
    <n v="45"/>
    <s v="Y"/>
    <s v="Y"/>
    <n v="8"/>
    <n v="17.899999999999999"/>
    <n v="25.4"/>
    <n v="0.2"/>
    <x v="306"/>
    <n v="14.15794771"/>
    <n v="1441180.4667721998"/>
  </r>
  <r>
    <x v="307"/>
    <s v="Wednesday"/>
    <x v="10"/>
    <n v="2015"/>
    <n v="45"/>
    <s v="Y"/>
    <s v="N"/>
    <n v="10.9"/>
    <n v="27.2"/>
    <n v="19.600000000000001"/>
    <n v="0"/>
    <x v="307"/>
    <n v="29.237633089999999"/>
    <n v="3513718.6614202"/>
  </r>
  <r>
    <x v="308"/>
    <s v="Thursday"/>
    <x v="10"/>
    <n v="2015"/>
    <n v="45"/>
    <s v="Y"/>
    <s v="N"/>
    <n v="16.2"/>
    <n v="24.7"/>
    <n v="16.399999999999999"/>
    <n v="12.2"/>
    <x v="308"/>
    <n v="34.576790760000002"/>
    <n v="4356173.0621063039"/>
  </r>
  <r>
    <x v="309"/>
    <s v="Friday"/>
    <x v="10"/>
    <n v="2015"/>
    <n v="45"/>
    <s v="Y"/>
    <s v="N"/>
    <n v="16.600000000000001"/>
    <n v="18.7"/>
    <n v="3.7"/>
    <n v="17.600000000000001"/>
    <x v="309"/>
    <n v="30.642866869999999"/>
    <n v="3692636.5982464692"/>
  </r>
  <r>
    <x v="310"/>
    <s v="Saturday"/>
    <x v="10"/>
    <n v="2015"/>
    <n v="45"/>
    <s v="Y"/>
    <s v="N"/>
    <n v="11.9"/>
    <n v="16.8"/>
    <n v="25.2"/>
    <n v="1.2"/>
    <x v="310"/>
    <n v="18.27265483"/>
    <n v="1905285.8818665857"/>
  </r>
  <r>
    <x v="311"/>
    <s v="Sunday"/>
    <x v="10"/>
    <n v="2015"/>
    <n v="46"/>
    <s v="Y"/>
    <s v="N"/>
    <n v="8.5"/>
    <n v="24.8"/>
    <n v="25.1"/>
    <n v="0"/>
    <x v="311"/>
    <n v="21.095360379999999"/>
    <n v="2189552.5330269723"/>
  </r>
  <r>
    <x v="312"/>
    <s v="Monday"/>
    <x v="10"/>
    <n v="2015"/>
    <n v="46"/>
    <s v="Y"/>
    <s v="N"/>
    <n v="13.6"/>
    <n v="33.1"/>
    <n v="26.4"/>
    <n v="0"/>
    <x v="312"/>
    <n v="35.054800229999998"/>
    <n v="4460187.6919199852"/>
  </r>
  <r>
    <x v="313"/>
    <s v="Tuesday"/>
    <x v="10"/>
    <n v="2015"/>
    <n v="46"/>
    <s v="Y"/>
    <s v="N"/>
    <n v="15.2"/>
    <n v="16.399999999999999"/>
    <n v="5.3"/>
    <n v="0"/>
    <x v="313"/>
    <n v="32.067076479999997"/>
    <n v="3899910.6190495742"/>
  </r>
  <r>
    <x v="314"/>
    <s v="Wednesday"/>
    <x v="10"/>
    <n v="2015"/>
    <n v="46"/>
    <s v="Y"/>
    <s v="N"/>
    <n v="11.5"/>
    <n v="20.100000000000001"/>
    <n v="16"/>
    <n v="2"/>
    <x v="314"/>
    <n v="35.224103849999999"/>
    <n v="4282076.1281760829"/>
  </r>
  <r>
    <x v="315"/>
    <s v="Thursday"/>
    <x v="10"/>
    <n v="2015"/>
    <n v="46"/>
    <s v="Y"/>
    <s v="N"/>
    <n v="13.7"/>
    <n v="21.2"/>
    <n v="19.2"/>
    <n v="0"/>
    <x v="315"/>
    <n v="38.485258739999999"/>
    <n v="4763519.0581848985"/>
  </r>
  <r>
    <x v="316"/>
    <s v="Friday"/>
    <x v="10"/>
    <n v="2015"/>
    <n v="46"/>
    <s v="Y"/>
    <s v="N"/>
    <n v="13.5"/>
    <n v="18.2"/>
    <n v="26.1"/>
    <n v="0.4"/>
    <x v="316"/>
    <n v="32.823096649999997"/>
    <n v="3842881.7111002402"/>
  </r>
  <r>
    <x v="317"/>
    <s v="Saturday"/>
    <x v="10"/>
    <n v="2015"/>
    <n v="46"/>
    <s v="Y"/>
    <s v="N"/>
    <n v="12.1"/>
    <n v="18.3"/>
    <n v="27.5"/>
    <n v="0.2"/>
    <x v="317"/>
    <n v="33.560938610000001"/>
    <n v="3478478.3543680771"/>
  </r>
  <r>
    <x v="318"/>
    <s v="Sunday"/>
    <x v="10"/>
    <n v="2015"/>
    <n v="47"/>
    <s v="Y"/>
    <s v="N"/>
    <n v="13"/>
    <n v="18.5"/>
    <n v="27.6"/>
    <n v="0.2"/>
    <x v="318"/>
    <n v="28.298071060000002"/>
    <n v="2823066.7884542188"/>
  </r>
  <r>
    <x v="319"/>
    <s v="Monday"/>
    <x v="10"/>
    <n v="2015"/>
    <n v="47"/>
    <s v="Y"/>
    <s v="N"/>
    <n v="11.4"/>
    <n v="26.3"/>
    <n v="29.4"/>
    <n v="0.2"/>
    <x v="319"/>
    <n v="39.127373740000003"/>
    <n v="4873597.0945922723"/>
  </r>
  <r>
    <x v="320"/>
    <s v="Tuesday"/>
    <x v="10"/>
    <n v="2015"/>
    <n v="47"/>
    <s v="Y"/>
    <s v="N"/>
    <n v="15.7"/>
    <n v="33.299999999999997"/>
    <n v="24"/>
    <n v="0"/>
    <x v="320"/>
    <n v="36.024547249999998"/>
    <n v="4735145.7445439501"/>
  </r>
  <r>
    <x v="321"/>
    <s v="Wednesday"/>
    <x v="10"/>
    <n v="2015"/>
    <n v="47"/>
    <s v="Y"/>
    <s v="N"/>
    <n v="14.7"/>
    <n v="29.5"/>
    <n v="29.2"/>
    <n v="0"/>
    <x v="321"/>
    <n v="60.680238269999997"/>
    <n v="8031257.3893292034"/>
  </r>
  <r>
    <x v="322"/>
    <s v="Thursday"/>
    <x v="10"/>
    <n v="2015"/>
    <n v="47"/>
    <s v="Y"/>
    <s v="N"/>
    <n v="15.6"/>
    <n v="31.5"/>
    <n v="20.6"/>
    <n v="0"/>
    <x v="322"/>
    <n v="78.290968070000005"/>
    <n v="10813447.123024749"/>
  </r>
  <r>
    <x v="323"/>
    <s v="Friday"/>
    <x v="10"/>
    <n v="2015"/>
    <n v="47"/>
    <s v="Y"/>
    <s v="N"/>
    <n v="15.4"/>
    <n v="19.100000000000001"/>
    <n v="6.4"/>
    <n v="0.4"/>
    <x v="323"/>
    <n v="38.026497679999999"/>
    <n v="4692952.1798350709"/>
  </r>
  <r>
    <x v="324"/>
    <s v="Saturday"/>
    <x v="10"/>
    <n v="2015"/>
    <n v="47"/>
    <s v="Y"/>
    <s v="N"/>
    <n v="12.2"/>
    <n v="17.5"/>
    <n v="20.9"/>
    <n v="3.6"/>
    <x v="324"/>
    <n v="27.413622409999999"/>
    <n v="2813950.9088475509"/>
  </r>
  <r>
    <x v="325"/>
    <s v="Sunday"/>
    <x v="10"/>
    <n v="2015"/>
    <n v="48"/>
    <s v="Y"/>
    <s v="N"/>
    <n v="13.5"/>
    <n v="20"/>
    <n v="27.3"/>
    <n v="0"/>
    <x v="325"/>
    <n v="32.34590077"/>
    <n v="3190005.1342966473"/>
  </r>
  <r>
    <x v="326"/>
    <s v="Monday"/>
    <x v="10"/>
    <n v="2015"/>
    <n v="48"/>
    <s v="Y"/>
    <s v="N"/>
    <n v="13.8"/>
    <n v="20.7"/>
    <n v="27.3"/>
    <n v="0"/>
    <x v="326"/>
    <n v="41.368772450000002"/>
    <n v="4732869.9101519715"/>
  </r>
  <r>
    <x v="327"/>
    <s v="Tuesday"/>
    <x v="10"/>
    <n v="2015"/>
    <n v="48"/>
    <s v="Y"/>
    <s v="N"/>
    <n v="13.6"/>
    <n v="24.5"/>
    <n v="30"/>
    <n v="0"/>
    <x v="327"/>
    <n v="48.52152976"/>
    <n v="5768933.5583520168"/>
  </r>
  <r>
    <x v="328"/>
    <s v="Wednesday"/>
    <x v="10"/>
    <n v="2015"/>
    <n v="48"/>
    <s v="Y"/>
    <s v="N"/>
    <n v="13.5"/>
    <n v="33.299999999999997"/>
    <n v="9.3000000000000007"/>
    <n v="0"/>
    <x v="328"/>
    <n v="60.69203392"/>
    <n v="7570049.1123034405"/>
  </r>
  <r>
    <x v="329"/>
    <s v="Thursday"/>
    <x v="10"/>
    <n v="2015"/>
    <n v="48"/>
    <s v="Y"/>
    <s v="N"/>
    <n v="10.8"/>
    <n v="17.399999999999999"/>
    <n v="23.3"/>
    <n v="0"/>
    <x v="329"/>
    <n v="30.494174109999999"/>
    <n v="3443010.137893016"/>
  </r>
  <r>
    <x v="330"/>
    <s v="Friday"/>
    <x v="10"/>
    <n v="2015"/>
    <n v="48"/>
    <s v="Y"/>
    <s v="N"/>
    <n v="9"/>
    <n v="18.2"/>
    <n v="16.8"/>
    <n v="0.4"/>
    <x v="330"/>
    <n v="40.366545459999998"/>
    <n v="4742779.259753597"/>
  </r>
  <r>
    <x v="331"/>
    <s v="Saturday"/>
    <x v="10"/>
    <n v="2015"/>
    <n v="48"/>
    <s v="Y"/>
    <s v="N"/>
    <n v="12"/>
    <n v="20.100000000000001"/>
    <n v="27.1"/>
    <n v="0"/>
    <x v="331"/>
    <n v="43.326660840000002"/>
    <n v="4549784.4301681044"/>
  </r>
  <r>
    <x v="332"/>
    <s v="Sunday"/>
    <x v="10"/>
    <n v="2015"/>
    <n v="49"/>
    <s v="Y"/>
    <s v="N"/>
    <n v="12.6"/>
    <n v="20.3"/>
    <n v="23.4"/>
    <n v="0"/>
    <x v="332"/>
    <n v="39.12126473"/>
    <n v="3996727.3816165668"/>
  </r>
  <r>
    <x v="333"/>
    <s v="Monday"/>
    <x v="10"/>
    <n v="2015"/>
    <n v="49"/>
    <s v="Y"/>
    <s v="N"/>
    <n v="10"/>
    <n v="32.200000000000003"/>
    <n v="26.6"/>
    <n v="0"/>
    <x v="333"/>
    <n v="45.57726057"/>
    <n v="5581045.625880776"/>
  </r>
  <r>
    <x v="334"/>
    <s v="Tuesday"/>
    <x v="11"/>
    <n v="2015"/>
    <n v="49"/>
    <s v="Y"/>
    <s v="N"/>
    <n v="14.5"/>
    <n v="24.6"/>
    <n v="24.4"/>
    <n v="1.8"/>
    <x v="334"/>
    <n v="37.920958990000003"/>
    <n v="4441136.6231084242"/>
  </r>
  <r>
    <x v="335"/>
    <s v="Wednesday"/>
    <x v="11"/>
    <n v="2015"/>
    <n v="49"/>
    <s v="Y"/>
    <s v="N"/>
    <n v="9.1999999999999993"/>
    <n v="17.5"/>
    <n v="32.4"/>
    <n v="0"/>
    <x v="335"/>
    <n v="37.470820799999998"/>
    <n v="4317767.3646366"/>
  </r>
  <r>
    <x v="336"/>
    <s v="Thursday"/>
    <x v="11"/>
    <n v="2015"/>
    <n v="49"/>
    <s v="Y"/>
    <s v="N"/>
    <n v="12.2"/>
    <n v="21.3"/>
    <n v="30.1"/>
    <n v="0"/>
    <x v="336"/>
    <n v="43.34422421"/>
    <n v="5274967.1634280793"/>
  </r>
  <r>
    <x v="337"/>
    <s v="Friday"/>
    <x v="11"/>
    <n v="2015"/>
    <n v="49"/>
    <s v="Y"/>
    <s v="N"/>
    <n v="11.3"/>
    <n v="30.8"/>
    <n v="32.200000000000003"/>
    <n v="0"/>
    <x v="337"/>
    <n v="66.533894050000001"/>
    <n v="8592753.9463943057"/>
  </r>
  <r>
    <x v="338"/>
    <s v="Saturday"/>
    <x v="11"/>
    <n v="2015"/>
    <n v="49"/>
    <s v="Y"/>
    <s v="N"/>
    <n v="15.5"/>
    <n v="25.3"/>
    <n v="27.9"/>
    <n v="0"/>
    <x v="338"/>
    <n v="36.906868619999997"/>
    <n v="4266655.6382180629"/>
  </r>
  <r>
    <x v="339"/>
    <s v="Sunday"/>
    <x v="11"/>
    <n v="2015"/>
    <n v="50"/>
    <s v="Y"/>
    <s v="N"/>
    <n v="15.3"/>
    <n v="29.8"/>
    <n v="13.5"/>
    <n v="0"/>
    <x v="339"/>
    <n v="36.78833221"/>
    <n v="4121223.5844415906"/>
  </r>
  <r>
    <x v="340"/>
    <s v="Monday"/>
    <x v="11"/>
    <n v="2015"/>
    <n v="50"/>
    <s v="Y"/>
    <s v="N"/>
    <n v="18.100000000000001"/>
    <n v="27.3"/>
    <n v="8.6999999999999993"/>
    <n v="0"/>
    <x v="340"/>
    <n v="53.369098719999997"/>
    <n v="6887796.9347731546"/>
  </r>
  <r>
    <x v="341"/>
    <s v="Tuesday"/>
    <x v="11"/>
    <n v="2015"/>
    <n v="50"/>
    <s v="Y"/>
    <s v="N"/>
    <n v="20.3"/>
    <n v="35.4"/>
    <n v="19.8"/>
    <n v="0.8"/>
    <x v="341"/>
    <n v="57.534246680000003"/>
    <n v="7870737.3019884797"/>
  </r>
  <r>
    <x v="342"/>
    <s v="Wednesday"/>
    <x v="11"/>
    <n v="2015"/>
    <n v="50"/>
    <s v="Y"/>
    <s v="N"/>
    <n v="15.4"/>
    <n v="24.6"/>
    <n v="27"/>
    <n v="0"/>
    <x v="342"/>
    <n v="49.73700573"/>
    <n v="6265122.9215195645"/>
  </r>
  <r>
    <x v="343"/>
    <s v="Thursday"/>
    <x v="11"/>
    <n v="2015"/>
    <n v="50"/>
    <s v="Y"/>
    <s v="N"/>
    <n v="13.1"/>
    <n v="26"/>
    <n v="32"/>
    <n v="0"/>
    <x v="343"/>
    <n v="50.806013669999999"/>
    <n v="6391777.3107584566"/>
  </r>
  <r>
    <x v="344"/>
    <s v="Friday"/>
    <x v="11"/>
    <n v="2015"/>
    <n v="50"/>
    <s v="Y"/>
    <s v="N"/>
    <n v="14.2"/>
    <n v="19.2"/>
    <n v="13"/>
    <n v="0"/>
    <x v="344"/>
    <n v="32.020129189999999"/>
    <n v="3733476.9394710734"/>
  </r>
  <r>
    <x v="345"/>
    <s v="Saturday"/>
    <x v="11"/>
    <n v="2015"/>
    <n v="50"/>
    <s v="Y"/>
    <s v="N"/>
    <n v="10.1"/>
    <n v="18.3"/>
    <n v="27.9"/>
    <n v="2"/>
    <x v="345"/>
    <n v="34.142897920000003"/>
    <n v="3623907.0409190278"/>
  </r>
  <r>
    <x v="346"/>
    <s v="Sunday"/>
    <x v="11"/>
    <n v="2015"/>
    <n v="51"/>
    <s v="Y"/>
    <s v="N"/>
    <n v="10.3"/>
    <n v="28.3"/>
    <n v="28.6"/>
    <n v="0"/>
    <x v="346"/>
    <n v="40.306829550000003"/>
    <n v="4241024.7496091183"/>
  </r>
  <r>
    <x v="347"/>
    <s v="Monday"/>
    <x v="11"/>
    <n v="2015"/>
    <n v="51"/>
    <s v="Y"/>
    <s v="N"/>
    <n v="11.9"/>
    <n v="22.7"/>
    <n v="31.6"/>
    <n v="0"/>
    <x v="347"/>
    <n v="51.747829520000003"/>
    <n v="6509098.6662600199"/>
  </r>
  <r>
    <x v="348"/>
    <s v="Tuesday"/>
    <x v="11"/>
    <n v="2015"/>
    <n v="51"/>
    <s v="Y"/>
    <s v="N"/>
    <n v="14.4"/>
    <n v="24.6"/>
    <n v="30.3"/>
    <n v="0"/>
    <x v="348"/>
    <n v="51.660830169999997"/>
    <n v="6668246.1567934593"/>
  </r>
  <r>
    <x v="349"/>
    <s v="Wednesday"/>
    <x v="11"/>
    <n v="2015"/>
    <n v="51"/>
    <s v="Y"/>
    <s v="N"/>
    <n v="15.6"/>
    <n v="27.5"/>
    <n v="32.5"/>
    <n v="0"/>
    <x v="349"/>
    <n v="78.645919989999996"/>
    <n v="10690346.195914298"/>
  </r>
  <r>
    <x v="350"/>
    <s v="Thursday"/>
    <x v="11"/>
    <n v="2015"/>
    <n v="51"/>
    <s v="Y"/>
    <s v="N"/>
    <n v="16.899999999999999"/>
    <n v="37.200000000000003"/>
    <n v="33.1"/>
    <n v="0"/>
    <x v="350"/>
    <n v="188.0861252"/>
    <n v="28657986.978060756"/>
  </r>
  <r>
    <x v="351"/>
    <s v="Friday"/>
    <x v="11"/>
    <n v="2015"/>
    <n v="51"/>
    <s v="N"/>
    <s v="N"/>
    <n v="19.399999999999999"/>
    <n v="35.4"/>
    <n v="31.2"/>
    <n v="0"/>
    <x v="351"/>
    <n v="81.192486250000002"/>
    <n v="12832707.098097764"/>
  </r>
  <r>
    <x v="352"/>
    <s v="Saturday"/>
    <x v="11"/>
    <n v="2015"/>
    <n v="51"/>
    <s v="N"/>
    <s v="N"/>
    <n v="19.2"/>
    <n v="41.2"/>
    <n v="20.5"/>
    <n v="0"/>
    <x v="352"/>
    <n v="69.328820820000004"/>
    <n v="10740759.939368211"/>
  </r>
  <r>
    <x v="353"/>
    <s v="Sunday"/>
    <x v="11"/>
    <n v="2015"/>
    <n v="52"/>
    <s v="N"/>
    <s v="N"/>
    <n v="25.9"/>
    <n v="37.799999999999997"/>
    <n v="10.4"/>
    <n v="0"/>
    <x v="353"/>
    <n v="54.649804289999999"/>
    <n v="7291433.1776702181"/>
  </r>
  <r>
    <x v="354"/>
    <s v="Monday"/>
    <x v="11"/>
    <n v="2015"/>
    <n v="52"/>
    <s v="N"/>
    <s v="N"/>
    <n v="15"/>
    <n v="20.2"/>
    <n v="25.4"/>
    <n v="6"/>
    <x v="354"/>
    <n v="49.621251919999999"/>
    <n v="5647008.1314627435"/>
  </r>
  <r>
    <x v="355"/>
    <s v="Tuesday"/>
    <x v="11"/>
    <n v="2015"/>
    <n v="52"/>
    <s v="N"/>
    <s v="N"/>
    <n v="12"/>
    <n v="22.8"/>
    <n v="32.9"/>
    <n v="0"/>
    <x v="355"/>
    <n v="37.53130427"/>
    <n v="4484146.9688884886"/>
  </r>
  <r>
    <x v="356"/>
    <s v="Wednesday"/>
    <x v="11"/>
    <n v="2015"/>
    <n v="52"/>
    <s v="N"/>
    <s v="N"/>
    <n v="15.1"/>
    <n v="26"/>
    <n v="32.4"/>
    <n v="0"/>
    <x v="356"/>
    <n v="39.138220830000002"/>
    <n v="4953063.7615943858"/>
  </r>
  <r>
    <x v="357"/>
    <s v="Thursday"/>
    <x v="11"/>
    <n v="2015"/>
    <n v="52"/>
    <s v="N"/>
    <s v="N"/>
    <n v="16.7"/>
    <n v="34.6"/>
    <n v="32.799999999999997"/>
    <n v="0.4"/>
    <x v="357"/>
    <n v="50.81827517"/>
    <n v="6839288.6317729028"/>
  </r>
  <r>
    <x v="358"/>
    <s v="Friday"/>
    <x v="11"/>
    <n v="2015"/>
    <n v="52"/>
    <s v="N"/>
    <s v="Y"/>
    <n v="21.7"/>
    <n v="34.1"/>
    <n v="33.299999999999997"/>
    <n v="0"/>
    <x v="358"/>
    <n v="22.115586239999999"/>
    <n v="2652772.7522549084"/>
  </r>
  <r>
    <x v="359"/>
    <s v="Saturday"/>
    <x v="11"/>
    <n v="2015"/>
    <n v="52"/>
    <s v="N"/>
    <s v="Y"/>
    <n v="12.7"/>
    <n v="20"/>
    <n v="19.2"/>
    <n v="30.6"/>
    <x v="359"/>
    <n v="14.96710809"/>
    <n v="1423271.6248992565"/>
  </r>
  <r>
    <x v="360"/>
    <s v="Sunday"/>
    <x v="11"/>
    <n v="2015"/>
    <n v="53"/>
    <s v="N"/>
    <s v="N"/>
    <n v="11.9"/>
    <n v="19.399999999999999"/>
    <n v="27.6"/>
    <n v="5.2"/>
    <x v="360"/>
    <n v="19.823183589999999"/>
    <n v="1910854.5927670347"/>
  </r>
  <r>
    <x v="361"/>
    <s v="Monday"/>
    <x v="11"/>
    <n v="2015"/>
    <n v="53"/>
    <s v="N"/>
    <s v="Y"/>
    <n v="12.8"/>
    <n v="20.8"/>
    <n v="33.200000000000003"/>
    <n v="0"/>
    <x v="361"/>
    <n v="20.097539919999999"/>
    <n v="2010727.5168337247"/>
  </r>
  <r>
    <x v="362"/>
    <s v="Tuesday"/>
    <x v="11"/>
    <n v="2015"/>
    <n v="53"/>
    <s v="N"/>
    <s v="N"/>
    <n v="12.4"/>
    <n v="23.9"/>
    <n v="33"/>
    <n v="0"/>
    <x v="362"/>
    <n v="27.33170157"/>
    <n v="3051517.2443046374"/>
  </r>
  <r>
    <x v="363"/>
    <s v="Wednesday"/>
    <x v="11"/>
    <n v="2015"/>
    <n v="53"/>
    <s v="N"/>
    <s v="N"/>
    <n v="13.9"/>
    <n v="34.700000000000003"/>
    <n v="32.799999999999997"/>
    <n v="0"/>
    <x v="363"/>
    <n v="43.826874789999998"/>
    <n v="5634038.3246321762"/>
  </r>
  <r>
    <x v="364"/>
    <s v="Thursday"/>
    <x v="11"/>
    <n v="2015"/>
    <n v="53"/>
    <s v="N"/>
    <s v="N"/>
    <n v="19.7"/>
    <n v="39.700000000000003"/>
    <n v="29.6"/>
    <n v="0"/>
    <x v="364"/>
    <n v="101.99155880000001"/>
    <n v="14939094.755063998"/>
  </r>
  <r>
    <x v="365"/>
    <s v="Friday"/>
    <x v="0"/>
    <n v="2016"/>
    <n v="1"/>
    <s v="N"/>
    <s v="Y"/>
    <n v="19.8"/>
    <n v="24.2"/>
    <n v="22"/>
    <n v="0"/>
    <x v="365"/>
    <n v="32.527673360000001"/>
    <n v="3774541.3047922584"/>
  </r>
  <r>
    <x v="366"/>
    <s v="Saturday"/>
    <x v="0"/>
    <n v="2016"/>
    <n v="1"/>
    <s v="N"/>
    <s v="N"/>
    <n v="17.100000000000001"/>
    <n v="27.6"/>
    <n v="25.1"/>
    <n v="0"/>
    <x v="366"/>
    <n v="21.894560760000001"/>
    <n v="2181193.9445516067"/>
  </r>
  <r>
    <x v="367"/>
    <s v="Sunday"/>
    <x v="0"/>
    <n v="2016"/>
    <n v="2"/>
    <s v="N"/>
    <s v="N"/>
    <n v="17.5"/>
    <n v="27.1"/>
    <n v="25.7"/>
    <n v="0"/>
    <x v="367"/>
    <n v="19.895384799999999"/>
    <n v="1942912.551475036"/>
  </r>
  <r>
    <x v="368"/>
    <s v="Monday"/>
    <x v="0"/>
    <n v="2016"/>
    <n v="2"/>
    <s v="N"/>
    <s v="N"/>
    <n v="16.3"/>
    <n v="26"/>
    <n v="15.3"/>
    <n v="0"/>
    <x v="368"/>
    <n v="25.443479239999998"/>
    <n v="2822508.888008696"/>
  </r>
  <r>
    <x v="369"/>
    <s v="Tuesday"/>
    <x v="0"/>
    <n v="2016"/>
    <n v="2"/>
    <s v="N"/>
    <s v="N"/>
    <n v="17.100000000000001"/>
    <n v="25.7"/>
    <n v="25.8"/>
    <n v="0"/>
    <x v="369"/>
    <n v="29.917187370000001"/>
    <n v="3526445.9788326849"/>
  </r>
  <r>
    <x v="370"/>
    <s v="Wednesday"/>
    <x v="0"/>
    <n v="2016"/>
    <n v="2"/>
    <s v="N"/>
    <s v="N"/>
    <n v="17.3"/>
    <n v="25.7"/>
    <n v="18.100000000000001"/>
    <n v="0"/>
    <x v="370"/>
    <n v="31.790252049999999"/>
    <n v="3657921.986297993"/>
  </r>
  <r>
    <x v="371"/>
    <s v="Thursday"/>
    <x v="0"/>
    <n v="2016"/>
    <n v="2"/>
    <s v="N"/>
    <s v="N"/>
    <n v="16.3"/>
    <n v="21.3"/>
    <n v="30.4"/>
    <n v="0"/>
    <x v="371"/>
    <n v="34.445069169999996"/>
    <n v="3871374.153477713"/>
  </r>
  <r>
    <x v="372"/>
    <s v="Friday"/>
    <x v="0"/>
    <n v="2016"/>
    <n v="2"/>
    <s v="N"/>
    <s v="N"/>
    <n v="16.2"/>
    <n v="20.6"/>
    <n v="25.4"/>
    <n v="0"/>
    <x v="372"/>
    <n v="36.888156160000001"/>
    <n v="4127029.9426289662"/>
  </r>
  <r>
    <x v="373"/>
    <s v="Saturday"/>
    <x v="0"/>
    <n v="2016"/>
    <n v="2"/>
    <s v="N"/>
    <s v="N"/>
    <n v="16.8"/>
    <n v="21.4"/>
    <n v="21.3"/>
    <n v="0"/>
    <x v="373"/>
    <n v="41.987823249999998"/>
    <n v="4428988.753593659"/>
  </r>
  <r>
    <x v="374"/>
    <s v="Sunday"/>
    <x v="0"/>
    <n v="2016"/>
    <n v="3"/>
    <s v="N"/>
    <s v="N"/>
    <n v="15.7"/>
    <n v="31.5"/>
    <n v="31.3"/>
    <n v="0"/>
    <x v="374"/>
    <n v="44.479787029999997"/>
    <n v="5028401.8935235888"/>
  </r>
  <r>
    <x v="375"/>
    <s v="Monday"/>
    <x v="0"/>
    <n v="2016"/>
    <n v="3"/>
    <s v="N"/>
    <s v="N"/>
    <n v="17.2"/>
    <n v="36.4"/>
    <n v="15.8"/>
    <n v="0"/>
    <x v="375"/>
    <n v="88.116100790000004"/>
    <n v="12436097.142663637"/>
  </r>
  <r>
    <x v="376"/>
    <s v="Tuesday"/>
    <x v="0"/>
    <n v="2016"/>
    <n v="3"/>
    <s v="N"/>
    <s v="N"/>
    <n v="17.100000000000001"/>
    <n v="24.8"/>
    <n v="29.1"/>
    <n v="0.8"/>
    <x v="376"/>
    <n v="62.53997502"/>
    <n v="8443278.7469473705"/>
  </r>
  <r>
    <x v="377"/>
    <s v="Wednesday"/>
    <x v="0"/>
    <n v="2016"/>
    <n v="3"/>
    <s v="N"/>
    <s v="N"/>
    <n v="16.8"/>
    <n v="42.2"/>
    <n v="25"/>
    <n v="0.2"/>
    <x v="377"/>
    <n v="545.73781959999997"/>
    <n v="87324095.182352066"/>
  </r>
  <r>
    <x v="378"/>
    <s v="Thursday"/>
    <x v="0"/>
    <n v="2016"/>
    <n v="3"/>
    <s v="N"/>
    <s v="N"/>
    <n v="16.100000000000001"/>
    <n v="18.100000000000001"/>
    <n v="3.9"/>
    <n v="0.4"/>
    <x v="378"/>
    <n v="36.37140419"/>
    <n v="4378983.7632796438"/>
  </r>
  <r>
    <x v="379"/>
    <s v="Friday"/>
    <x v="0"/>
    <n v="2016"/>
    <n v="3"/>
    <s v="N"/>
    <s v="N"/>
    <n v="13.6"/>
    <n v="19.2"/>
    <n v="19.7"/>
    <n v="1"/>
    <x v="379"/>
    <n v="30.203903069999999"/>
    <n v="3420434.6603425052"/>
  </r>
  <r>
    <x v="380"/>
    <s v="Saturday"/>
    <x v="0"/>
    <n v="2016"/>
    <n v="3"/>
    <s v="N"/>
    <s v="N"/>
    <n v="11.9"/>
    <n v="22.3"/>
    <n v="32.6"/>
    <n v="0"/>
    <x v="380"/>
    <n v="23.67497011"/>
    <n v="2439614.9946999787"/>
  </r>
  <r>
    <x v="381"/>
    <s v="Sunday"/>
    <x v="0"/>
    <n v="2016"/>
    <n v="4"/>
    <s v="N"/>
    <s v="N"/>
    <n v="14.9"/>
    <n v="32.700000000000003"/>
    <n v="31.5"/>
    <n v="0"/>
    <x v="381"/>
    <n v="29.153261950000001"/>
    <n v="3326301.7694374868"/>
  </r>
  <r>
    <x v="382"/>
    <s v="Monday"/>
    <x v="0"/>
    <n v="2016"/>
    <n v="4"/>
    <s v="N"/>
    <s v="N"/>
    <n v="18.600000000000001"/>
    <n v="35.299999999999997"/>
    <n v="30.4"/>
    <n v="0"/>
    <x v="382"/>
    <n v="43.409358019999999"/>
    <n v="6416666.4689167812"/>
  </r>
  <r>
    <x v="383"/>
    <s v="Tuesday"/>
    <x v="0"/>
    <n v="2016"/>
    <n v="4"/>
    <s v="N"/>
    <s v="N"/>
    <n v="17.899999999999999"/>
    <n v="30.9"/>
    <n v="27.2"/>
    <n v="0"/>
    <x v="383"/>
    <n v="49.257935250000003"/>
    <n v="7320338.4988090424"/>
  </r>
  <r>
    <x v="384"/>
    <s v="Wednesday"/>
    <x v="0"/>
    <n v="2016"/>
    <n v="4"/>
    <s v="N"/>
    <s v="N"/>
    <n v="19.3"/>
    <n v="29.1"/>
    <n v="18.600000000000001"/>
    <n v="1"/>
    <x v="384"/>
    <n v="53.300398770000001"/>
    <n v="7593788.2963640429"/>
  </r>
  <r>
    <x v="385"/>
    <s v="Thursday"/>
    <x v="0"/>
    <n v="2016"/>
    <n v="4"/>
    <s v="N"/>
    <s v="N"/>
    <n v="19"/>
    <n v="26.7"/>
    <n v="14.9"/>
    <n v="0.8"/>
    <x v="385"/>
    <n v="55.470089539999996"/>
    <n v="7735338.100458066"/>
  </r>
  <r>
    <x v="386"/>
    <s v="Friday"/>
    <x v="0"/>
    <n v="2016"/>
    <n v="4"/>
    <s v="N"/>
    <s v="N"/>
    <n v="17.5"/>
    <n v="22.8"/>
    <n v="6.5"/>
    <n v="1.6"/>
    <x v="386"/>
    <n v="42.337732770000002"/>
    <n v="5467290.9537345124"/>
  </r>
  <r>
    <x v="387"/>
    <s v="Saturday"/>
    <x v="0"/>
    <n v="2016"/>
    <n v="4"/>
    <s v="N"/>
    <s v="N"/>
    <n v="17.3"/>
    <n v="21.9"/>
    <n v="23.2"/>
    <n v="7"/>
    <x v="387"/>
    <n v="26.975023329999999"/>
    <n v="2915941.8907977236"/>
  </r>
  <r>
    <x v="388"/>
    <s v="Sunday"/>
    <x v="0"/>
    <n v="2016"/>
    <n v="5"/>
    <s v="N"/>
    <s v="N"/>
    <n v="16.2"/>
    <n v="22.2"/>
    <n v="23.4"/>
    <n v="5.2"/>
    <x v="388"/>
    <n v="26.412209069999999"/>
    <n v="2730924.6926644412"/>
  </r>
  <r>
    <x v="389"/>
    <s v="Monday"/>
    <x v="0"/>
    <n v="2016"/>
    <n v="5"/>
    <s v="N"/>
    <s v="N"/>
    <n v="16.7"/>
    <n v="20.9"/>
    <n v="25.7"/>
    <n v="0.4"/>
    <x v="389"/>
    <n v="27.59659014"/>
    <n v="3108744.8406349444"/>
  </r>
  <r>
    <x v="390"/>
    <s v="Tuesday"/>
    <x v="0"/>
    <n v="2016"/>
    <n v="5"/>
    <s v="N"/>
    <s v="Y"/>
    <n v="16.5"/>
    <n v="29.4"/>
    <n v="28.7"/>
    <n v="0"/>
    <x v="390"/>
    <n v="25.276693940000001"/>
    <n v="2784298.9913844415"/>
  </r>
  <r>
    <x v="391"/>
    <s v="Wednesday"/>
    <x v="0"/>
    <n v="2016"/>
    <n v="5"/>
    <s v="N"/>
    <s v="N"/>
    <n v="19.3"/>
    <n v="29.5"/>
    <n v="22.2"/>
    <n v="0"/>
    <x v="391"/>
    <n v="32.759849449999997"/>
    <n v="4380582.6953498302"/>
  </r>
  <r>
    <x v="392"/>
    <s v="Thursday"/>
    <x v="0"/>
    <n v="2016"/>
    <n v="5"/>
    <s v="Y"/>
    <s v="N"/>
    <n v="20.3"/>
    <n v="27.5"/>
    <n v="19"/>
    <n v="3.6"/>
    <x v="392"/>
    <n v="33.324968159999997"/>
    <n v="4471205.3127826117"/>
  </r>
  <r>
    <x v="393"/>
    <s v="Friday"/>
    <x v="0"/>
    <n v="2016"/>
    <n v="5"/>
    <s v="Y"/>
    <s v="N"/>
    <n v="14.4"/>
    <n v="18.3"/>
    <n v="14.3"/>
    <n v="14.2"/>
    <x v="393"/>
    <n v="32.693847210000001"/>
    <n v="4041456.7885720646"/>
  </r>
  <r>
    <x v="394"/>
    <s v="Saturday"/>
    <x v="0"/>
    <n v="2016"/>
    <n v="5"/>
    <s v="Y"/>
    <s v="N"/>
    <n v="12.3"/>
    <n v="22.4"/>
    <n v="24"/>
    <n v="1.2"/>
    <x v="394"/>
    <n v="23.84687233"/>
    <n v="2565430.9055600241"/>
  </r>
  <r>
    <x v="395"/>
    <s v="Sunday"/>
    <x v="0"/>
    <n v="2016"/>
    <n v="6"/>
    <s v="Y"/>
    <s v="N"/>
    <n v="13.9"/>
    <n v="21.8"/>
    <n v="26.3"/>
    <n v="10.6"/>
    <x v="395"/>
    <n v="23.47662571"/>
    <n v="2377704.4350898014"/>
  </r>
  <r>
    <x v="396"/>
    <s v="Monday"/>
    <x v="1"/>
    <n v="2016"/>
    <n v="6"/>
    <s v="Y"/>
    <s v="N"/>
    <n v="12.5"/>
    <n v="23.6"/>
    <n v="29.4"/>
    <n v="0"/>
    <x v="396"/>
    <n v="31.58876665"/>
    <n v="3852025.6547804517"/>
  </r>
  <r>
    <x v="397"/>
    <s v="Tuesday"/>
    <x v="1"/>
    <n v="2016"/>
    <n v="6"/>
    <s v="Y"/>
    <s v="N"/>
    <n v="15.4"/>
    <n v="31.5"/>
    <n v="25.5"/>
    <n v="0"/>
    <x v="397"/>
    <n v="35.64081616"/>
    <n v="4775482.8407887444"/>
  </r>
  <r>
    <x v="398"/>
    <s v="Wednesday"/>
    <x v="1"/>
    <n v="2016"/>
    <n v="6"/>
    <s v="Y"/>
    <s v="N"/>
    <n v="18.100000000000001"/>
    <n v="21"/>
    <n v="11"/>
    <n v="0.6"/>
    <x v="398"/>
    <n v="27.876043979999999"/>
    <n v="3417448.9768050103"/>
  </r>
  <r>
    <x v="399"/>
    <s v="Thursday"/>
    <x v="1"/>
    <n v="2016"/>
    <n v="6"/>
    <s v="Y"/>
    <s v="N"/>
    <n v="17.3"/>
    <n v="20.9"/>
    <n v="21.7"/>
    <n v="2.4"/>
    <x v="399"/>
    <n v="22.3923782"/>
    <n v="2685285.1487546107"/>
  </r>
  <r>
    <x v="400"/>
    <s v="Friday"/>
    <x v="1"/>
    <n v="2016"/>
    <n v="6"/>
    <s v="Y"/>
    <s v="N"/>
    <n v="15.3"/>
    <n v="29.4"/>
    <n v="29"/>
    <n v="0"/>
    <x v="400"/>
    <n v="26.854502199999999"/>
    <n v="3392544.03290221"/>
  </r>
  <r>
    <x v="401"/>
    <s v="Saturday"/>
    <x v="1"/>
    <n v="2016"/>
    <n v="6"/>
    <s v="Y"/>
    <s v="N"/>
    <n v="16.5"/>
    <n v="32.6"/>
    <n v="28.8"/>
    <n v="0"/>
    <x v="401"/>
    <n v="28.72453436"/>
    <n v="3554287.9953486635"/>
  </r>
  <r>
    <x v="402"/>
    <s v="Sunday"/>
    <x v="1"/>
    <n v="2016"/>
    <n v="7"/>
    <s v="Y"/>
    <s v="N"/>
    <n v="19.100000000000001"/>
    <n v="27.7"/>
    <n v="28.5"/>
    <n v="0"/>
    <x v="402"/>
    <n v="33.49284634"/>
    <n v="4167742.9563697753"/>
  </r>
  <r>
    <x v="403"/>
    <s v="Monday"/>
    <x v="1"/>
    <n v="2016"/>
    <n v="7"/>
    <s v="Y"/>
    <s v="N"/>
    <n v="19.2"/>
    <n v="22.9"/>
    <n v="23.3"/>
    <n v="0"/>
    <x v="403"/>
    <n v="33.908603100000001"/>
    <n v="4385305.5425493978"/>
  </r>
  <r>
    <x v="404"/>
    <s v="Tuesday"/>
    <x v="1"/>
    <n v="2016"/>
    <n v="7"/>
    <s v="Y"/>
    <s v="N"/>
    <n v="17.399999999999999"/>
    <n v="22.7"/>
    <n v="27.7"/>
    <n v="0"/>
    <x v="404"/>
    <n v="38.705675849999999"/>
    <n v="5080943.0315094506"/>
  </r>
  <r>
    <x v="405"/>
    <s v="Wednesday"/>
    <x v="1"/>
    <n v="2016"/>
    <n v="7"/>
    <s v="Y"/>
    <s v="N"/>
    <n v="17.399999999999999"/>
    <n v="23.3"/>
    <n v="25.3"/>
    <n v="0"/>
    <x v="405"/>
    <n v="41.376079619999999"/>
    <n v="5472607.3778196983"/>
  </r>
  <r>
    <x v="406"/>
    <s v="Thursday"/>
    <x v="1"/>
    <n v="2016"/>
    <n v="7"/>
    <s v="Y"/>
    <s v="N"/>
    <n v="18"/>
    <n v="23.8"/>
    <n v="27.6"/>
    <n v="0"/>
    <x v="406"/>
    <n v="34.389933720000002"/>
    <n v="4505211.6551687988"/>
  </r>
  <r>
    <x v="407"/>
    <s v="Friday"/>
    <x v="1"/>
    <n v="2016"/>
    <n v="7"/>
    <s v="Y"/>
    <s v="N"/>
    <n v="16.7"/>
    <n v="24.9"/>
    <n v="27.9"/>
    <n v="0"/>
    <x v="407"/>
    <n v="40.626650689999998"/>
    <n v="5437695.1874614079"/>
  </r>
  <r>
    <x v="408"/>
    <s v="Saturday"/>
    <x v="1"/>
    <n v="2016"/>
    <n v="7"/>
    <s v="Y"/>
    <s v="N"/>
    <n v="17.7"/>
    <n v="30.3"/>
    <n v="23.4"/>
    <n v="0"/>
    <x v="408"/>
    <n v="32.231397960000002"/>
    <n v="3894841.9683294105"/>
  </r>
  <r>
    <x v="409"/>
    <s v="Sunday"/>
    <x v="1"/>
    <n v="2016"/>
    <n v="8"/>
    <s v="Y"/>
    <s v="N"/>
    <n v="16.399999999999999"/>
    <n v="24.5"/>
    <n v="22.9"/>
    <n v="0"/>
    <x v="409"/>
    <n v="26.267269679999998"/>
    <n v="2741376.6393267345"/>
  </r>
  <r>
    <x v="410"/>
    <s v="Monday"/>
    <x v="1"/>
    <n v="2016"/>
    <n v="8"/>
    <s v="Y"/>
    <s v="N"/>
    <n v="14"/>
    <n v="26.1"/>
    <n v="25.4"/>
    <n v="0"/>
    <x v="410"/>
    <n v="32.56207053"/>
    <n v="3935560.113140312"/>
  </r>
  <r>
    <x v="411"/>
    <s v="Tuesday"/>
    <x v="1"/>
    <n v="2016"/>
    <n v="8"/>
    <s v="Y"/>
    <s v="N"/>
    <n v="13.7"/>
    <n v="18.399999999999999"/>
    <n v="14.5"/>
    <n v="3.6"/>
    <x v="411"/>
    <n v="29.585353430000001"/>
    <n v="3463321.6787100304"/>
  </r>
  <r>
    <x v="412"/>
    <s v="Wednesday"/>
    <x v="1"/>
    <n v="2016"/>
    <n v="8"/>
    <s v="Y"/>
    <s v="N"/>
    <n v="12.7"/>
    <n v="21.1"/>
    <n v="16.2"/>
    <n v="0.6"/>
    <x v="412"/>
    <n v="32.504514059999998"/>
    <n v="3883697.522968967"/>
  </r>
  <r>
    <x v="413"/>
    <s v="Thursday"/>
    <x v="1"/>
    <n v="2016"/>
    <n v="8"/>
    <s v="Y"/>
    <s v="N"/>
    <n v="15.5"/>
    <n v="22.6"/>
    <n v="20.6"/>
    <n v="1.2"/>
    <x v="413"/>
    <n v="47.404309140000002"/>
    <n v="5971245.1663081506"/>
  </r>
  <r>
    <x v="414"/>
    <s v="Friday"/>
    <x v="1"/>
    <n v="2016"/>
    <n v="8"/>
    <s v="Y"/>
    <s v="N"/>
    <n v="15.8"/>
    <n v="22"/>
    <n v="11.2"/>
    <n v="0.2"/>
    <x v="414"/>
    <n v="43.694896810000003"/>
    <n v="5374107.8921906054"/>
  </r>
  <r>
    <x v="415"/>
    <s v="Saturday"/>
    <x v="1"/>
    <n v="2016"/>
    <n v="8"/>
    <s v="Y"/>
    <s v="N"/>
    <n v="15.8"/>
    <n v="20.8"/>
    <n v="23.8"/>
    <n v="0"/>
    <x v="415"/>
    <n v="26.30452433"/>
    <n v="2785957.1525269044"/>
  </r>
  <r>
    <x v="416"/>
    <s v="Sunday"/>
    <x v="1"/>
    <n v="2016"/>
    <n v="9"/>
    <s v="Y"/>
    <s v="N"/>
    <n v="12.6"/>
    <n v="24.7"/>
    <n v="26.5"/>
    <n v="0"/>
    <x v="416"/>
    <n v="24.60568176"/>
    <n v="2654568.1060128645"/>
  </r>
  <r>
    <x v="417"/>
    <s v="Monday"/>
    <x v="1"/>
    <n v="2016"/>
    <n v="9"/>
    <s v="Y"/>
    <s v="N"/>
    <n v="15.6"/>
    <n v="29.5"/>
    <n v="8.4"/>
    <n v="0"/>
    <x v="417"/>
    <n v="55.280231450000002"/>
    <n v="7215580.7365493709"/>
  </r>
  <r>
    <x v="418"/>
    <s v="Tuesday"/>
    <x v="1"/>
    <n v="2016"/>
    <n v="9"/>
    <s v="Y"/>
    <s v="N"/>
    <n v="18.100000000000001"/>
    <n v="39.4"/>
    <n v="19.399999999999999"/>
    <n v="0"/>
    <x v="418"/>
    <n v="66.960656470000004"/>
    <n v="10507789.633243149"/>
  </r>
  <r>
    <x v="419"/>
    <s v="Wednesday"/>
    <x v="1"/>
    <n v="2016"/>
    <n v="9"/>
    <s v="Y"/>
    <s v="N"/>
    <n v="22.4"/>
    <n v="25.6"/>
    <n v="15.8"/>
    <n v="0"/>
    <x v="419"/>
    <n v="72.240699939999999"/>
    <n v="11010885.224045336"/>
  </r>
  <r>
    <x v="420"/>
    <s v="Thursday"/>
    <x v="1"/>
    <n v="2016"/>
    <n v="9"/>
    <s v="Y"/>
    <s v="N"/>
    <n v="19.600000000000001"/>
    <n v="26.4"/>
    <n v="13.8"/>
    <n v="0.4"/>
    <x v="420"/>
    <n v="43.386786059999999"/>
    <n v="5990190.326289922"/>
  </r>
  <r>
    <x v="421"/>
    <s v="Friday"/>
    <x v="1"/>
    <n v="2016"/>
    <n v="9"/>
    <s v="Y"/>
    <s v="N"/>
    <n v="15.5"/>
    <n v="23.5"/>
    <n v="19.3"/>
    <n v="0"/>
    <x v="421"/>
    <n v="35.552542870000003"/>
    <n v="4357886.1839178335"/>
  </r>
  <r>
    <x v="422"/>
    <s v="Saturday"/>
    <x v="1"/>
    <n v="2016"/>
    <n v="9"/>
    <s v="Y"/>
    <s v="N"/>
    <n v="17.7"/>
    <n v="22.2"/>
    <n v="17.7"/>
    <n v="0"/>
    <x v="422"/>
    <n v="32.105705630000003"/>
    <n v="3549152.1976610795"/>
  </r>
  <r>
    <x v="423"/>
    <s v="Sunday"/>
    <x v="1"/>
    <n v="2016"/>
    <n v="10"/>
    <s v="Y"/>
    <s v="N"/>
    <n v="17.7"/>
    <n v="22.7"/>
    <n v="21.5"/>
    <n v="0"/>
    <x v="423"/>
    <n v="30.398442679999999"/>
    <n v="3215607.6075991197"/>
  </r>
  <r>
    <x v="424"/>
    <s v="Monday"/>
    <x v="1"/>
    <n v="2016"/>
    <n v="10"/>
    <s v="Y"/>
    <s v="N"/>
    <n v="15"/>
    <n v="23.7"/>
    <n v="18.2"/>
    <n v="0"/>
    <x v="424"/>
    <n v="41.258079010000003"/>
    <n v="5173766.4085003212"/>
  </r>
  <r>
    <x v="425"/>
    <s v="Tuesday"/>
    <x v="2"/>
    <n v="2016"/>
    <n v="10"/>
    <s v="Y"/>
    <s v="N"/>
    <n v="17.3"/>
    <n v="33.700000000000003"/>
    <n v="23.4"/>
    <n v="0"/>
    <x v="425"/>
    <n v="96.287619219999996"/>
    <n v="13696200.824224675"/>
  </r>
  <r>
    <x v="426"/>
    <s v="Wednesday"/>
    <x v="2"/>
    <n v="2016"/>
    <n v="10"/>
    <s v="Y"/>
    <s v="N"/>
    <n v="17.600000000000001"/>
    <n v="34.700000000000003"/>
    <n v="22.6"/>
    <n v="0"/>
    <x v="426"/>
    <n v="53.911071139999997"/>
    <n v="7826969.963097197"/>
  </r>
  <r>
    <x v="427"/>
    <s v="Thursday"/>
    <x v="2"/>
    <n v="2016"/>
    <n v="10"/>
    <s v="Y"/>
    <s v="N"/>
    <n v="17.399999999999999"/>
    <n v="23.9"/>
    <n v="21.8"/>
    <n v="0.2"/>
    <x v="427"/>
    <n v="49.552162510000002"/>
    <n v="6750298.8363467613"/>
  </r>
  <r>
    <x v="428"/>
    <s v="Friday"/>
    <x v="2"/>
    <n v="2016"/>
    <n v="10"/>
    <s v="Y"/>
    <s v="N"/>
    <n v="16.5"/>
    <n v="33"/>
    <n v="21.2"/>
    <n v="0.2"/>
    <x v="428"/>
    <n v="43.227417260000003"/>
    <n v="6457163.3202575985"/>
  </r>
  <r>
    <x v="429"/>
    <s v="Saturday"/>
    <x v="2"/>
    <n v="2016"/>
    <n v="10"/>
    <s v="Y"/>
    <s v="N"/>
    <n v="20.399999999999999"/>
    <n v="23.7"/>
    <n v="11.4"/>
    <n v="1.2"/>
    <x v="429"/>
    <n v="37.425385800000001"/>
    <n v="4666657.9951701276"/>
  </r>
  <r>
    <x v="430"/>
    <s v="Sunday"/>
    <x v="2"/>
    <n v="2016"/>
    <n v="11"/>
    <s v="Y"/>
    <s v="N"/>
    <n v="17.399999999999999"/>
    <n v="25.2"/>
    <n v="21.3"/>
    <n v="0"/>
    <x v="430"/>
    <n v="41.320647800000003"/>
    <n v="4863768.7452100106"/>
  </r>
  <r>
    <x v="431"/>
    <s v="Monday"/>
    <x v="2"/>
    <n v="2016"/>
    <n v="11"/>
    <s v="Y"/>
    <s v="N"/>
    <n v="18.600000000000001"/>
    <n v="24.9"/>
    <n v="7.9"/>
    <n v="3.2"/>
    <x v="431"/>
    <n v="41.149502560000002"/>
    <n v="5409753.3023900129"/>
  </r>
  <r>
    <x v="432"/>
    <s v="Tuesday"/>
    <x v="2"/>
    <n v="2016"/>
    <n v="11"/>
    <s v="Y"/>
    <s v="N"/>
    <n v="19.899999999999999"/>
    <n v="38.9"/>
    <n v="20.8"/>
    <n v="0.6"/>
    <x v="432"/>
    <n v="253.0320323"/>
    <n v="40557243.09268599"/>
  </r>
  <r>
    <x v="433"/>
    <s v="Wednesday"/>
    <x v="2"/>
    <n v="2016"/>
    <n v="11"/>
    <s v="Y"/>
    <s v="N"/>
    <n v="20.8"/>
    <n v="28.5"/>
    <n v="10.8"/>
    <n v="0"/>
    <x v="433"/>
    <n v="66.411603389999996"/>
    <n v="10134352.567161033"/>
  </r>
  <r>
    <x v="434"/>
    <s v="Thursday"/>
    <x v="2"/>
    <n v="2016"/>
    <n v="11"/>
    <s v="Y"/>
    <s v="N"/>
    <n v="18.100000000000001"/>
    <n v="22.1"/>
    <n v="3.9"/>
    <n v="0.6"/>
    <x v="434"/>
    <n v="46.521612349999998"/>
    <n v="6309991.6888289563"/>
  </r>
  <r>
    <x v="435"/>
    <s v="Friday"/>
    <x v="2"/>
    <n v="2016"/>
    <n v="11"/>
    <s v="Y"/>
    <s v="N"/>
    <n v="18.8"/>
    <n v="26.1"/>
    <n v="19.600000000000001"/>
    <n v="8.4"/>
    <x v="435"/>
    <n v="49.793533140000001"/>
    <n v="7041520.123196559"/>
  </r>
  <r>
    <x v="436"/>
    <s v="Saturday"/>
    <x v="2"/>
    <n v="2016"/>
    <n v="11"/>
    <s v="Y"/>
    <s v="N"/>
    <n v="18.7"/>
    <n v="22.3"/>
    <n v="7"/>
    <n v="0.2"/>
    <x v="436"/>
    <n v="37.321013860000001"/>
    <n v="4466980.3262688648"/>
  </r>
  <r>
    <x v="437"/>
    <s v="Sunday"/>
    <x v="2"/>
    <n v="2016"/>
    <n v="12"/>
    <s v="Y"/>
    <s v="N"/>
    <n v="17.7"/>
    <n v="23.2"/>
    <n v="13.8"/>
    <n v="0"/>
    <x v="437"/>
    <n v="30.086962100000001"/>
    <n v="3349570.0575474021"/>
  </r>
  <r>
    <x v="438"/>
    <s v="Monday"/>
    <x v="2"/>
    <n v="2016"/>
    <n v="12"/>
    <s v="Y"/>
    <s v="Y"/>
    <n v="18.399999999999999"/>
    <n v="21.3"/>
    <n v="10.6"/>
    <n v="0"/>
    <x v="438"/>
    <n v="24.794429990000001"/>
    <n v="2613049.5206112145"/>
  </r>
  <r>
    <x v="439"/>
    <s v="Tuesday"/>
    <x v="2"/>
    <n v="2016"/>
    <n v="12"/>
    <s v="Y"/>
    <s v="N"/>
    <n v="15.1"/>
    <n v="26.8"/>
    <n v="20.7"/>
    <n v="0"/>
    <x v="439"/>
    <n v="28.46012769"/>
    <n v="3502701.1861165059"/>
  </r>
  <r>
    <x v="440"/>
    <s v="Wednesday"/>
    <x v="2"/>
    <n v="2016"/>
    <n v="12"/>
    <s v="Y"/>
    <s v="N"/>
    <n v="15.3"/>
    <n v="31.4"/>
    <n v="18.899999999999999"/>
    <n v="0"/>
    <x v="440"/>
    <n v="54.353055810000001"/>
    <n v="7340251.0986329513"/>
  </r>
  <r>
    <x v="441"/>
    <s v="Thursday"/>
    <x v="2"/>
    <n v="2016"/>
    <n v="12"/>
    <s v="Y"/>
    <s v="N"/>
    <n v="18.3"/>
    <n v="32.5"/>
    <n v="19.600000000000001"/>
    <n v="0"/>
    <x v="441"/>
    <n v="49.491101499999999"/>
    <n v="7086373.7175127072"/>
  </r>
  <r>
    <x v="442"/>
    <s v="Friday"/>
    <x v="2"/>
    <n v="2016"/>
    <n v="12"/>
    <s v="Y"/>
    <s v="N"/>
    <n v="15.2"/>
    <n v="19.5"/>
    <n v="6.7"/>
    <n v="13.4"/>
    <x v="442"/>
    <n v="33.972023620000002"/>
    <n v="4015143.9594811867"/>
  </r>
  <r>
    <x v="443"/>
    <s v="Saturday"/>
    <x v="2"/>
    <n v="2016"/>
    <n v="12"/>
    <s v="Y"/>
    <s v="N"/>
    <n v="12"/>
    <n v="18.8"/>
    <n v="10.7"/>
    <n v="5.8"/>
    <x v="443"/>
    <n v="48.717489980000003"/>
    <n v="5138920.5847993186"/>
  </r>
  <r>
    <x v="444"/>
    <s v="Sunday"/>
    <x v="2"/>
    <n v="2016"/>
    <n v="13"/>
    <s v="Y"/>
    <s v="N"/>
    <n v="10.1"/>
    <n v="23.3"/>
    <n v="19"/>
    <n v="0.2"/>
    <x v="444"/>
    <n v="47.175064120000002"/>
    <n v="4736096.2177671269"/>
  </r>
  <r>
    <x v="445"/>
    <s v="Monday"/>
    <x v="2"/>
    <n v="2016"/>
    <n v="13"/>
    <s v="Y"/>
    <s v="N"/>
    <n v="11.2"/>
    <n v="23.5"/>
    <n v="19.7"/>
    <n v="0"/>
    <x v="445"/>
    <n v="49.676549350000002"/>
    <n v="5851734.325965385"/>
  </r>
  <r>
    <x v="446"/>
    <s v="Tuesday"/>
    <x v="2"/>
    <n v="2016"/>
    <n v="13"/>
    <s v="Y"/>
    <s v="N"/>
    <n v="11.4"/>
    <n v="24.3"/>
    <n v="21.1"/>
    <n v="0"/>
    <x v="446"/>
    <n v="56.872748209999997"/>
    <n v="7056853.6321091866"/>
  </r>
  <r>
    <x v="447"/>
    <s v="Wednesday"/>
    <x v="2"/>
    <n v="2016"/>
    <n v="13"/>
    <s v="Y"/>
    <s v="N"/>
    <n v="13.7"/>
    <n v="28.8"/>
    <n v="12.7"/>
    <n v="0"/>
    <x v="447"/>
    <n v="44.262191379999997"/>
    <n v="5580351.1307034045"/>
  </r>
  <r>
    <x v="448"/>
    <s v="Thursday"/>
    <x v="2"/>
    <n v="2016"/>
    <n v="13"/>
    <s v="N"/>
    <s v="N"/>
    <n v="16.3"/>
    <n v="21.2"/>
    <n v="10.4"/>
    <n v="0"/>
    <x v="448"/>
    <n v="42.354944320000001"/>
    <n v="5297448.5151003934"/>
  </r>
  <r>
    <x v="449"/>
    <s v="Friday"/>
    <x v="2"/>
    <n v="2016"/>
    <n v="13"/>
    <s v="N"/>
    <s v="Y"/>
    <n v="15.9"/>
    <n v="20.399999999999999"/>
    <n v="14.4"/>
    <n v="0"/>
    <x v="449"/>
    <n v="30.221855479999999"/>
    <n v="3074798.4739865772"/>
  </r>
  <r>
    <x v="450"/>
    <s v="Saturday"/>
    <x v="2"/>
    <n v="2016"/>
    <n v="13"/>
    <s v="N"/>
    <s v="Y"/>
    <n v="14.1"/>
    <n v="20.2"/>
    <n v="8.1999999999999993"/>
    <n v="0.4"/>
    <x v="450"/>
    <n v="30.539497430000001"/>
    <n v="3137223.1649197652"/>
  </r>
  <r>
    <x v="451"/>
    <s v="Sunday"/>
    <x v="2"/>
    <n v="2016"/>
    <n v="14"/>
    <s v="N"/>
    <s v="Y"/>
    <n v="14.3"/>
    <n v="19.899999999999999"/>
    <n v="14"/>
    <n v="1"/>
    <x v="451"/>
    <n v="25.861035210000001"/>
    <n v="2542777.1063557505"/>
  </r>
  <r>
    <x v="452"/>
    <s v="Monday"/>
    <x v="2"/>
    <n v="2016"/>
    <n v="14"/>
    <s v="N"/>
    <s v="Y"/>
    <n v="9.4"/>
    <n v="19.2"/>
    <n v="13"/>
    <n v="0.2"/>
    <x v="452"/>
    <n v="27.58617697"/>
    <n v="2834385.8906658022"/>
  </r>
  <r>
    <x v="453"/>
    <s v="Tuesday"/>
    <x v="2"/>
    <n v="2016"/>
    <n v="14"/>
    <s v="N"/>
    <s v="N"/>
    <n v="14.5"/>
    <n v="17.899999999999999"/>
    <n v="5.7"/>
    <n v="0"/>
    <x v="453"/>
    <n v="31.070951350000001"/>
    <n v="3675107.2358530257"/>
  </r>
  <r>
    <x v="454"/>
    <s v="Wednesday"/>
    <x v="2"/>
    <n v="2016"/>
    <n v="14"/>
    <s v="N"/>
    <s v="N"/>
    <n v="15.5"/>
    <n v="18.7"/>
    <n v="8.5"/>
    <n v="0"/>
    <x v="454"/>
    <n v="29.062513819999999"/>
    <n v="3563796.8603054024"/>
  </r>
  <r>
    <x v="455"/>
    <s v="Thursday"/>
    <x v="2"/>
    <n v="2016"/>
    <n v="14"/>
    <s v="N"/>
    <s v="N"/>
    <n v="11.3"/>
    <n v="22.7"/>
    <n v="17.100000000000001"/>
    <n v="0"/>
    <x v="455"/>
    <n v="21.90202897"/>
    <n v="2693176.7502177935"/>
  </r>
  <r>
    <x v="456"/>
    <s v="Friday"/>
    <x v="3"/>
    <n v="2016"/>
    <n v="14"/>
    <s v="N"/>
    <s v="N"/>
    <n v="13.1"/>
    <n v="26.5"/>
    <n v="16.7"/>
    <n v="0"/>
    <x v="456"/>
    <n v="14.49079665"/>
    <n v="1685592.65160264"/>
  </r>
  <r>
    <x v="457"/>
    <s v="Saturday"/>
    <x v="3"/>
    <n v="2016"/>
    <n v="14"/>
    <s v="N"/>
    <s v="N"/>
    <n v="15.5"/>
    <n v="19.5"/>
    <n v="8.3000000000000007"/>
    <n v="0"/>
    <x v="457"/>
    <n v="13.56898646"/>
    <n v="1395335.7853249712"/>
  </r>
  <r>
    <x v="458"/>
    <s v="Sunday"/>
    <x v="3"/>
    <n v="2016"/>
    <n v="15"/>
    <s v="N"/>
    <s v="N"/>
    <n v="11.3"/>
    <n v="18.8"/>
    <n v="15.4"/>
    <n v="0"/>
    <x v="458"/>
    <n v="15.80399954"/>
    <n v="1613335.4890413599"/>
  </r>
  <r>
    <x v="459"/>
    <s v="Monday"/>
    <x v="3"/>
    <n v="2016"/>
    <n v="15"/>
    <s v="N"/>
    <s v="N"/>
    <n v="9.6999999999999993"/>
    <n v="21.2"/>
    <n v="18.399999999999999"/>
    <n v="0"/>
    <x v="459"/>
    <n v="38.468550309999998"/>
    <n v="4633372.8164724279"/>
  </r>
  <r>
    <x v="460"/>
    <s v="Tuesday"/>
    <x v="3"/>
    <n v="2016"/>
    <n v="15"/>
    <s v="N"/>
    <s v="N"/>
    <n v="12.3"/>
    <n v="29"/>
    <n v="17.100000000000001"/>
    <n v="0"/>
    <x v="460"/>
    <n v="21.423208150000001"/>
    <n v="2578738.0226775655"/>
  </r>
  <r>
    <x v="461"/>
    <s v="Wednesday"/>
    <x v="3"/>
    <n v="2016"/>
    <n v="15"/>
    <s v="N"/>
    <s v="N"/>
    <n v="13.6"/>
    <n v="15.6"/>
    <n v="3.9"/>
    <n v="12.8"/>
    <x v="461"/>
    <n v="45.520804550000001"/>
    <n v="5720013.4274399187"/>
  </r>
  <r>
    <x v="462"/>
    <s v="Thursday"/>
    <x v="3"/>
    <n v="2016"/>
    <n v="15"/>
    <s v="N"/>
    <s v="N"/>
    <n v="8.3000000000000007"/>
    <n v="18.399999999999999"/>
    <n v="13.1"/>
    <n v="6.8"/>
    <x v="462"/>
    <n v="52.131968520000001"/>
    <n v="6551076.7636783719"/>
  </r>
  <r>
    <x v="463"/>
    <s v="Friday"/>
    <x v="3"/>
    <n v="2016"/>
    <n v="15"/>
    <s v="N"/>
    <s v="N"/>
    <n v="11.9"/>
    <n v="20"/>
    <n v="9.6"/>
    <n v="0"/>
    <x v="463"/>
    <n v="75.357810740000005"/>
    <n v="9364480.4010793455"/>
  </r>
  <r>
    <x v="464"/>
    <s v="Saturday"/>
    <x v="3"/>
    <n v="2016"/>
    <n v="15"/>
    <s v="N"/>
    <s v="N"/>
    <n v="10.4"/>
    <n v="22.3"/>
    <n v="13"/>
    <n v="0"/>
    <x v="464"/>
    <n v="73.139144529999996"/>
    <n v="7975450.7013593959"/>
  </r>
  <r>
    <x v="465"/>
    <s v="Sunday"/>
    <x v="3"/>
    <n v="2016"/>
    <n v="16"/>
    <s v="N"/>
    <s v="N"/>
    <n v="13.6"/>
    <n v="23.5"/>
    <n v="9.6"/>
    <n v="0"/>
    <x v="465"/>
    <n v="35.120545749999998"/>
    <n v="3506623.0069970335"/>
  </r>
  <r>
    <x v="466"/>
    <s v="Monday"/>
    <x v="3"/>
    <n v="2016"/>
    <n v="16"/>
    <s v="N"/>
    <s v="N"/>
    <n v="14.5"/>
    <n v="20.100000000000001"/>
    <n v="14.1"/>
    <n v="0"/>
    <x v="466"/>
    <n v="62.306510809999999"/>
    <n v="7390424.7847498944"/>
  </r>
  <r>
    <x v="467"/>
    <s v="Tuesday"/>
    <x v="3"/>
    <n v="2016"/>
    <n v="16"/>
    <s v="Y"/>
    <s v="N"/>
    <n v="14"/>
    <n v="18.7"/>
    <n v="13.5"/>
    <n v="0.2"/>
    <x v="467"/>
    <n v="62.964552500000003"/>
    <n v="7795563.1689799"/>
  </r>
  <r>
    <x v="468"/>
    <s v="Wednesday"/>
    <x v="3"/>
    <n v="2016"/>
    <n v="16"/>
    <s v="Y"/>
    <s v="N"/>
    <n v="11.3"/>
    <n v="20"/>
    <n v="12.6"/>
    <n v="0.2"/>
    <x v="468"/>
    <n v="77.21022318"/>
    <n v="9627082.5298620835"/>
  </r>
  <r>
    <x v="469"/>
    <s v="Thursday"/>
    <x v="3"/>
    <n v="2016"/>
    <n v="16"/>
    <s v="Y"/>
    <s v="N"/>
    <n v="11.6"/>
    <n v="27"/>
    <n v="12.7"/>
    <n v="0"/>
    <x v="469"/>
    <n v="92.925207040000004"/>
    <n v="11756810.309632218"/>
  </r>
  <r>
    <x v="470"/>
    <s v="Friday"/>
    <x v="3"/>
    <n v="2016"/>
    <n v="16"/>
    <s v="Y"/>
    <s v="N"/>
    <n v="13.4"/>
    <n v="27"/>
    <n v="15.9"/>
    <n v="0"/>
    <x v="470"/>
    <n v="81.717847939999999"/>
    <n v="10191971.346080991"/>
  </r>
  <r>
    <x v="471"/>
    <s v="Saturday"/>
    <x v="3"/>
    <n v="2016"/>
    <n v="16"/>
    <s v="Y"/>
    <s v="N"/>
    <n v="14"/>
    <n v="20.3"/>
    <n v="8.3000000000000007"/>
    <n v="0"/>
    <x v="471"/>
    <n v="51.528968560000003"/>
    <n v="5592231.0384286605"/>
  </r>
  <r>
    <x v="472"/>
    <s v="Sunday"/>
    <x v="3"/>
    <n v="2016"/>
    <n v="17"/>
    <s v="Y"/>
    <s v="N"/>
    <n v="13.1"/>
    <n v="19.8"/>
    <n v="14.7"/>
    <n v="0"/>
    <x v="472"/>
    <n v="39.129443080000001"/>
    <n v="3933538.3295402192"/>
  </r>
  <r>
    <x v="473"/>
    <s v="Monday"/>
    <x v="3"/>
    <n v="2016"/>
    <n v="17"/>
    <s v="Y"/>
    <s v="N"/>
    <n v="9.8000000000000007"/>
    <n v="25"/>
    <n v="15"/>
    <n v="0"/>
    <x v="473"/>
    <n v="61.629114919999999"/>
    <n v="7607610.110713955"/>
  </r>
  <r>
    <x v="474"/>
    <s v="Tuesday"/>
    <x v="3"/>
    <n v="2016"/>
    <n v="17"/>
    <s v="Y"/>
    <s v="N"/>
    <n v="13.6"/>
    <n v="27.4"/>
    <n v="14.5"/>
    <n v="0"/>
    <x v="474"/>
    <n v="54.57119179"/>
    <n v="6922161.677974687"/>
  </r>
  <r>
    <x v="475"/>
    <s v="Wednesday"/>
    <x v="3"/>
    <n v="2016"/>
    <n v="17"/>
    <s v="Y"/>
    <s v="N"/>
    <n v="15.3"/>
    <n v="28"/>
    <n v="14"/>
    <n v="0"/>
    <x v="475"/>
    <n v="40.053662299999999"/>
    <n v="5014910.1767341057"/>
  </r>
  <r>
    <x v="476"/>
    <s v="Thursday"/>
    <x v="3"/>
    <n v="2016"/>
    <n v="17"/>
    <s v="Y"/>
    <s v="N"/>
    <n v="17.100000000000001"/>
    <n v="24.2"/>
    <n v="5.6"/>
    <n v="0.4"/>
    <x v="476"/>
    <n v="55.740468579999998"/>
    <n v="6996216.9770157207"/>
  </r>
  <r>
    <x v="477"/>
    <s v="Friday"/>
    <x v="3"/>
    <n v="2016"/>
    <n v="17"/>
    <s v="Y"/>
    <s v="N"/>
    <n v="14.6"/>
    <n v="16.7"/>
    <n v="7.9"/>
    <n v="21.6"/>
    <x v="477"/>
    <n v="52.296555179999999"/>
    <n v="6282087.3448916497"/>
  </r>
  <r>
    <x v="478"/>
    <s v="Saturday"/>
    <x v="3"/>
    <n v="2016"/>
    <n v="17"/>
    <s v="Y"/>
    <s v="N"/>
    <n v="12.3"/>
    <n v="18.600000000000001"/>
    <n v="8.5"/>
    <n v="0"/>
    <x v="478"/>
    <n v="36.734526199999998"/>
    <n v="3995751.9855746184"/>
  </r>
  <r>
    <x v="479"/>
    <s v="Sunday"/>
    <x v="3"/>
    <n v="2016"/>
    <n v="18"/>
    <s v="Y"/>
    <s v="N"/>
    <n v="9.1"/>
    <n v="20"/>
    <n v="14.8"/>
    <n v="0"/>
    <x v="479"/>
    <n v="30.68045485"/>
    <n v="3241153.2017910578"/>
  </r>
  <r>
    <x v="480"/>
    <s v="Monday"/>
    <x v="3"/>
    <n v="2016"/>
    <n v="18"/>
    <s v="Y"/>
    <s v="Y"/>
    <n v="9.9"/>
    <n v="25"/>
    <n v="14.8"/>
    <n v="0"/>
    <x v="480"/>
    <n v="39.087861220000001"/>
    <n v="4067968.8961074706"/>
  </r>
  <r>
    <x v="481"/>
    <s v="Tuesday"/>
    <x v="3"/>
    <n v="2016"/>
    <n v="18"/>
    <s v="Y"/>
    <s v="N"/>
    <n v="11.3"/>
    <n v="25.6"/>
    <n v="14.6"/>
    <n v="0"/>
    <x v="481"/>
    <n v="56.436415140000001"/>
    <n v="6627760.8150122482"/>
  </r>
  <r>
    <x v="482"/>
    <s v="Wednesday"/>
    <x v="3"/>
    <n v="2016"/>
    <n v="18"/>
    <s v="Y"/>
    <s v="N"/>
    <n v="13"/>
    <n v="25.4"/>
    <n v="13.5"/>
    <n v="0"/>
    <x v="482"/>
    <n v="19.411138099999999"/>
    <n v="2300831.3157001496"/>
  </r>
  <r>
    <x v="483"/>
    <s v="Thursday"/>
    <x v="3"/>
    <n v="2016"/>
    <n v="18"/>
    <s v="Y"/>
    <s v="N"/>
    <n v="19.8"/>
    <n v="24.9"/>
    <n v="5.3"/>
    <n v="0"/>
    <x v="483"/>
    <n v="60.581978929999998"/>
    <n v="7684643.4929732885"/>
  </r>
  <r>
    <x v="484"/>
    <s v="Friday"/>
    <x v="3"/>
    <n v="2016"/>
    <n v="18"/>
    <s v="Y"/>
    <s v="N"/>
    <n v="16.899999999999999"/>
    <n v="20.6"/>
    <n v="3.7"/>
    <n v="0.4"/>
    <x v="484"/>
    <n v="51.748341770000003"/>
    <n v="6316098.8336800104"/>
  </r>
  <r>
    <x v="485"/>
    <s v="Saturday"/>
    <x v="3"/>
    <n v="2016"/>
    <n v="18"/>
    <s v="Y"/>
    <s v="N"/>
    <n v="16.399999999999999"/>
    <n v="24.1"/>
    <n v="12.7"/>
    <n v="6.2"/>
    <x v="485"/>
    <n v="27.107906180000001"/>
    <n v="2805809.1152026053"/>
  </r>
  <r>
    <x v="486"/>
    <s v="Sunday"/>
    <x v="4"/>
    <n v="2016"/>
    <n v="19"/>
    <s v="Y"/>
    <s v="N"/>
    <n v="14.4"/>
    <n v="17"/>
    <n v="9"/>
    <n v="9.8000000000000007"/>
    <x v="486"/>
    <n v="31.87421762"/>
    <n v="3151516.571448687"/>
  </r>
  <r>
    <x v="487"/>
    <s v="Monday"/>
    <x v="4"/>
    <n v="2016"/>
    <n v="19"/>
    <s v="Y"/>
    <s v="N"/>
    <n v="9"/>
    <n v="18.399999999999999"/>
    <n v="12.3"/>
    <n v="0.4"/>
    <x v="487"/>
    <n v="37.348517579999999"/>
    <n v="4368642.2823810959"/>
  </r>
  <r>
    <x v="488"/>
    <s v="Tuesday"/>
    <x v="4"/>
    <n v="2016"/>
    <n v="19"/>
    <s v="Y"/>
    <s v="N"/>
    <n v="12.3"/>
    <n v="20.100000000000001"/>
    <n v="8.8000000000000007"/>
    <n v="0"/>
    <x v="488"/>
    <n v="22.24291908"/>
    <n v="2647228.6694861106"/>
  </r>
  <r>
    <x v="489"/>
    <s v="Wednesday"/>
    <x v="4"/>
    <n v="2016"/>
    <n v="19"/>
    <s v="Y"/>
    <s v="N"/>
    <n v="9.8000000000000007"/>
    <n v="18.2"/>
    <n v="11.8"/>
    <n v="0.2"/>
    <x v="489"/>
    <n v="47.753842599999999"/>
    <n v="5946556.0842258809"/>
  </r>
  <r>
    <x v="490"/>
    <s v="Thursday"/>
    <x v="4"/>
    <n v="2016"/>
    <n v="19"/>
    <s v="Y"/>
    <s v="N"/>
    <n v="12.6"/>
    <n v="20.5"/>
    <n v="12.3"/>
    <n v="0"/>
    <x v="490"/>
    <n v="27.232252970000001"/>
    <n v="3218635.9408041532"/>
  </r>
  <r>
    <x v="491"/>
    <s v="Friday"/>
    <x v="4"/>
    <n v="2016"/>
    <n v="19"/>
    <s v="Y"/>
    <s v="N"/>
    <n v="15.9"/>
    <n v="24.7"/>
    <n v="13.2"/>
    <n v="0"/>
    <x v="491"/>
    <n v="64.317056579999999"/>
    <n v="7745144.8518782863"/>
  </r>
  <r>
    <x v="492"/>
    <s v="Saturday"/>
    <x v="4"/>
    <n v="2016"/>
    <n v="19"/>
    <s v="Y"/>
    <s v="N"/>
    <n v="11.4"/>
    <n v="25.7"/>
    <n v="12.6"/>
    <n v="0"/>
    <x v="492"/>
    <n v="46.627024280000001"/>
    <n v="4944919.0202380996"/>
  </r>
  <r>
    <x v="493"/>
    <s v="Sunday"/>
    <x v="4"/>
    <n v="2016"/>
    <n v="20"/>
    <s v="Y"/>
    <s v="N"/>
    <n v="15.5"/>
    <n v="20.399999999999999"/>
    <n v="3.5"/>
    <n v="5.4"/>
    <x v="493"/>
    <n v="59.14011232"/>
    <n v="6120249.3628912894"/>
  </r>
  <r>
    <x v="494"/>
    <s v="Monday"/>
    <x v="4"/>
    <n v="2016"/>
    <n v="20"/>
    <s v="Y"/>
    <s v="N"/>
    <n v="15.4"/>
    <n v="22.2"/>
    <n v="6.7"/>
    <n v="0.8"/>
    <x v="494"/>
    <n v="100.8140427"/>
    <n v="12075620.458544465"/>
  </r>
  <r>
    <x v="495"/>
    <s v="Tuesday"/>
    <x v="4"/>
    <n v="2016"/>
    <n v="20"/>
    <s v="Y"/>
    <s v="N"/>
    <n v="13.7"/>
    <n v="17.2"/>
    <n v="7.6"/>
    <n v="12"/>
    <x v="495"/>
    <n v="36.980106599999999"/>
    <n v="4423260.0730264084"/>
  </r>
  <r>
    <x v="496"/>
    <s v="Wednesday"/>
    <x v="4"/>
    <n v="2016"/>
    <n v="20"/>
    <s v="Y"/>
    <s v="N"/>
    <n v="12.2"/>
    <n v="17.399999999999999"/>
    <n v="6.3"/>
    <n v="0.2"/>
    <x v="496"/>
    <n v="59.849881660000001"/>
    <n v="7398419.7292494252"/>
  </r>
  <r>
    <x v="497"/>
    <s v="Thursday"/>
    <x v="4"/>
    <n v="2016"/>
    <n v="20"/>
    <s v="Y"/>
    <s v="N"/>
    <n v="14.1"/>
    <n v="21.4"/>
    <n v="6.1"/>
    <n v="0.2"/>
    <x v="497"/>
    <n v="53.796096839999997"/>
    <n v="6492840.8278414449"/>
  </r>
  <r>
    <x v="498"/>
    <s v="Friday"/>
    <x v="4"/>
    <n v="2016"/>
    <n v="20"/>
    <s v="Y"/>
    <s v="N"/>
    <n v="15.9"/>
    <n v="21.6"/>
    <n v="9.9"/>
    <n v="0"/>
    <x v="498"/>
    <n v="52.36555156"/>
    <n v="6221031.19091661"/>
  </r>
  <r>
    <x v="499"/>
    <s v="Saturday"/>
    <x v="4"/>
    <n v="2016"/>
    <n v="20"/>
    <s v="Y"/>
    <s v="N"/>
    <n v="14.5"/>
    <n v="21.7"/>
    <n v="12.6"/>
    <n v="0"/>
    <x v="499"/>
    <n v="28.278767370000001"/>
    <n v="2882907.0769081833"/>
  </r>
  <r>
    <x v="500"/>
    <s v="Sunday"/>
    <x v="4"/>
    <n v="2016"/>
    <n v="21"/>
    <s v="Y"/>
    <s v="N"/>
    <n v="15"/>
    <n v="22"/>
    <n v="6.7"/>
    <n v="0"/>
    <x v="500"/>
    <n v="37.076541059999997"/>
    <n v="3696442.9015142769"/>
  </r>
  <r>
    <x v="501"/>
    <s v="Monday"/>
    <x v="4"/>
    <n v="2016"/>
    <n v="21"/>
    <s v="Y"/>
    <s v="N"/>
    <n v="7.7"/>
    <n v="19.600000000000001"/>
    <n v="8.9"/>
    <n v="0"/>
    <x v="501"/>
    <n v="41.916763160000002"/>
    <n v="5079586.3254055167"/>
  </r>
  <r>
    <x v="502"/>
    <s v="Tuesday"/>
    <x v="4"/>
    <n v="2016"/>
    <n v="21"/>
    <s v="Y"/>
    <s v="N"/>
    <n v="11.4"/>
    <n v="17.100000000000001"/>
    <n v="5.4"/>
    <n v="0.2"/>
    <x v="502"/>
    <n v="68.333326549999995"/>
    <n v="8487641.8324462026"/>
  </r>
  <r>
    <x v="503"/>
    <s v="Wednesday"/>
    <x v="4"/>
    <n v="2016"/>
    <n v="21"/>
    <s v="Y"/>
    <s v="N"/>
    <n v="13"/>
    <n v="19.3"/>
    <n v="7.2"/>
    <n v="0"/>
    <x v="503"/>
    <n v="70.588827640000005"/>
    <n v="8777877.0712872222"/>
  </r>
  <r>
    <x v="504"/>
    <s v="Thursday"/>
    <x v="4"/>
    <n v="2016"/>
    <n v="21"/>
    <s v="Y"/>
    <s v="N"/>
    <n v="14.6"/>
    <n v="18.399999999999999"/>
    <n v="2.2000000000000002"/>
    <n v="0"/>
    <x v="504"/>
    <n v="44.40335829"/>
    <n v="5523435.4213835839"/>
  </r>
  <r>
    <x v="505"/>
    <s v="Friday"/>
    <x v="4"/>
    <n v="2016"/>
    <n v="21"/>
    <s v="Y"/>
    <s v="N"/>
    <n v="11.6"/>
    <n v="17.399999999999999"/>
    <n v="8.3000000000000007"/>
    <n v="1.8"/>
    <x v="505"/>
    <n v="79.795907400000004"/>
    <n v="10190403.383079216"/>
  </r>
  <r>
    <x v="506"/>
    <s v="Saturday"/>
    <x v="4"/>
    <n v="2016"/>
    <n v="21"/>
    <s v="Y"/>
    <s v="N"/>
    <n v="8.1"/>
    <n v="18.5"/>
    <n v="8.9"/>
    <n v="0"/>
    <x v="506"/>
    <n v="45.745271420000002"/>
    <n v="5138876.4915488278"/>
  </r>
  <r>
    <x v="507"/>
    <s v="Sunday"/>
    <x v="4"/>
    <n v="2016"/>
    <n v="22"/>
    <s v="Y"/>
    <s v="N"/>
    <n v="9.1999999999999993"/>
    <n v="22.2"/>
    <n v="8.5"/>
    <n v="0"/>
    <x v="507"/>
    <n v="24.192652460000001"/>
    <n v="2458432.6664796909"/>
  </r>
  <r>
    <x v="508"/>
    <s v="Monday"/>
    <x v="4"/>
    <n v="2016"/>
    <n v="22"/>
    <s v="Y"/>
    <s v="N"/>
    <n v="12.8"/>
    <n v="17.2"/>
    <n v="7.1"/>
    <n v="2.2000000000000002"/>
    <x v="508"/>
    <n v="10.80151908"/>
    <n v="1311568.1894079335"/>
  </r>
  <r>
    <x v="509"/>
    <s v="Tuesday"/>
    <x v="4"/>
    <n v="2016"/>
    <n v="22"/>
    <s v="Y"/>
    <s v="N"/>
    <n v="10.7"/>
    <n v="15.8"/>
    <n v="7.3"/>
    <n v="1.8"/>
    <x v="509"/>
    <n v="45.213847149999999"/>
    <n v="5964448.1722474955"/>
  </r>
  <r>
    <x v="510"/>
    <s v="Wednesday"/>
    <x v="4"/>
    <n v="2016"/>
    <n v="22"/>
    <s v="Y"/>
    <s v="N"/>
    <n v="7.6"/>
    <n v="15.6"/>
    <n v="4.9000000000000004"/>
    <n v="0"/>
    <x v="510"/>
    <n v="66.258534830000002"/>
    <n v="8757393.8614078406"/>
  </r>
  <r>
    <x v="511"/>
    <s v="Thursday"/>
    <x v="4"/>
    <n v="2016"/>
    <n v="22"/>
    <s v="Y"/>
    <s v="N"/>
    <n v="10.3"/>
    <n v="12.5"/>
    <n v="3.1"/>
    <n v="12.4"/>
    <x v="511"/>
    <n v="99.424833129999996"/>
    <n v="13629243.122189388"/>
  </r>
  <r>
    <x v="512"/>
    <s v="Friday"/>
    <x v="4"/>
    <n v="2016"/>
    <n v="22"/>
    <s v="Y"/>
    <s v="N"/>
    <n v="9.1999999999999993"/>
    <n v="14.4"/>
    <n v="8"/>
    <n v="4.8"/>
    <x v="512"/>
    <n v="68.193428539999999"/>
    <n v="9159579.0211328752"/>
  </r>
  <r>
    <x v="513"/>
    <s v="Saturday"/>
    <x v="4"/>
    <n v="2016"/>
    <n v="22"/>
    <s v="Y"/>
    <s v="N"/>
    <n v="5.7"/>
    <n v="13.2"/>
    <n v="6.2"/>
    <n v="0.6"/>
    <x v="513"/>
    <n v="81.990134580000003"/>
    <n v="9833797.9434130322"/>
  </r>
  <r>
    <x v="514"/>
    <s v="Sunday"/>
    <x v="4"/>
    <n v="2016"/>
    <n v="23"/>
    <s v="Y"/>
    <s v="N"/>
    <n v="8.6999999999999993"/>
    <n v="13.9"/>
    <n v="6.5"/>
    <n v="4.2"/>
    <x v="514"/>
    <n v="68.715474040000004"/>
    <n v="8160097.5681564892"/>
  </r>
  <r>
    <x v="515"/>
    <s v="Monday"/>
    <x v="4"/>
    <n v="2016"/>
    <n v="23"/>
    <s v="Y"/>
    <s v="N"/>
    <n v="7.2"/>
    <n v="15.4"/>
    <n v="9.5"/>
    <n v="0"/>
    <x v="515"/>
    <n v="115.7846736"/>
    <n v="15629073.170912087"/>
  </r>
  <r>
    <x v="516"/>
    <s v="Tuesday"/>
    <x v="4"/>
    <n v="2016"/>
    <n v="23"/>
    <s v="Y"/>
    <s v="N"/>
    <n v="3.6"/>
    <n v="17.399999999999999"/>
    <n v="9.5"/>
    <n v="0"/>
    <x v="516"/>
    <n v="156.46472259999999"/>
    <n v="21967983.452193588"/>
  </r>
  <r>
    <x v="517"/>
    <s v="Wednesday"/>
    <x v="5"/>
    <n v="2016"/>
    <n v="23"/>
    <s v="Y"/>
    <s v="N"/>
    <n v="4.8"/>
    <n v="17"/>
    <n v="8.1999999999999993"/>
    <n v="0"/>
    <x v="517"/>
    <n v="168.85275920000001"/>
    <n v="23841170.400826778"/>
  </r>
  <r>
    <x v="518"/>
    <s v="Thursday"/>
    <x v="5"/>
    <n v="2016"/>
    <n v="23"/>
    <s v="Y"/>
    <s v="N"/>
    <n v="4.8"/>
    <n v="12.8"/>
    <n v="9.1999999999999993"/>
    <n v="0"/>
    <x v="518"/>
    <n v="180.9103503"/>
    <n v="25561286.524383768"/>
  </r>
  <r>
    <x v="519"/>
    <s v="Friday"/>
    <x v="5"/>
    <n v="2016"/>
    <n v="23"/>
    <s v="Y"/>
    <s v="N"/>
    <n v="6.8"/>
    <n v="14.1"/>
    <n v="8.5"/>
    <n v="0"/>
    <x v="519"/>
    <n v="175.85462989999999"/>
    <n v="24218216.908868924"/>
  </r>
  <r>
    <x v="520"/>
    <s v="Saturday"/>
    <x v="5"/>
    <n v="2016"/>
    <n v="23"/>
    <s v="Y"/>
    <s v="N"/>
    <n v="9.8000000000000007"/>
    <n v="13.4"/>
    <n v="3.7"/>
    <n v="6.2"/>
    <x v="520"/>
    <n v="126.74997190000001"/>
    <n v="15560375.377822328"/>
  </r>
  <r>
    <x v="521"/>
    <s v="Sunday"/>
    <x v="5"/>
    <n v="2016"/>
    <n v="24"/>
    <s v="Y"/>
    <s v="N"/>
    <n v="10.5"/>
    <n v="14.1"/>
    <n v="3.3"/>
    <n v="3.4"/>
    <x v="521"/>
    <n v="122.7887776"/>
    <n v="14249982.063001167"/>
  </r>
  <r>
    <x v="522"/>
    <s v="Monday"/>
    <x v="5"/>
    <n v="2016"/>
    <n v="24"/>
    <s v="Y"/>
    <s v="N"/>
    <n v="8.9"/>
    <n v="14.5"/>
    <n v="7.1"/>
    <n v="1.4"/>
    <x v="522"/>
    <n v="107.44561210000001"/>
    <n v="14486865.555268036"/>
  </r>
  <r>
    <x v="523"/>
    <s v="Tuesday"/>
    <x v="5"/>
    <n v="2016"/>
    <n v="24"/>
    <s v="Y"/>
    <s v="N"/>
    <n v="10.5"/>
    <n v="15.3"/>
    <n v="4.7"/>
    <n v="0"/>
    <x v="523"/>
    <n v="88.326962910000006"/>
    <n v="11951168.485135276"/>
  </r>
  <r>
    <x v="524"/>
    <s v="Wednesday"/>
    <x v="5"/>
    <n v="2016"/>
    <n v="24"/>
    <s v="Y"/>
    <s v="N"/>
    <n v="9.6999999999999993"/>
    <n v="14.7"/>
    <n v="4.7"/>
    <n v="1.2"/>
    <x v="524"/>
    <n v="91.315660199999996"/>
    <n v="12538129.140820371"/>
  </r>
  <r>
    <x v="525"/>
    <s v="Thursday"/>
    <x v="5"/>
    <n v="2016"/>
    <n v="24"/>
    <s v="Y"/>
    <s v="N"/>
    <n v="10.8"/>
    <n v="17.5"/>
    <n v="6"/>
    <n v="1.4"/>
    <x v="525"/>
    <n v="50.238971939999999"/>
    <n v="6674714.8958629016"/>
  </r>
  <r>
    <x v="526"/>
    <s v="Friday"/>
    <x v="5"/>
    <n v="2016"/>
    <n v="24"/>
    <s v="Y"/>
    <s v="N"/>
    <n v="10.4"/>
    <n v="15.8"/>
    <n v="6.6"/>
    <n v="0"/>
    <x v="526"/>
    <n v="47.425798780000001"/>
    <n v="6270141.8551913928"/>
  </r>
  <r>
    <x v="527"/>
    <s v="Saturday"/>
    <x v="5"/>
    <n v="2016"/>
    <n v="24"/>
    <s v="Y"/>
    <s v="N"/>
    <n v="9"/>
    <n v="13.5"/>
    <n v="6.5"/>
    <n v="3"/>
    <x v="527"/>
    <n v="55.590969579999999"/>
    <n v="6712800.2538106591"/>
  </r>
  <r>
    <x v="528"/>
    <s v="Sunday"/>
    <x v="5"/>
    <n v="2016"/>
    <n v="25"/>
    <s v="Y"/>
    <s v="N"/>
    <n v="5"/>
    <n v="13.8"/>
    <n v="7.3"/>
    <n v="0.6"/>
    <x v="528"/>
    <n v="77.215287989999993"/>
    <n v="9479839.0459229238"/>
  </r>
  <r>
    <x v="529"/>
    <s v="Monday"/>
    <x v="5"/>
    <n v="2016"/>
    <n v="25"/>
    <s v="Y"/>
    <s v="Y"/>
    <n v="3.8"/>
    <n v="13.4"/>
    <n v="9"/>
    <n v="0"/>
    <x v="529"/>
    <n v="95.064774630000002"/>
    <n v="11608069.682506679"/>
  </r>
  <r>
    <x v="530"/>
    <s v="Tuesday"/>
    <x v="5"/>
    <n v="2016"/>
    <n v="25"/>
    <s v="Y"/>
    <s v="N"/>
    <n v="8.6"/>
    <n v="15.6"/>
    <n v="8.3000000000000007"/>
    <n v="0"/>
    <x v="530"/>
    <n v="90.845109260000001"/>
    <n v="12579009.772056345"/>
  </r>
  <r>
    <x v="531"/>
    <s v="Wednesday"/>
    <x v="5"/>
    <n v="2016"/>
    <n v="25"/>
    <s v="Y"/>
    <s v="N"/>
    <n v="6"/>
    <n v="17.899999999999999"/>
    <n v="9.1999999999999993"/>
    <n v="0"/>
    <x v="531"/>
    <n v="92.416245849999996"/>
    <n v="13021873.23083345"/>
  </r>
  <r>
    <x v="532"/>
    <s v="Thursday"/>
    <x v="5"/>
    <n v="2016"/>
    <n v="25"/>
    <s v="Y"/>
    <s v="N"/>
    <n v="7.8"/>
    <n v="14.3"/>
    <n v="5.0999999999999996"/>
    <n v="0"/>
    <x v="532"/>
    <n v="89.929148949999998"/>
    <n v="12656733.190681526"/>
  </r>
  <r>
    <x v="533"/>
    <s v="Friday"/>
    <x v="5"/>
    <n v="2016"/>
    <n v="25"/>
    <s v="Y"/>
    <s v="N"/>
    <n v="9.3000000000000007"/>
    <n v="15.1"/>
    <n v="3.5"/>
    <n v="4.2"/>
    <x v="533"/>
    <n v="99.573674510000004"/>
    <n v="13743468.229997925"/>
  </r>
  <r>
    <x v="534"/>
    <s v="Saturday"/>
    <x v="5"/>
    <n v="2016"/>
    <n v="25"/>
    <s v="Y"/>
    <s v="N"/>
    <n v="10"/>
    <n v="12.7"/>
    <n v="5.3"/>
    <n v="8.6"/>
    <x v="534"/>
    <n v="62.934016130000003"/>
    <n v="7751090.9373960439"/>
  </r>
  <r>
    <x v="535"/>
    <s v="Sunday"/>
    <x v="5"/>
    <n v="2016"/>
    <n v="26"/>
    <s v="Y"/>
    <s v="N"/>
    <n v="7.3"/>
    <n v="13.5"/>
    <n v="7.2"/>
    <n v="0.4"/>
    <x v="535"/>
    <n v="79.384821770000002"/>
    <n v="9499359.6411373317"/>
  </r>
  <r>
    <x v="536"/>
    <s v="Monday"/>
    <x v="5"/>
    <n v="2016"/>
    <n v="26"/>
    <s v="Y"/>
    <s v="N"/>
    <n v="9.1"/>
    <n v="13.2"/>
    <n v="3.4"/>
    <n v="3.6"/>
    <x v="536"/>
    <n v="114.875078"/>
    <n v="15443244.321563968"/>
  </r>
  <r>
    <x v="537"/>
    <s v="Tuesday"/>
    <x v="5"/>
    <n v="2016"/>
    <n v="26"/>
    <s v="Y"/>
    <s v="N"/>
    <n v="10.4"/>
    <n v="14.7"/>
    <n v="7"/>
    <n v="3.2"/>
    <x v="537"/>
    <n v="62.154764110000002"/>
    <n v="8546983.3462809045"/>
  </r>
  <r>
    <x v="538"/>
    <s v="Wednesday"/>
    <x v="5"/>
    <n v="2016"/>
    <n v="26"/>
    <s v="Y"/>
    <s v="N"/>
    <n v="11.2"/>
    <n v="15.4"/>
    <n v="6.6"/>
    <n v="0"/>
    <x v="538"/>
    <n v="58.759038580000002"/>
    <n v="7862739.9758315356"/>
  </r>
  <r>
    <x v="539"/>
    <s v="Thursday"/>
    <x v="5"/>
    <n v="2016"/>
    <n v="26"/>
    <s v="Y"/>
    <s v="N"/>
    <n v="10.4"/>
    <n v="14.8"/>
    <n v="7.2"/>
    <n v="0.6"/>
    <x v="539"/>
    <n v="78.318980190000005"/>
    <n v="10709337.742775502"/>
  </r>
  <r>
    <x v="540"/>
    <s v="Friday"/>
    <x v="5"/>
    <n v="2016"/>
    <n v="26"/>
    <s v="N"/>
    <s v="N"/>
    <n v="6.9"/>
    <n v="10.7"/>
    <n v="5.8"/>
    <n v="13.8"/>
    <x v="540"/>
    <n v="67.938496200000003"/>
    <n v="9827872.7999281567"/>
  </r>
  <r>
    <x v="541"/>
    <s v="Saturday"/>
    <x v="5"/>
    <n v="2016"/>
    <n v="26"/>
    <s v="N"/>
    <s v="N"/>
    <n v="5.6"/>
    <n v="12.7"/>
    <n v="8.8000000000000007"/>
    <n v="2"/>
    <x v="541"/>
    <n v="99.763250799999994"/>
    <n v="13141896.330198416"/>
  </r>
  <r>
    <x v="542"/>
    <s v="Sunday"/>
    <x v="5"/>
    <n v="2016"/>
    <n v="27"/>
    <s v="N"/>
    <s v="N"/>
    <n v="3"/>
    <n v="11.1"/>
    <n v="7.7"/>
    <n v="0.2"/>
    <x v="542"/>
    <n v="120.4411006"/>
    <n v="15230491.98880206"/>
  </r>
  <r>
    <x v="543"/>
    <s v="Monday"/>
    <x v="5"/>
    <n v="2016"/>
    <n v="27"/>
    <s v="N"/>
    <s v="N"/>
    <n v="4.8"/>
    <n v="10.6"/>
    <n v="4.7"/>
    <n v="0.2"/>
    <x v="543"/>
    <n v="127.3466076"/>
    <n v="18928799.116930962"/>
  </r>
  <r>
    <x v="544"/>
    <s v="Tuesday"/>
    <x v="5"/>
    <n v="2016"/>
    <n v="27"/>
    <s v="N"/>
    <s v="N"/>
    <n v="5"/>
    <n v="17"/>
    <n v="7.8"/>
    <n v="0.2"/>
    <x v="544"/>
    <n v="110.28039029999999"/>
    <n v="15675950.546504792"/>
  </r>
  <r>
    <x v="545"/>
    <s v="Wednesday"/>
    <x v="5"/>
    <n v="2016"/>
    <n v="27"/>
    <s v="N"/>
    <s v="N"/>
    <n v="8.9"/>
    <n v="15.8"/>
    <n v="8.9"/>
    <n v="0.2"/>
    <x v="545"/>
    <n v="80.125243080000004"/>
    <n v="10902799.271998253"/>
  </r>
  <r>
    <x v="546"/>
    <s v="Thursday"/>
    <x v="5"/>
    <n v="2016"/>
    <n v="27"/>
    <s v="N"/>
    <s v="N"/>
    <n v="10.3"/>
    <n v="11.7"/>
    <n v="5.6"/>
    <n v="0"/>
    <x v="546"/>
    <n v="115.1178955"/>
    <n v="16240655.41558093"/>
  </r>
  <r>
    <x v="547"/>
    <s v="Friday"/>
    <x v="6"/>
    <n v="2016"/>
    <n v="27"/>
    <s v="N"/>
    <s v="N"/>
    <n v="7.3"/>
    <n v="14.1"/>
    <n v="7.1"/>
    <n v="6.4"/>
    <x v="547"/>
    <n v="117.7120479"/>
    <n v="16088496.022894649"/>
  </r>
  <r>
    <x v="548"/>
    <s v="Saturday"/>
    <x v="6"/>
    <n v="2016"/>
    <n v="27"/>
    <s v="N"/>
    <s v="N"/>
    <n v="9.9"/>
    <n v="16.5"/>
    <n v="6.7"/>
    <n v="0.2"/>
    <x v="548"/>
    <n v="90.456523779999998"/>
    <n v="10735702.719717676"/>
  </r>
  <r>
    <x v="549"/>
    <s v="Sunday"/>
    <x v="6"/>
    <n v="2016"/>
    <n v="28"/>
    <s v="N"/>
    <s v="N"/>
    <n v="10.9"/>
    <n v="16.7"/>
    <n v="7.8"/>
    <n v="0"/>
    <x v="549"/>
    <n v="68.597089170000004"/>
    <n v="7721041.7504396345"/>
  </r>
  <r>
    <x v="550"/>
    <s v="Monday"/>
    <x v="6"/>
    <n v="2016"/>
    <n v="28"/>
    <s v="N"/>
    <s v="N"/>
    <n v="10.4"/>
    <n v="12.7"/>
    <n v="3.6"/>
    <n v="0"/>
    <x v="550"/>
    <n v="124.1368856"/>
    <n v="16846895.432084173"/>
  </r>
  <r>
    <x v="551"/>
    <s v="Tuesday"/>
    <x v="6"/>
    <n v="2016"/>
    <n v="28"/>
    <s v="N"/>
    <s v="N"/>
    <n v="8.1999999999999993"/>
    <n v="12.8"/>
    <n v="1.8"/>
    <n v="0.6"/>
    <x v="551"/>
    <n v="147.1876919"/>
    <n v="20959791.528466962"/>
  </r>
  <r>
    <x v="552"/>
    <s v="Wednesday"/>
    <x v="6"/>
    <n v="2016"/>
    <n v="28"/>
    <s v="N"/>
    <s v="N"/>
    <n v="9.8000000000000007"/>
    <n v="13"/>
    <n v="4.5999999999999996"/>
    <n v="22.6"/>
    <x v="552"/>
    <n v="116.6821116"/>
    <n v="15641948.237450201"/>
  </r>
  <r>
    <x v="553"/>
    <s v="Thursday"/>
    <x v="6"/>
    <n v="2016"/>
    <n v="28"/>
    <s v="N"/>
    <s v="N"/>
    <n v="10.5"/>
    <n v="13.7"/>
    <n v="4.0999999999999996"/>
    <n v="3.8"/>
    <x v="553"/>
    <n v="176.91203619999999"/>
    <n v="24549737.40044323"/>
  </r>
  <r>
    <x v="554"/>
    <s v="Friday"/>
    <x v="6"/>
    <n v="2016"/>
    <n v="28"/>
    <s v="N"/>
    <s v="N"/>
    <n v="9.6999999999999993"/>
    <n v="15.3"/>
    <n v="7.4"/>
    <n v="0.8"/>
    <x v="554"/>
    <n v="114.84420299999999"/>
    <n v="15698059.850280147"/>
  </r>
  <r>
    <x v="555"/>
    <s v="Saturday"/>
    <x v="6"/>
    <n v="2016"/>
    <n v="28"/>
    <s v="N"/>
    <s v="N"/>
    <n v="5.3"/>
    <n v="15.2"/>
    <n v="9.5"/>
    <n v="0.2"/>
    <x v="555"/>
    <n v="105.54857610000001"/>
    <n v="12915930.177269114"/>
  </r>
  <r>
    <x v="556"/>
    <s v="Sunday"/>
    <x v="6"/>
    <n v="2016"/>
    <n v="29"/>
    <s v="N"/>
    <s v="N"/>
    <n v="6.5"/>
    <n v="14.2"/>
    <n v="3.6"/>
    <n v="0"/>
    <x v="556"/>
    <n v="36.167212329999998"/>
    <n v="4311791.0380167756"/>
  </r>
  <r>
    <x v="557"/>
    <s v="Monday"/>
    <x v="6"/>
    <n v="2016"/>
    <n v="29"/>
    <s v="N"/>
    <s v="N"/>
    <n v="8.3000000000000007"/>
    <n v="16"/>
    <n v="7.6"/>
    <n v="3.6"/>
    <x v="557"/>
    <n v="44.858080039999997"/>
    <n v="5751125.4749482842"/>
  </r>
  <r>
    <x v="558"/>
    <s v="Tuesday"/>
    <x v="6"/>
    <n v="2016"/>
    <n v="29"/>
    <s v="Y"/>
    <s v="N"/>
    <n v="10.7"/>
    <n v="13.7"/>
    <n v="8.1"/>
    <n v="0"/>
    <x v="558"/>
    <n v="49.159485719999999"/>
    <n v="6763469.950428756"/>
  </r>
  <r>
    <x v="559"/>
    <s v="Wednesday"/>
    <x v="6"/>
    <n v="2016"/>
    <n v="29"/>
    <s v="Y"/>
    <s v="N"/>
    <n v="4.5"/>
    <n v="12"/>
    <n v="9"/>
    <n v="0.4"/>
    <x v="559"/>
    <n v="65.914964920000003"/>
    <n v="9605673.1457526404"/>
  </r>
  <r>
    <x v="560"/>
    <s v="Thursday"/>
    <x v="6"/>
    <n v="2016"/>
    <n v="29"/>
    <s v="Y"/>
    <s v="N"/>
    <n v="6.6"/>
    <n v="14"/>
    <n v="7.8"/>
    <n v="1"/>
    <x v="560"/>
    <n v="76.117452619999995"/>
    <n v="10968806.937703956"/>
  </r>
  <r>
    <x v="561"/>
    <s v="Friday"/>
    <x v="6"/>
    <n v="2016"/>
    <n v="29"/>
    <s v="Y"/>
    <s v="N"/>
    <n v="8.8000000000000007"/>
    <n v="14.1"/>
    <n v="7.2"/>
    <n v="0"/>
    <x v="561"/>
    <n v="79.507600479999994"/>
    <n v="11223837.510820087"/>
  </r>
  <r>
    <x v="562"/>
    <s v="Saturday"/>
    <x v="6"/>
    <n v="2016"/>
    <n v="29"/>
    <s v="Y"/>
    <s v="N"/>
    <n v="7.8"/>
    <n v="13.7"/>
    <n v="10.199999999999999"/>
    <n v="0"/>
    <x v="562"/>
    <n v="73.694418769999999"/>
    <n v="8891905.9285322446"/>
  </r>
  <r>
    <x v="563"/>
    <s v="Sunday"/>
    <x v="6"/>
    <n v="2016"/>
    <n v="30"/>
    <s v="Y"/>
    <s v="N"/>
    <n v="3.1"/>
    <n v="16.100000000000001"/>
    <n v="10.3"/>
    <n v="0"/>
    <x v="563"/>
    <n v="48.788405300000001"/>
    <n v="5533489.4508660622"/>
  </r>
  <r>
    <x v="564"/>
    <s v="Monday"/>
    <x v="6"/>
    <n v="2016"/>
    <n v="30"/>
    <s v="Y"/>
    <s v="N"/>
    <n v="9.6"/>
    <n v="17.7"/>
    <n v="8.8000000000000007"/>
    <n v="0"/>
    <x v="564"/>
    <n v="43.891518699999999"/>
    <n v="5590331.7206356805"/>
  </r>
  <r>
    <x v="565"/>
    <s v="Tuesday"/>
    <x v="6"/>
    <n v="2016"/>
    <n v="30"/>
    <s v="Y"/>
    <s v="N"/>
    <n v="12.6"/>
    <n v="16"/>
    <n v="5.7"/>
    <n v="0"/>
    <x v="565"/>
    <n v="49.453789790000002"/>
    <n v="6776556.3800336095"/>
  </r>
  <r>
    <x v="566"/>
    <s v="Wednesday"/>
    <x v="6"/>
    <n v="2016"/>
    <n v="30"/>
    <s v="Y"/>
    <s v="N"/>
    <n v="9.8000000000000007"/>
    <n v="16.100000000000001"/>
    <n v="9.1999999999999993"/>
    <n v="1.8"/>
    <x v="566"/>
    <n v="52.331551939999997"/>
    <n v="7161580.2094062716"/>
  </r>
  <r>
    <x v="567"/>
    <s v="Thursday"/>
    <x v="6"/>
    <n v="2016"/>
    <n v="30"/>
    <s v="Y"/>
    <s v="N"/>
    <n v="6.9"/>
    <n v="18.100000000000001"/>
    <n v="7.4"/>
    <n v="1.8"/>
    <x v="567"/>
    <n v="44.92653284"/>
    <n v="6115719.7517272849"/>
  </r>
  <r>
    <x v="568"/>
    <s v="Friday"/>
    <x v="6"/>
    <n v="2016"/>
    <n v="30"/>
    <s v="Y"/>
    <s v="N"/>
    <n v="9.1999999999999993"/>
    <n v="18.3"/>
    <n v="5.0999999999999996"/>
    <n v="7.8"/>
    <x v="568"/>
    <n v="21.091718870000001"/>
    <n v="2716145.5761314635"/>
  </r>
  <r>
    <x v="569"/>
    <s v="Saturday"/>
    <x v="6"/>
    <n v="2016"/>
    <n v="30"/>
    <s v="Y"/>
    <s v="N"/>
    <n v="7.5"/>
    <n v="11.6"/>
    <n v="9"/>
    <n v="2.8"/>
    <x v="569"/>
    <n v="62.709286929999998"/>
    <n v="7518127.0493038241"/>
  </r>
  <r>
    <x v="570"/>
    <s v="Sunday"/>
    <x v="6"/>
    <n v="2016"/>
    <n v="31"/>
    <s v="Y"/>
    <s v="N"/>
    <n v="4.7"/>
    <n v="11.4"/>
    <n v="10.3"/>
    <n v="0.8"/>
    <x v="570"/>
    <n v="52.227008529999999"/>
    <n v="6273868.8921174994"/>
  </r>
  <r>
    <x v="571"/>
    <s v="Monday"/>
    <x v="6"/>
    <n v="2016"/>
    <n v="31"/>
    <s v="Y"/>
    <s v="N"/>
    <n v="6.3"/>
    <n v="14.3"/>
    <n v="7.5"/>
    <n v="0"/>
    <x v="571"/>
    <n v="37.980186609999997"/>
    <n v="5246379.2146042371"/>
  </r>
  <r>
    <x v="572"/>
    <s v="Tuesday"/>
    <x v="6"/>
    <n v="2016"/>
    <n v="31"/>
    <s v="Y"/>
    <s v="N"/>
    <n v="6.5"/>
    <n v="11"/>
    <n v="7.2"/>
    <n v="4.8"/>
    <x v="572"/>
    <n v="47.971245959999997"/>
    <n v="7026141.6396911126"/>
  </r>
  <r>
    <x v="573"/>
    <s v="Wednesday"/>
    <x v="6"/>
    <n v="2016"/>
    <n v="31"/>
    <s v="Y"/>
    <s v="N"/>
    <n v="7.5"/>
    <n v="12.9"/>
    <n v="6.9"/>
    <n v="0.4"/>
    <x v="573"/>
    <n v="36.397462779999998"/>
    <n v="5212471.7273454191"/>
  </r>
  <r>
    <x v="574"/>
    <s v="Thursday"/>
    <x v="6"/>
    <n v="2016"/>
    <n v="31"/>
    <s v="Y"/>
    <s v="N"/>
    <n v="6.9"/>
    <n v="15.2"/>
    <n v="6.3"/>
    <n v="0"/>
    <x v="574"/>
    <n v="41.561898749999997"/>
    <n v="5915988.6217794567"/>
  </r>
  <r>
    <x v="575"/>
    <s v="Friday"/>
    <x v="6"/>
    <n v="2016"/>
    <n v="31"/>
    <s v="Y"/>
    <s v="N"/>
    <n v="10.199999999999999"/>
    <n v="15.3"/>
    <n v="5"/>
    <n v="0"/>
    <x v="575"/>
    <n v="33.869681919999998"/>
    <n v="4735758.1642224248"/>
  </r>
  <r>
    <x v="576"/>
    <s v="Saturday"/>
    <x v="6"/>
    <n v="2016"/>
    <n v="31"/>
    <s v="Y"/>
    <s v="N"/>
    <n v="9.1"/>
    <n v="13.8"/>
    <n v="8.5"/>
    <n v="2.4"/>
    <x v="576"/>
    <n v="24.849528429999999"/>
    <n v="3020423.7761073499"/>
  </r>
  <r>
    <x v="577"/>
    <s v="Sunday"/>
    <x v="6"/>
    <n v="2016"/>
    <n v="32"/>
    <s v="Y"/>
    <s v="N"/>
    <n v="10.3"/>
    <n v="17"/>
    <n v="11.3"/>
    <n v="2"/>
    <x v="577"/>
    <n v="33.778252090000002"/>
    <n v="3866977.5354258753"/>
  </r>
  <r>
    <x v="578"/>
    <s v="Monday"/>
    <x v="7"/>
    <n v="2016"/>
    <n v="32"/>
    <s v="Y"/>
    <s v="N"/>
    <n v="11.2"/>
    <n v="14.4"/>
    <n v="5.2"/>
    <n v="2.8"/>
    <x v="578"/>
    <n v="45.979129370000003"/>
    <n v="6342124.0828858977"/>
  </r>
  <r>
    <x v="579"/>
    <s v="Tuesday"/>
    <x v="7"/>
    <n v="2016"/>
    <n v="32"/>
    <s v="Y"/>
    <s v="N"/>
    <n v="8.5"/>
    <n v="13.4"/>
    <n v="11.2"/>
    <n v="14.4"/>
    <x v="579"/>
    <n v="48.597990580000001"/>
    <n v="6672586.2372380802"/>
  </r>
  <r>
    <x v="580"/>
    <s v="Wednesday"/>
    <x v="7"/>
    <n v="2016"/>
    <n v="32"/>
    <s v="Y"/>
    <s v="N"/>
    <n v="8.6999999999999993"/>
    <n v="12.8"/>
    <n v="8.4"/>
    <n v="2.8"/>
    <x v="580"/>
    <n v="58.029549359999997"/>
    <n v="8177681.6460377118"/>
  </r>
  <r>
    <x v="581"/>
    <s v="Thursday"/>
    <x v="7"/>
    <n v="2016"/>
    <n v="32"/>
    <s v="Y"/>
    <s v="N"/>
    <n v="4.9000000000000004"/>
    <n v="14.6"/>
    <n v="11.1"/>
    <n v="0.8"/>
    <x v="581"/>
    <n v="51.565282189999998"/>
    <n v="7356896.6736234073"/>
  </r>
  <r>
    <x v="582"/>
    <s v="Friday"/>
    <x v="7"/>
    <n v="2016"/>
    <n v="32"/>
    <s v="Y"/>
    <s v="N"/>
    <n v="3.4"/>
    <n v="14.6"/>
    <n v="8.6999999999999993"/>
    <n v="0"/>
    <x v="582"/>
    <n v="70.203116499999993"/>
    <n v="10213944.789729943"/>
  </r>
  <r>
    <x v="583"/>
    <s v="Saturday"/>
    <x v="7"/>
    <n v="2016"/>
    <n v="32"/>
    <s v="Y"/>
    <s v="N"/>
    <n v="5.8"/>
    <n v="14.4"/>
    <n v="7"/>
    <n v="0"/>
    <x v="583"/>
    <n v="54.398078300000002"/>
    <n v="7121094.4038355388"/>
  </r>
  <r>
    <x v="584"/>
    <s v="Sunday"/>
    <x v="7"/>
    <n v="2016"/>
    <n v="33"/>
    <s v="Y"/>
    <s v="N"/>
    <n v="7.6"/>
    <n v="16.600000000000001"/>
    <n v="10.4"/>
    <n v="0"/>
    <x v="584"/>
    <n v="32.884789920000003"/>
    <n v="3958647.4979448076"/>
  </r>
  <r>
    <x v="585"/>
    <s v="Monday"/>
    <x v="7"/>
    <n v="2016"/>
    <n v="33"/>
    <s v="Y"/>
    <s v="N"/>
    <n v="5"/>
    <n v="14.2"/>
    <n v="8"/>
    <n v="0"/>
    <x v="585"/>
    <n v="35.117820729999998"/>
    <n v="4864044.681048709"/>
  </r>
  <r>
    <x v="586"/>
    <s v="Tuesday"/>
    <x v="7"/>
    <n v="2016"/>
    <n v="33"/>
    <s v="Y"/>
    <s v="N"/>
    <n v="9.6999999999999993"/>
    <n v="18.899999999999999"/>
    <n v="7.8"/>
    <n v="0"/>
    <x v="586"/>
    <n v="29.293519740000001"/>
    <n v="3890751.6703801211"/>
  </r>
  <r>
    <x v="587"/>
    <s v="Wednesday"/>
    <x v="7"/>
    <n v="2016"/>
    <n v="33"/>
    <s v="Y"/>
    <s v="N"/>
    <n v="9.6"/>
    <n v="15.3"/>
    <n v="11.3"/>
    <n v="0"/>
    <x v="587"/>
    <n v="22.419440789999999"/>
    <n v="2928352.6992519693"/>
  </r>
  <r>
    <x v="588"/>
    <s v="Thursday"/>
    <x v="7"/>
    <n v="2016"/>
    <n v="33"/>
    <s v="Y"/>
    <s v="N"/>
    <n v="6.8"/>
    <n v="15.7"/>
    <n v="10.3"/>
    <n v="8.1999999999999993"/>
    <x v="588"/>
    <n v="39.806463620000002"/>
    <n v="5507956.6807576083"/>
  </r>
  <r>
    <x v="589"/>
    <s v="Friday"/>
    <x v="7"/>
    <n v="2016"/>
    <n v="33"/>
    <s v="Y"/>
    <s v="N"/>
    <n v="7.7"/>
    <n v="14.1"/>
    <n v="11.7"/>
    <n v="0"/>
    <x v="589"/>
    <n v="41.092200069999997"/>
    <n v="5542748.9382159971"/>
  </r>
  <r>
    <x v="590"/>
    <s v="Saturday"/>
    <x v="7"/>
    <n v="2016"/>
    <n v="33"/>
    <s v="Y"/>
    <s v="N"/>
    <n v="7.9"/>
    <n v="15.1"/>
    <n v="9.5"/>
    <n v="1.6"/>
    <x v="590"/>
    <n v="38.810956079999997"/>
    <n v="4672171.7576422039"/>
  </r>
  <r>
    <x v="591"/>
    <s v="Sunday"/>
    <x v="7"/>
    <n v="2016"/>
    <n v="34"/>
    <s v="Y"/>
    <s v="N"/>
    <n v="8.5"/>
    <n v="18.7"/>
    <n v="11.6"/>
    <n v="0.2"/>
    <x v="591"/>
    <n v="33.061160000000001"/>
    <n v="3738101.2165441997"/>
  </r>
  <r>
    <x v="592"/>
    <s v="Monday"/>
    <x v="7"/>
    <n v="2016"/>
    <n v="34"/>
    <s v="Y"/>
    <s v="N"/>
    <n v="10.199999999999999"/>
    <n v="18.100000000000001"/>
    <n v="13.4"/>
    <n v="0"/>
    <x v="592"/>
    <n v="39.838938429999999"/>
    <n v="5095648.8201728035"/>
  </r>
  <r>
    <x v="593"/>
    <s v="Tuesday"/>
    <x v="7"/>
    <n v="2016"/>
    <n v="34"/>
    <s v="Y"/>
    <s v="N"/>
    <n v="10"/>
    <n v="18.2"/>
    <n v="13.5"/>
    <n v="0"/>
    <x v="593"/>
    <n v="24.453904470000001"/>
    <n v="3056129.4010677417"/>
  </r>
  <r>
    <x v="594"/>
    <s v="Wednesday"/>
    <x v="7"/>
    <n v="2016"/>
    <n v="34"/>
    <s v="Y"/>
    <s v="N"/>
    <n v="12.5"/>
    <n v="15.6"/>
    <n v="9.6"/>
    <n v="0.4"/>
    <x v="594"/>
    <n v="40.89160699"/>
    <n v="5420641.3103549276"/>
  </r>
  <r>
    <x v="595"/>
    <s v="Thursday"/>
    <x v="7"/>
    <n v="2016"/>
    <n v="34"/>
    <s v="Y"/>
    <s v="N"/>
    <n v="7.1"/>
    <n v="21.6"/>
    <n v="13.1"/>
    <n v="0"/>
    <x v="595"/>
    <n v="27.471093289999999"/>
    <n v="3390880.8020599713"/>
  </r>
  <r>
    <x v="596"/>
    <s v="Friday"/>
    <x v="7"/>
    <n v="2016"/>
    <n v="34"/>
    <s v="Y"/>
    <s v="N"/>
    <n v="15.3"/>
    <n v="16.399999999999999"/>
    <n v="2.7"/>
    <n v="0.2"/>
    <x v="596"/>
    <n v="27.60134081"/>
    <n v="3659102.574833089"/>
  </r>
  <r>
    <x v="597"/>
    <s v="Saturday"/>
    <x v="7"/>
    <n v="2016"/>
    <n v="34"/>
    <s v="Y"/>
    <s v="N"/>
    <n v="6.9"/>
    <n v="13.6"/>
    <n v="9.6999999999999993"/>
    <n v="9.4"/>
    <x v="597"/>
    <n v="25.002466940000001"/>
    <n v="3026600.1281688963"/>
  </r>
  <r>
    <x v="598"/>
    <s v="Sunday"/>
    <x v="7"/>
    <n v="2016"/>
    <n v="35"/>
    <s v="Y"/>
    <s v="N"/>
    <n v="9.5"/>
    <n v="14.8"/>
    <n v="7"/>
    <n v="1.2"/>
    <x v="598"/>
    <n v="38.913255630000002"/>
    <n v="4635290.3918586588"/>
  </r>
  <r>
    <x v="599"/>
    <s v="Monday"/>
    <x v="7"/>
    <n v="2016"/>
    <n v="35"/>
    <s v="Y"/>
    <s v="N"/>
    <n v="7.8"/>
    <n v="16"/>
    <n v="8.6999999999999993"/>
    <n v="5.6"/>
    <x v="599"/>
    <n v="59.995340669999997"/>
    <n v="8351561.4049563445"/>
  </r>
  <r>
    <x v="600"/>
    <s v="Tuesday"/>
    <x v="7"/>
    <n v="2016"/>
    <n v="35"/>
    <s v="Y"/>
    <s v="N"/>
    <n v="7"/>
    <n v="13.4"/>
    <n v="14.2"/>
    <n v="11"/>
    <x v="600"/>
    <n v="73.189593709999997"/>
    <n v="10147033.815895947"/>
  </r>
  <r>
    <x v="601"/>
    <s v="Wednesday"/>
    <x v="7"/>
    <n v="2016"/>
    <n v="35"/>
    <s v="Y"/>
    <s v="N"/>
    <n v="3.7"/>
    <n v="12.7"/>
    <n v="14"/>
    <n v="0"/>
    <x v="601"/>
    <n v="114.0039598"/>
    <n v="16088557.448043643"/>
  </r>
  <r>
    <x v="602"/>
    <s v="Thursday"/>
    <x v="7"/>
    <n v="2016"/>
    <n v="35"/>
    <s v="Y"/>
    <s v="N"/>
    <n v="6.5"/>
    <n v="13"/>
    <n v="13.5"/>
    <n v="1.2"/>
    <x v="602"/>
    <n v="74.663055139999997"/>
    <n v="10432222.582957737"/>
  </r>
  <r>
    <x v="603"/>
    <s v="Friday"/>
    <x v="7"/>
    <n v="2016"/>
    <n v="35"/>
    <s v="Y"/>
    <s v="N"/>
    <n v="7.2"/>
    <n v="14.4"/>
    <n v="8.8000000000000007"/>
    <n v="0.6"/>
    <x v="603"/>
    <n v="67.627753299999995"/>
    <n v="9462512.098861549"/>
  </r>
  <r>
    <x v="604"/>
    <s v="Saturday"/>
    <x v="7"/>
    <n v="2016"/>
    <n v="35"/>
    <s v="Y"/>
    <s v="N"/>
    <n v="9.3000000000000007"/>
    <n v="16.3"/>
    <n v="11.7"/>
    <n v="0"/>
    <x v="604"/>
    <n v="31.80817961"/>
    <n v="3803406.4583060443"/>
  </r>
  <r>
    <x v="605"/>
    <s v="Sunday"/>
    <x v="7"/>
    <n v="2016"/>
    <n v="36"/>
    <s v="Y"/>
    <s v="N"/>
    <n v="10.5"/>
    <n v="19"/>
    <n v="12.2"/>
    <n v="0"/>
    <x v="605"/>
    <n v="29.447681029999998"/>
    <n v="3381548.6233013975"/>
  </r>
  <r>
    <x v="606"/>
    <s v="Monday"/>
    <x v="7"/>
    <n v="2016"/>
    <n v="36"/>
    <s v="Y"/>
    <s v="N"/>
    <n v="8.6999999999999993"/>
    <n v="20.399999999999999"/>
    <n v="14.2"/>
    <n v="0"/>
    <x v="606"/>
    <n v="39.142378899999997"/>
    <n v="4894977.2015809407"/>
  </r>
  <r>
    <x v="607"/>
    <s v="Tuesday"/>
    <x v="7"/>
    <n v="2016"/>
    <n v="36"/>
    <s v="Y"/>
    <s v="N"/>
    <n v="10.199999999999999"/>
    <n v="16.8"/>
    <n v="5.2"/>
    <n v="0"/>
    <x v="607"/>
    <n v="53.186931000000001"/>
    <n v="7113669.0496376399"/>
  </r>
  <r>
    <x v="608"/>
    <s v="Wednesday"/>
    <x v="7"/>
    <n v="2016"/>
    <n v="36"/>
    <s v="Y"/>
    <s v="N"/>
    <n v="12.8"/>
    <n v="20.2"/>
    <n v="10.1"/>
    <n v="0.8"/>
    <x v="608"/>
    <n v="32.559017400000002"/>
    <n v="4194710.5640477315"/>
  </r>
  <r>
    <x v="609"/>
    <s v="Thursday"/>
    <x v="8"/>
    <n v="2016"/>
    <n v="36"/>
    <s v="Y"/>
    <s v="N"/>
    <n v="11.6"/>
    <n v="15.5"/>
    <n v="8.8000000000000007"/>
    <n v="0"/>
    <x v="609"/>
    <n v="46.808787860000002"/>
    <n v="6283900.2585035572"/>
  </r>
  <r>
    <x v="610"/>
    <s v="Friday"/>
    <x v="8"/>
    <n v="2016"/>
    <n v="36"/>
    <s v="Y"/>
    <s v="N"/>
    <n v="9.6"/>
    <n v="15"/>
    <n v="9.6"/>
    <n v="0.4"/>
    <x v="610"/>
    <n v="52.636792880000002"/>
    <n v="7120353.9902139269"/>
  </r>
  <r>
    <x v="611"/>
    <s v="Saturday"/>
    <x v="8"/>
    <n v="2016"/>
    <n v="36"/>
    <s v="Y"/>
    <s v="N"/>
    <n v="10"/>
    <n v="15.7"/>
    <n v="12.9"/>
    <n v="0.2"/>
    <x v="611"/>
    <n v="35.270782859999997"/>
    <n v="4183889.3935876056"/>
  </r>
  <r>
    <x v="612"/>
    <s v="Sunday"/>
    <x v="8"/>
    <n v="2016"/>
    <n v="37"/>
    <s v="Y"/>
    <s v="N"/>
    <n v="10.1"/>
    <n v="16.899999999999999"/>
    <n v="10"/>
    <n v="0.2"/>
    <x v="612"/>
    <n v="24.51210764"/>
    <n v="2720500.9010935784"/>
  </r>
  <r>
    <x v="613"/>
    <s v="Monday"/>
    <x v="8"/>
    <n v="2016"/>
    <n v="37"/>
    <s v="Y"/>
    <s v="N"/>
    <n v="12.8"/>
    <n v="18.399999999999999"/>
    <n v="11.7"/>
    <n v="0"/>
    <x v="613"/>
    <n v="38.212469630000001"/>
    <n v="4863523.2153209988"/>
  </r>
  <r>
    <x v="614"/>
    <s v="Tuesday"/>
    <x v="8"/>
    <n v="2016"/>
    <n v="37"/>
    <s v="Y"/>
    <s v="N"/>
    <n v="9.1999999999999993"/>
    <n v="21.5"/>
    <n v="15.8"/>
    <n v="0"/>
    <x v="614"/>
    <n v="28.692645949999999"/>
    <n v="3716913.214470672"/>
  </r>
  <r>
    <x v="615"/>
    <s v="Wednesday"/>
    <x v="8"/>
    <n v="2016"/>
    <n v="37"/>
    <s v="Y"/>
    <s v="N"/>
    <n v="9.6"/>
    <n v="21"/>
    <n v="16.7"/>
    <n v="0"/>
    <x v="615"/>
    <n v="24.182421389999998"/>
    <n v="2981862.3179851575"/>
  </r>
  <r>
    <x v="616"/>
    <s v="Thursday"/>
    <x v="8"/>
    <n v="2016"/>
    <n v="37"/>
    <s v="Y"/>
    <s v="N"/>
    <n v="13.1"/>
    <n v="23.3"/>
    <n v="16"/>
    <n v="0"/>
    <x v="616"/>
    <n v="12.50431916"/>
    <n v="1472045.339256722"/>
  </r>
  <r>
    <x v="617"/>
    <s v="Friday"/>
    <x v="8"/>
    <n v="2016"/>
    <n v="37"/>
    <s v="Y"/>
    <s v="N"/>
    <n v="16"/>
    <n v="16.7"/>
    <n v="5.9"/>
    <n v="0.6"/>
    <x v="617"/>
    <n v="23.40099927"/>
    <n v="2935248.2980391984"/>
  </r>
  <r>
    <x v="618"/>
    <s v="Saturday"/>
    <x v="8"/>
    <n v="2016"/>
    <n v="37"/>
    <s v="Y"/>
    <s v="N"/>
    <n v="11.5"/>
    <n v="14.3"/>
    <n v="7.9"/>
    <n v="9.4"/>
    <x v="618"/>
    <n v="38.559908849999999"/>
    <n v="4296074.9319055052"/>
  </r>
  <r>
    <x v="619"/>
    <s v="Sunday"/>
    <x v="8"/>
    <n v="2016"/>
    <n v="38"/>
    <s v="Y"/>
    <s v="N"/>
    <n v="7.3"/>
    <n v="17"/>
    <n v="11.8"/>
    <n v="1.2"/>
    <x v="619"/>
    <n v="50.347882009999999"/>
    <n v="5494223.4491358818"/>
  </r>
  <r>
    <x v="620"/>
    <s v="Monday"/>
    <x v="8"/>
    <n v="2016"/>
    <n v="38"/>
    <s v="Y"/>
    <s v="N"/>
    <n v="9.9"/>
    <n v="13.6"/>
    <n v="7"/>
    <n v="1.6"/>
    <x v="620"/>
    <n v="68.177203239999997"/>
    <n v="8928982.8663499877"/>
  </r>
  <r>
    <x v="621"/>
    <s v="Tuesday"/>
    <x v="8"/>
    <n v="2016"/>
    <n v="38"/>
    <s v="Y"/>
    <s v="N"/>
    <n v="9.6"/>
    <n v="14.6"/>
    <n v="2.8"/>
    <n v="9"/>
    <x v="621"/>
    <n v="62.068475560000003"/>
    <n v="8361874.6480569122"/>
  </r>
  <r>
    <x v="622"/>
    <s v="Wednesday"/>
    <x v="8"/>
    <n v="2016"/>
    <n v="38"/>
    <s v="Y"/>
    <s v="N"/>
    <n v="10.5"/>
    <n v="16.100000000000001"/>
    <n v="13.2"/>
    <n v="20.6"/>
    <x v="622"/>
    <n v="54.840524199999997"/>
    <n v="7164962.7463912955"/>
  </r>
  <r>
    <x v="623"/>
    <s v="Thursday"/>
    <x v="8"/>
    <n v="2016"/>
    <n v="38"/>
    <s v="Y"/>
    <s v="N"/>
    <n v="8.6999999999999993"/>
    <n v="14.6"/>
    <n v="6.9"/>
    <n v="2"/>
    <x v="623"/>
    <n v="42.819917580000002"/>
    <n v="5747908.0853966316"/>
  </r>
  <r>
    <x v="624"/>
    <s v="Friday"/>
    <x v="8"/>
    <n v="2016"/>
    <n v="38"/>
    <s v="N"/>
    <s v="N"/>
    <n v="9"/>
    <n v="15.7"/>
    <n v="12.5"/>
    <n v="13.4"/>
    <x v="624"/>
    <n v="47.043747310000001"/>
    <n v="6197265.9477290083"/>
  </r>
  <r>
    <x v="625"/>
    <s v="Saturday"/>
    <x v="8"/>
    <n v="2016"/>
    <n v="38"/>
    <s v="N"/>
    <s v="N"/>
    <n v="11.1"/>
    <n v="19.8"/>
    <n v="18.8"/>
    <n v="0"/>
    <x v="625"/>
    <n v="36.028691260000002"/>
    <n v="3844605.0711566205"/>
  </r>
  <r>
    <x v="626"/>
    <s v="Sunday"/>
    <x v="8"/>
    <n v="2016"/>
    <n v="39"/>
    <s v="N"/>
    <s v="N"/>
    <n v="10.8"/>
    <n v="12.5"/>
    <n v="5.5"/>
    <n v="0.4"/>
    <x v="626"/>
    <n v="48.344866349999997"/>
    <n v="5333145.8020753684"/>
  </r>
  <r>
    <x v="627"/>
    <s v="Monday"/>
    <x v="8"/>
    <n v="2016"/>
    <n v="39"/>
    <s v="N"/>
    <s v="N"/>
    <n v="8.5"/>
    <n v="16.3"/>
    <n v="16.2"/>
    <n v="0.2"/>
    <x v="627"/>
    <n v="56.44254935"/>
    <n v="7190277.8840752915"/>
  </r>
  <r>
    <x v="628"/>
    <s v="Tuesday"/>
    <x v="8"/>
    <n v="2016"/>
    <n v="39"/>
    <s v="N"/>
    <s v="N"/>
    <n v="9.1"/>
    <n v="18.8"/>
    <n v="18.5"/>
    <n v="0"/>
    <x v="628"/>
    <n v="43.177379569999999"/>
    <n v="5296323.256675248"/>
  </r>
  <r>
    <x v="629"/>
    <s v="Wednesday"/>
    <x v="8"/>
    <n v="2016"/>
    <n v="39"/>
    <s v="N"/>
    <s v="N"/>
    <n v="10.9"/>
    <n v="15.2"/>
    <n v="8.8000000000000007"/>
    <n v="1.2"/>
    <x v="629"/>
    <n v="52.28283459"/>
    <n v="6650824.6237404365"/>
  </r>
  <r>
    <x v="630"/>
    <s v="Thursday"/>
    <x v="8"/>
    <n v="2016"/>
    <n v="39"/>
    <s v="N"/>
    <s v="N"/>
    <n v="9.6"/>
    <n v="13.4"/>
    <n v="9.9"/>
    <n v="1.2"/>
    <x v="630"/>
    <n v="55.701872710000004"/>
    <n v="7316849.8322041919"/>
  </r>
  <r>
    <x v="631"/>
    <s v="Friday"/>
    <x v="8"/>
    <n v="2016"/>
    <n v="39"/>
    <s v="N"/>
    <s v="N"/>
    <n v="9.8000000000000007"/>
    <n v="16.5"/>
    <n v="16.5"/>
    <n v="0.6"/>
    <x v="631"/>
    <n v="46.538703269999999"/>
    <n v="5929981.5823058058"/>
  </r>
  <r>
    <x v="632"/>
    <s v="Saturday"/>
    <x v="8"/>
    <n v="2016"/>
    <n v="39"/>
    <s v="N"/>
    <s v="N"/>
    <n v="10"/>
    <n v="20.100000000000001"/>
    <n v="18.399999999999999"/>
    <n v="0"/>
    <x v="632"/>
    <n v="43.556599820000002"/>
    <n v="4650811.4804452704"/>
  </r>
  <r>
    <x v="633"/>
    <s v="Sunday"/>
    <x v="8"/>
    <n v="2016"/>
    <n v="40"/>
    <s v="N"/>
    <s v="N"/>
    <n v="9.5"/>
    <n v="14.7"/>
    <n v="17.100000000000001"/>
    <n v="5.8"/>
    <x v="633"/>
    <n v="37.698479470000002"/>
    <n v="3993458.5513926758"/>
  </r>
  <r>
    <x v="634"/>
    <s v="Monday"/>
    <x v="8"/>
    <n v="2016"/>
    <n v="40"/>
    <s v="N"/>
    <s v="N"/>
    <n v="8.1"/>
    <n v="16.899999999999999"/>
    <n v="13.6"/>
    <n v="0.6"/>
    <x v="634"/>
    <n v="47.67147027"/>
    <n v="5927622.6853619618"/>
  </r>
  <r>
    <x v="635"/>
    <s v="Tuesday"/>
    <x v="8"/>
    <n v="2016"/>
    <n v="40"/>
    <s v="N"/>
    <s v="N"/>
    <n v="7.4"/>
    <n v="14.8"/>
    <n v="13.4"/>
    <n v="12.6"/>
    <x v="635"/>
    <n v="49.794504430000003"/>
    <n v="6318363.4198822519"/>
  </r>
  <r>
    <x v="636"/>
    <s v="Wednesday"/>
    <x v="8"/>
    <n v="2016"/>
    <n v="40"/>
    <s v="N"/>
    <s v="N"/>
    <n v="7.5"/>
    <n v="19.3"/>
    <n v="19.600000000000001"/>
    <n v="2.2000000000000002"/>
    <x v="636"/>
    <n v="32.431714720000002"/>
    <n v="3928883.3242536401"/>
  </r>
  <r>
    <x v="637"/>
    <s v="Thursday"/>
    <x v="8"/>
    <n v="2016"/>
    <n v="40"/>
    <s v="N"/>
    <s v="N"/>
    <n v="12.5"/>
    <n v="16.7"/>
    <n v="16.2"/>
    <n v="1.8"/>
    <x v="637"/>
    <n v="37.596001049999998"/>
    <n v="4618987.9190414147"/>
  </r>
  <r>
    <x v="638"/>
    <s v="Friday"/>
    <x v="8"/>
    <n v="2016"/>
    <n v="40"/>
    <s v="N"/>
    <s v="Y"/>
    <n v="9.3000000000000007"/>
    <n v="16.399999999999999"/>
    <n v="16.600000000000001"/>
    <n v="2"/>
    <x v="638"/>
    <n v="33.063692619999998"/>
    <n v="3750737.8514819602"/>
  </r>
  <r>
    <x v="639"/>
    <s v="Saturday"/>
    <x v="9"/>
    <n v="2016"/>
    <n v="40"/>
    <s v="N"/>
    <s v="N"/>
    <n v="11.6"/>
    <n v="18.600000000000001"/>
    <n v="11.9"/>
    <n v="1.6"/>
    <x v="639"/>
    <n v="20.48609587"/>
    <n v="2236697.7595673962"/>
  </r>
  <r>
    <x v="640"/>
    <s v="Sunday"/>
    <x v="9"/>
    <n v="2016"/>
    <n v="41"/>
    <s v="N"/>
    <s v="N"/>
    <n v="12.1"/>
    <n v="24"/>
    <n v="18.7"/>
    <n v="0"/>
    <x v="640"/>
    <n v="13.656870189999999"/>
    <n v="1338276.7245477566"/>
  </r>
  <r>
    <x v="641"/>
    <s v="Monday"/>
    <x v="9"/>
    <n v="2016"/>
    <n v="41"/>
    <s v="N"/>
    <s v="N"/>
    <n v="11.1"/>
    <n v="15.9"/>
    <n v="13.7"/>
    <n v="9.1999999999999993"/>
    <x v="641"/>
    <n v="21.601743630000001"/>
    <n v="2502324.5963730062"/>
  </r>
  <r>
    <x v="642"/>
    <s v="Tuesday"/>
    <x v="9"/>
    <n v="2016"/>
    <n v="41"/>
    <s v="Y"/>
    <s v="N"/>
    <n v="10.6"/>
    <n v="17.100000000000001"/>
    <n v="13.2"/>
    <n v="2"/>
    <x v="642"/>
    <n v="23.001781319999999"/>
    <n v="2854278.8530547004"/>
  </r>
  <r>
    <x v="643"/>
    <s v="Wednesday"/>
    <x v="9"/>
    <n v="2016"/>
    <n v="41"/>
    <s v="Y"/>
    <s v="N"/>
    <n v="8"/>
    <n v="17.100000000000001"/>
    <n v="7.5"/>
    <n v="2.8"/>
    <x v="643"/>
    <n v="41.115132719999998"/>
    <n v="5285695.0615438567"/>
  </r>
  <r>
    <x v="644"/>
    <s v="Thursday"/>
    <x v="9"/>
    <n v="2016"/>
    <n v="41"/>
    <s v="Y"/>
    <s v="N"/>
    <n v="9.6999999999999993"/>
    <n v="27.2"/>
    <n v="22.6"/>
    <n v="0"/>
    <x v="644"/>
    <n v="30.189572800000001"/>
    <n v="3498927.410743712"/>
  </r>
  <r>
    <x v="645"/>
    <s v="Friday"/>
    <x v="9"/>
    <n v="2016"/>
    <n v="41"/>
    <s v="Y"/>
    <s v="N"/>
    <n v="14.1"/>
    <n v="22.5"/>
    <n v="7.8"/>
    <n v="0"/>
    <x v="645"/>
    <n v="37.339104300000002"/>
    <n v="4338719.1598932389"/>
  </r>
  <r>
    <x v="646"/>
    <s v="Saturday"/>
    <x v="9"/>
    <n v="2016"/>
    <n v="41"/>
    <s v="Y"/>
    <s v="N"/>
    <n v="9.6999999999999993"/>
    <n v="16.899999999999999"/>
    <n v="23"/>
    <n v="0"/>
    <x v="646"/>
    <n v="35.210343819999999"/>
    <n v="3566835.11698246"/>
  </r>
  <r>
    <x v="647"/>
    <s v="Sunday"/>
    <x v="9"/>
    <n v="2016"/>
    <n v="42"/>
    <s v="Y"/>
    <s v="N"/>
    <n v="9.5"/>
    <n v="22"/>
    <n v="14.1"/>
    <n v="0"/>
    <x v="647"/>
    <n v="15.90301462"/>
    <n v="1510057.3947098192"/>
  </r>
  <r>
    <x v="648"/>
    <s v="Monday"/>
    <x v="9"/>
    <n v="2016"/>
    <n v="42"/>
    <s v="Y"/>
    <s v="N"/>
    <n v="13"/>
    <n v="16.8"/>
    <n v="18.399999999999999"/>
    <n v="0.8"/>
    <x v="648"/>
    <n v="27.654717770000001"/>
    <n v="3230940.2233155109"/>
  </r>
  <r>
    <x v="649"/>
    <s v="Tuesday"/>
    <x v="9"/>
    <n v="2016"/>
    <n v="42"/>
    <s v="Y"/>
    <s v="N"/>
    <n v="7.5"/>
    <n v="15.1"/>
    <n v="16.7"/>
    <n v="1.4"/>
    <x v="649"/>
    <n v="38.199945730000003"/>
    <n v="4762227.5583859496"/>
  </r>
  <r>
    <x v="650"/>
    <s v="Wednesday"/>
    <x v="9"/>
    <n v="2016"/>
    <n v="42"/>
    <s v="Y"/>
    <s v="N"/>
    <n v="10.199999999999999"/>
    <n v="15.4"/>
    <n v="12.9"/>
    <n v="0"/>
    <x v="650"/>
    <n v="44.770645539999997"/>
    <n v="5758055.695384142"/>
  </r>
  <r>
    <x v="651"/>
    <s v="Thursday"/>
    <x v="9"/>
    <n v="2016"/>
    <n v="42"/>
    <s v="Y"/>
    <s v="N"/>
    <n v="6.8"/>
    <n v="14.6"/>
    <n v="22.8"/>
    <n v="4.2"/>
    <x v="651"/>
    <n v="58.353085180000001"/>
    <n v="7483360.9897637228"/>
  </r>
  <r>
    <x v="652"/>
    <s v="Friday"/>
    <x v="9"/>
    <n v="2016"/>
    <n v="42"/>
    <s v="Y"/>
    <s v="N"/>
    <n v="5.2"/>
    <n v="22.7"/>
    <n v="24.5"/>
    <n v="0.2"/>
    <x v="652"/>
    <n v="43.966506600000002"/>
    <n v="5352108.1386803016"/>
  </r>
  <r>
    <x v="653"/>
    <s v="Saturday"/>
    <x v="9"/>
    <n v="2016"/>
    <n v="42"/>
    <s v="Y"/>
    <s v="N"/>
    <n v="9.4"/>
    <n v="24.8"/>
    <n v="21.8"/>
    <n v="0"/>
    <x v="653"/>
    <n v="12.698328739999999"/>
    <n v="1243007.4640618188"/>
  </r>
  <r>
    <x v="654"/>
    <s v="Sunday"/>
    <x v="9"/>
    <n v="2016"/>
    <n v="43"/>
    <s v="Y"/>
    <s v="N"/>
    <n v="17.399999999999999"/>
    <n v="23.1"/>
    <n v="8"/>
    <n v="0"/>
    <x v="306"/>
    <n v="22.029095420000001"/>
    <n v="2242408.4811064"/>
  </r>
  <r>
    <x v="655"/>
    <s v="Monday"/>
    <x v="9"/>
    <n v="2016"/>
    <n v="43"/>
    <s v="Y"/>
    <s v="N"/>
    <n v="9.8000000000000007"/>
    <n v="18.899999999999999"/>
    <n v="14.8"/>
    <n v="9.8000000000000007"/>
    <x v="654"/>
    <n v="29.59668164"/>
    <n v="3434483.1400648658"/>
  </r>
  <r>
    <x v="656"/>
    <s v="Tuesday"/>
    <x v="9"/>
    <n v="2016"/>
    <n v="43"/>
    <s v="Y"/>
    <s v="N"/>
    <n v="9.6"/>
    <n v="16.600000000000001"/>
    <n v="16.5"/>
    <n v="1"/>
    <x v="655"/>
    <n v="36.721212710000003"/>
    <n v="4526456.442031743"/>
  </r>
  <r>
    <x v="657"/>
    <s v="Wednesday"/>
    <x v="9"/>
    <n v="2016"/>
    <n v="43"/>
    <s v="Y"/>
    <s v="N"/>
    <n v="7.5"/>
    <n v="16.5"/>
    <n v="22.1"/>
    <n v="2.6"/>
    <x v="656"/>
    <n v="60.68302782"/>
    <n v="7668031.4921270916"/>
  </r>
  <r>
    <x v="658"/>
    <s v="Thursday"/>
    <x v="9"/>
    <n v="2016"/>
    <n v="43"/>
    <s v="Y"/>
    <s v="N"/>
    <n v="6.8"/>
    <n v="21.8"/>
    <n v="25.6"/>
    <n v="0"/>
    <x v="657"/>
    <n v="27.425826229999998"/>
    <n v="3150326.7696936065"/>
  </r>
  <r>
    <x v="659"/>
    <s v="Friday"/>
    <x v="9"/>
    <n v="2016"/>
    <n v="43"/>
    <s v="Y"/>
    <s v="N"/>
    <n v="14.8"/>
    <n v="17.600000000000001"/>
    <n v="1.9"/>
    <n v="0"/>
    <x v="658"/>
    <n v="43.244732259999999"/>
    <n v="5318033.2744221939"/>
  </r>
  <r>
    <x v="660"/>
    <s v="Saturday"/>
    <x v="9"/>
    <n v="2016"/>
    <n v="43"/>
    <s v="Y"/>
    <s v="N"/>
    <n v="6.9"/>
    <n v="13.2"/>
    <n v="16.899999999999999"/>
    <n v="16.399999999999999"/>
    <x v="659"/>
    <n v="38.711130760000003"/>
    <n v="4420199.3033703389"/>
  </r>
  <r>
    <x v="661"/>
    <s v="Sunday"/>
    <x v="9"/>
    <n v="2016"/>
    <n v="44"/>
    <s v="Y"/>
    <s v="N"/>
    <n v="7.9"/>
    <n v="14.1"/>
    <n v="18.7"/>
    <n v="8.8000000000000007"/>
    <x v="660"/>
    <n v="40.91855691"/>
    <n v="4553785.2799569899"/>
  </r>
  <r>
    <x v="662"/>
    <s v="Monday"/>
    <x v="9"/>
    <n v="2016"/>
    <n v="44"/>
    <s v="Y"/>
    <s v="N"/>
    <n v="9.4"/>
    <n v="17.100000000000001"/>
    <n v="20.3"/>
    <n v="0.4"/>
    <x v="661"/>
    <n v="66.513366149999996"/>
    <n v="8332140.3523159139"/>
  </r>
  <r>
    <x v="663"/>
    <s v="Tuesday"/>
    <x v="9"/>
    <n v="2016"/>
    <n v="44"/>
    <s v="Y"/>
    <s v="N"/>
    <n v="9.6"/>
    <n v="25.7"/>
    <n v="23.1"/>
    <n v="0.2"/>
    <x v="662"/>
    <n v="37.022146409999998"/>
    <n v="4336713.3290365553"/>
  </r>
  <r>
    <x v="664"/>
    <s v="Wednesday"/>
    <x v="9"/>
    <n v="2016"/>
    <n v="44"/>
    <s v="Y"/>
    <s v="N"/>
    <n v="16.5"/>
    <n v="18.5"/>
    <n v="9"/>
    <n v="0"/>
    <x v="663"/>
    <n v="55.416352840000002"/>
    <n v="6738927.476567572"/>
  </r>
  <r>
    <x v="665"/>
    <s v="Thursday"/>
    <x v="9"/>
    <n v="2016"/>
    <n v="44"/>
    <s v="Y"/>
    <s v="N"/>
    <n v="10.1"/>
    <n v="15.4"/>
    <n v="25.8"/>
    <n v="0.2"/>
    <x v="664"/>
    <n v="43.480540499999996"/>
    <n v="5223857.7933834139"/>
  </r>
  <r>
    <x v="666"/>
    <s v="Friday"/>
    <x v="9"/>
    <n v="2016"/>
    <n v="44"/>
    <s v="Y"/>
    <s v="N"/>
    <n v="6.3"/>
    <n v="16.600000000000001"/>
    <n v="26.5"/>
    <n v="0"/>
    <x v="665"/>
    <n v="54.509745119999998"/>
    <n v="6531396.3621974355"/>
  </r>
  <r>
    <x v="667"/>
    <s v="Saturday"/>
    <x v="9"/>
    <n v="2016"/>
    <n v="44"/>
    <s v="Y"/>
    <s v="N"/>
    <n v="9.3000000000000007"/>
    <n v="25.6"/>
    <n v="25.8"/>
    <n v="0"/>
    <x v="666"/>
    <n v="21.28564824"/>
    <n v="2217775.210766905"/>
  </r>
  <r>
    <x v="668"/>
    <s v="Sunday"/>
    <x v="9"/>
    <n v="2016"/>
    <n v="45"/>
    <s v="Y"/>
    <s v="N"/>
    <n v="12.7"/>
    <n v="28"/>
    <n v="19.5"/>
    <n v="0"/>
    <x v="667"/>
    <n v="6.8691345049999999"/>
    <n v="647936.05796096858"/>
  </r>
  <r>
    <x v="669"/>
    <s v="Monday"/>
    <x v="9"/>
    <n v="2016"/>
    <n v="45"/>
    <s v="Y"/>
    <s v="N"/>
    <n v="7.9"/>
    <n v="17.5"/>
    <n v="19"/>
    <n v="1.8"/>
    <x v="668"/>
    <n v="19.08090112"/>
    <n v="2111519.8036278016"/>
  </r>
  <r>
    <x v="670"/>
    <s v="Tuesday"/>
    <x v="10"/>
    <n v="2016"/>
    <n v="45"/>
    <s v="Y"/>
    <s v="Y"/>
    <n v="9.4"/>
    <n v="18.399999999999999"/>
    <n v="17.7"/>
    <n v="0.4"/>
    <x v="669"/>
    <n v="17.418201960000001"/>
    <n v="1828496.8267753718"/>
  </r>
  <r>
    <x v="671"/>
    <s v="Wednesday"/>
    <x v="10"/>
    <n v="2016"/>
    <n v="45"/>
    <s v="Y"/>
    <s v="N"/>
    <n v="9.6999999999999993"/>
    <n v="18.5"/>
    <n v="13.3"/>
    <n v="0.4"/>
    <x v="670"/>
    <n v="46.645669009999999"/>
    <n v="5593024.6868961649"/>
  </r>
  <r>
    <x v="672"/>
    <s v="Thursday"/>
    <x v="10"/>
    <n v="2016"/>
    <n v="45"/>
    <s v="Y"/>
    <s v="N"/>
    <n v="10"/>
    <n v="19.100000000000001"/>
    <n v="28"/>
    <n v="0"/>
    <x v="671"/>
    <n v="60.221047589999998"/>
    <n v="7146883.0742569864"/>
  </r>
  <r>
    <x v="673"/>
    <s v="Friday"/>
    <x v="10"/>
    <n v="2016"/>
    <n v="45"/>
    <s v="Y"/>
    <s v="N"/>
    <n v="10.199999999999999"/>
    <n v="29.2"/>
    <n v="24.9"/>
    <n v="0"/>
    <x v="672"/>
    <n v="25.952350200000001"/>
    <n v="2949912.4247230473"/>
  </r>
  <r>
    <x v="674"/>
    <s v="Saturday"/>
    <x v="10"/>
    <n v="2016"/>
    <n v="45"/>
    <s v="Y"/>
    <s v="N"/>
    <n v="10"/>
    <n v="16.8"/>
    <n v="10.8"/>
    <n v="0"/>
    <x v="673"/>
    <n v="15.26468717"/>
    <n v="1554109.2492930775"/>
  </r>
  <r>
    <x v="675"/>
    <s v="Sunday"/>
    <x v="10"/>
    <n v="2016"/>
    <n v="46"/>
    <s v="Y"/>
    <s v="N"/>
    <n v="11.5"/>
    <n v="21.4"/>
    <n v="25.2"/>
    <n v="0"/>
    <x v="674"/>
    <n v="24.15876196"/>
    <n v="2341827.7786854529"/>
  </r>
  <r>
    <x v="676"/>
    <s v="Monday"/>
    <x v="10"/>
    <n v="2016"/>
    <n v="46"/>
    <s v="Y"/>
    <s v="N"/>
    <n v="14.6"/>
    <n v="25.9"/>
    <n v="15.9"/>
    <n v="0"/>
    <x v="675"/>
    <n v="30.36705791"/>
    <n v="3529573.4656789894"/>
  </r>
  <r>
    <x v="677"/>
    <s v="Tuesday"/>
    <x v="10"/>
    <n v="2016"/>
    <n v="46"/>
    <s v="Y"/>
    <s v="N"/>
    <n v="11"/>
    <n v="18.2"/>
    <n v="28.9"/>
    <n v="0.2"/>
    <x v="676"/>
    <n v="53.922003029999999"/>
    <n v="6351720.5085076224"/>
  </r>
  <r>
    <x v="678"/>
    <s v="Wednesday"/>
    <x v="10"/>
    <n v="2016"/>
    <n v="46"/>
    <s v="Y"/>
    <s v="N"/>
    <n v="9.1999999999999993"/>
    <n v="17.399999999999999"/>
    <n v="22"/>
    <n v="0"/>
    <x v="677"/>
    <n v="55.662203390000002"/>
    <n v="6798086.9633774804"/>
  </r>
  <r>
    <x v="679"/>
    <s v="Thursday"/>
    <x v="10"/>
    <n v="2016"/>
    <n v="46"/>
    <s v="Y"/>
    <s v="N"/>
    <n v="11.9"/>
    <n v="17.5"/>
    <n v="20.3"/>
    <n v="0"/>
    <x v="678"/>
    <n v="48.706971459999998"/>
    <n v="5973156.5527205132"/>
  </r>
  <r>
    <x v="680"/>
    <s v="Friday"/>
    <x v="10"/>
    <n v="2016"/>
    <n v="46"/>
    <s v="Y"/>
    <s v="N"/>
    <n v="8.4"/>
    <n v="23.8"/>
    <n v="29.1"/>
    <n v="0"/>
    <x v="679"/>
    <n v="26.823982910000002"/>
    <n v="3163992.9954081052"/>
  </r>
  <r>
    <x v="681"/>
    <s v="Saturday"/>
    <x v="10"/>
    <n v="2016"/>
    <n v="46"/>
    <s v="Y"/>
    <s v="N"/>
    <n v="13.2"/>
    <n v="25.5"/>
    <n v="17"/>
    <n v="2"/>
    <x v="680"/>
    <n v="10.832116259999999"/>
    <n v="1082207.7054650232"/>
  </r>
  <r>
    <x v="682"/>
    <s v="Sunday"/>
    <x v="10"/>
    <n v="2016"/>
    <n v="47"/>
    <s v="Y"/>
    <s v="N"/>
    <n v="11.7"/>
    <n v="19"/>
    <n v="9.6999999999999993"/>
    <n v="2"/>
    <x v="681"/>
    <n v="10.725641830000001"/>
    <n v="1038305.6785718428"/>
  </r>
  <r>
    <x v="683"/>
    <s v="Monday"/>
    <x v="10"/>
    <n v="2016"/>
    <n v="47"/>
    <s v="Y"/>
    <s v="N"/>
    <n v="11.5"/>
    <n v="15.9"/>
    <n v="14.8"/>
    <n v="8.6"/>
    <x v="682"/>
    <n v="39.499737830000001"/>
    <n v="4614246.7990477839"/>
  </r>
  <r>
    <x v="684"/>
    <s v="Tuesday"/>
    <x v="10"/>
    <n v="2016"/>
    <n v="47"/>
    <s v="Y"/>
    <s v="N"/>
    <n v="11"/>
    <n v="19.2"/>
    <n v="17.100000000000001"/>
    <n v="0"/>
    <x v="683"/>
    <n v="26.908387489999999"/>
    <n v="3226466.0779370689"/>
  </r>
  <r>
    <x v="685"/>
    <s v="Wednesday"/>
    <x v="10"/>
    <n v="2016"/>
    <n v="47"/>
    <s v="Y"/>
    <s v="N"/>
    <n v="11.9"/>
    <n v="21.6"/>
    <n v="25.8"/>
    <n v="0"/>
    <x v="684"/>
    <n v="35.630684420000001"/>
    <n v="4352169.0954170376"/>
  </r>
  <r>
    <x v="686"/>
    <s v="Thursday"/>
    <x v="10"/>
    <n v="2016"/>
    <n v="47"/>
    <s v="Y"/>
    <s v="N"/>
    <n v="12"/>
    <n v="31.4"/>
    <n v="28.8"/>
    <n v="0"/>
    <x v="685"/>
    <n v="28.55507656"/>
    <n v="3496987.3138682214"/>
  </r>
  <r>
    <x v="687"/>
    <s v="Friday"/>
    <x v="10"/>
    <n v="2016"/>
    <n v="47"/>
    <s v="Y"/>
    <s v="N"/>
    <n v="15.3"/>
    <n v="18.899999999999999"/>
    <n v="15.6"/>
    <n v="0"/>
    <x v="686"/>
    <n v="31.775799320000001"/>
    <n v="3858886.4340100861"/>
  </r>
  <r>
    <x v="688"/>
    <s v="Saturday"/>
    <x v="10"/>
    <n v="2016"/>
    <n v="47"/>
    <s v="Y"/>
    <s v="N"/>
    <n v="11.7"/>
    <n v="19.399999999999999"/>
    <n v="29.9"/>
    <n v="0"/>
    <x v="687"/>
    <n v="24.655993039999998"/>
    <n v="2634948.9921952398"/>
  </r>
  <r>
    <x v="689"/>
    <s v="Sunday"/>
    <x v="10"/>
    <n v="2016"/>
    <n v="48"/>
    <s v="Y"/>
    <s v="N"/>
    <n v="11.9"/>
    <n v="33.299999999999997"/>
    <n v="22.1"/>
    <n v="0"/>
    <x v="688"/>
    <n v="43.08594969"/>
    <n v="4829863.2221427662"/>
  </r>
  <r>
    <x v="690"/>
    <s v="Monday"/>
    <x v="10"/>
    <n v="2016"/>
    <n v="48"/>
    <s v="Y"/>
    <s v="N"/>
    <n v="17.899999999999999"/>
    <n v="35"/>
    <n v="19.8"/>
    <n v="0"/>
    <x v="689"/>
    <n v="51.0352654"/>
    <n v="7077663.2346787015"/>
  </r>
  <r>
    <x v="691"/>
    <s v="Tuesday"/>
    <x v="10"/>
    <n v="2016"/>
    <n v="48"/>
    <s v="Y"/>
    <s v="N"/>
    <n v="14.5"/>
    <n v="14.9"/>
    <n v="1.5"/>
    <n v="8.6"/>
    <x v="690"/>
    <n v="37.021291779999999"/>
    <n v="4687551.5566383414"/>
  </r>
  <r>
    <x v="692"/>
    <s v="Wednesday"/>
    <x v="10"/>
    <n v="2016"/>
    <n v="48"/>
    <s v="Y"/>
    <s v="N"/>
    <n v="11"/>
    <n v="16.8"/>
    <n v="16.899999999999999"/>
    <n v="5.4"/>
    <x v="691"/>
    <n v="41.912267790000001"/>
    <n v="4950635.578209688"/>
  </r>
  <r>
    <x v="693"/>
    <s v="Thursday"/>
    <x v="10"/>
    <n v="2016"/>
    <n v="48"/>
    <s v="Y"/>
    <s v="N"/>
    <n v="10.3"/>
    <n v="17"/>
    <n v="21.6"/>
    <n v="2.2000000000000002"/>
    <x v="692"/>
    <n v="38.059403269999997"/>
    <n v="4578871.4309819415"/>
  </r>
  <r>
    <x v="694"/>
    <s v="Friday"/>
    <x v="10"/>
    <n v="2016"/>
    <n v="48"/>
    <s v="Y"/>
    <s v="N"/>
    <n v="10.9"/>
    <n v="17.899999999999999"/>
    <n v="15.7"/>
    <n v="0.8"/>
    <x v="693"/>
    <n v="27.61649096"/>
    <n v="3203832.3360779523"/>
  </r>
  <r>
    <x v="695"/>
    <s v="Saturday"/>
    <x v="10"/>
    <n v="2016"/>
    <n v="48"/>
    <s v="Y"/>
    <s v="N"/>
    <n v="12.2"/>
    <n v="17.399999999999999"/>
    <n v="18.8"/>
    <n v="0"/>
    <x v="694"/>
    <n v="23.790582969999999"/>
    <n v="2490875.3454410629"/>
  </r>
  <r>
    <x v="696"/>
    <s v="Sunday"/>
    <x v="10"/>
    <n v="2016"/>
    <n v="49"/>
    <s v="Y"/>
    <s v="N"/>
    <n v="11.6"/>
    <n v="16.3"/>
    <n v="10.1"/>
    <n v="0.4"/>
    <x v="695"/>
    <n v="37.00394515"/>
    <n v="3801004.5414683348"/>
  </r>
  <r>
    <x v="697"/>
    <s v="Monday"/>
    <x v="10"/>
    <n v="2016"/>
    <n v="49"/>
    <s v="Y"/>
    <s v="N"/>
    <n v="12.2"/>
    <n v="19.600000000000001"/>
    <n v="24.4"/>
    <n v="0.2"/>
    <x v="696"/>
    <n v="65.392779020000006"/>
    <n v="7759923.7105155578"/>
  </r>
  <r>
    <x v="698"/>
    <s v="Tuesday"/>
    <x v="10"/>
    <n v="2016"/>
    <n v="49"/>
    <s v="Y"/>
    <s v="N"/>
    <n v="10.4"/>
    <n v="20"/>
    <n v="31"/>
    <n v="0.2"/>
    <x v="697"/>
    <n v="63.429964150000004"/>
    <n v="7558896.1808852563"/>
  </r>
  <r>
    <x v="699"/>
    <s v="Wednesday"/>
    <x v="10"/>
    <n v="2016"/>
    <n v="49"/>
    <s v="Y"/>
    <s v="N"/>
    <n v="13.3"/>
    <n v="18.899999999999999"/>
    <n v="9.6"/>
    <n v="0"/>
    <x v="698"/>
    <n v="76.02598021"/>
    <n v="9204282.2014123928"/>
  </r>
  <r>
    <x v="700"/>
    <s v="Thursday"/>
    <x v="11"/>
    <n v="2016"/>
    <n v="49"/>
    <s v="Y"/>
    <s v="N"/>
    <n v="12.9"/>
    <n v="21.9"/>
    <n v="28"/>
    <n v="0"/>
    <x v="699"/>
    <n v="56.012306840000001"/>
    <n v="6330736.0885302974"/>
  </r>
  <r>
    <x v="701"/>
    <s v="Friday"/>
    <x v="11"/>
    <n v="2016"/>
    <n v="49"/>
    <s v="Y"/>
    <s v="N"/>
    <n v="13"/>
    <n v="21.6"/>
    <n v="29.7"/>
    <n v="0"/>
    <x v="700"/>
    <n v="41.499436780000003"/>
    <n v="4536650.1622160971"/>
  </r>
  <r>
    <x v="702"/>
    <s v="Saturday"/>
    <x v="11"/>
    <n v="2016"/>
    <n v="49"/>
    <s v="Y"/>
    <s v="N"/>
    <n v="9.9"/>
    <n v="23.9"/>
    <n v="31.2"/>
    <n v="0"/>
    <x v="701"/>
    <n v="29.20305213"/>
    <n v="2888167.108115674"/>
  </r>
  <r>
    <x v="703"/>
    <s v="Sunday"/>
    <x v="11"/>
    <n v="2016"/>
    <n v="50"/>
    <s v="Y"/>
    <s v="N"/>
    <n v="12.7"/>
    <n v="31.7"/>
    <n v="14.1"/>
    <n v="0"/>
    <x v="702"/>
    <n v="43.732741949999998"/>
    <n v="4255211.5355221014"/>
  </r>
  <r>
    <x v="704"/>
    <s v="Monday"/>
    <x v="11"/>
    <n v="2016"/>
    <n v="50"/>
    <s v="Y"/>
    <s v="N"/>
    <n v="16.899999999999999"/>
    <n v="21.5"/>
    <n v="21.6"/>
    <n v="2.4"/>
    <x v="703"/>
    <n v="25.294384869999998"/>
    <n v="2774035.1886928999"/>
  </r>
  <r>
    <x v="705"/>
    <s v="Tuesday"/>
    <x v="11"/>
    <n v="2016"/>
    <n v="50"/>
    <s v="Y"/>
    <s v="N"/>
    <n v="12.8"/>
    <n v="20.8"/>
    <n v="24.2"/>
    <n v="0"/>
    <x v="704"/>
    <n v="48.412487810000002"/>
    <n v="5384827.0988799483"/>
  </r>
  <r>
    <x v="706"/>
    <s v="Wednesday"/>
    <x v="11"/>
    <n v="2016"/>
    <n v="50"/>
    <s v="Y"/>
    <s v="N"/>
    <n v="10.5"/>
    <n v="28.3"/>
    <n v="30.8"/>
    <n v="0"/>
    <x v="705"/>
    <n v="44.722059059999999"/>
    <n v="5041879.0720710047"/>
  </r>
  <r>
    <x v="707"/>
    <s v="Thursday"/>
    <x v="11"/>
    <n v="2016"/>
    <n v="50"/>
    <s v="Y"/>
    <s v="N"/>
    <n v="15.4"/>
    <n v="23.2"/>
    <n v="11.6"/>
    <n v="2.2000000000000002"/>
    <x v="706"/>
    <n v="25.853861729999998"/>
    <n v="2726177.2551299743"/>
  </r>
  <r>
    <x v="708"/>
    <s v="Friday"/>
    <x v="11"/>
    <n v="2016"/>
    <n v="50"/>
    <s v="Y"/>
    <s v="N"/>
    <n v="10"/>
    <n v="17.3"/>
    <n v="23.2"/>
    <n v="6.6"/>
    <x v="707"/>
    <n v="25.118195310000001"/>
    <n v="2654091.2498734179"/>
  </r>
  <r>
    <x v="709"/>
    <s v="Saturday"/>
    <x v="11"/>
    <n v="2016"/>
    <n v="50"/>
    <s v="Y"/>
    <s v="N"/>
    <n v="11.2"/>
    <n v="18.8"/>
    <n v="24.2"/>
    <n v="0.2"/>
    <x v="708"/>
    <n v="19.31166859"/>
    <n v="1904572.0842763104"/>
  </r>
  <r>
    <x v="710"/>
    <s v="Sunday"/>
    <x v="11"/>
    <n v="2016"/>
    <n v="51"/>
    <s v="Y"/>
    <s v="N"/>
    <n v="12.9"/>
    <n v="19.3"/>
    <n v="27"/>
    <n v="1"/>
    <x v="709"/>
    <n v="16.396687880000002"/>
    <n v="1535930.0591539375"/>
  </r>
  <r>
    <x v="711"/>
    <s v="Monday"/>
    <x v="11"/>
    <n v="2016"/>
    <n v="51"/>
    <s v="Y"/>
    <s v="N"/>
    <n v="10.7"/>
    <n v="32.799999999999997"/>
    <n v="30"/>
    <n v="0"/>
    <x v="710"/>
    <n v="45.157572940000001"/>
    <n v="5436525.1735796239"/>
  </r>
  <r>
    <x v="712"/>
    <s v="Tuesday"/>
    <x v="11"/>
    <n v="2016"/>
    <n v="51"/>
    <s v="Y"/>
    <s v="N"/>
    <n v="16.5"/>
    <n v="36.299999999999997"/>
    <n v="14.1"/>
    <n v="0"/>
    <x v="711"/>
    <n v="44.693023539999999"/>
    <n v="5757875.9661470409"/>
  </r>
  <r>
    <x v="713"/>
    <s v="Wednesday"/>
    <x v="11"/>
    <n v="2016"/>
    <n v="51"/>
    <s v="Y"/>
    <s v="N"/>
    <n v="15.7"/>
    <n v="19.3"/>
    <n v="21.3"/>
    <n v="0"/>
    <x v="712"/>
    <n v="19.919106330000002"/>
    <n v="2219461.8227239326"/>
  </r>
  <r>
    <x v="714"/>
    <s v="Thursday"/>
    <x v="11"/>
    <n v="2016"/>
    <n v="51"/>
    <s v="Y"/>
    <s v="N"/>
    <n v="11.7"/>
    <n v="18.600000000000001"/>
    <n v="30.8"/>
    <n v="0"/>
    <x v="713"/>
    <n v="31.145308459999999"/>
    <n v="3334801.6797401654"/>
  </r>
  <r>
    <x v="715"/>
    <s v="Friday"/>
    <x v="11"/>
    <n v="2016"/>
    <n v="51"/>
    <s v="Y"/>
    <s v="N"/>
    <n v="9.6999999999999993"/>
    <n v="25.5"/>
    <n v="20.5"/>
    <n v="0"/>
    <x v="714"/>
    <n v="48.856884800000003"/>
    <n v="5554933.0194034884"/>
  </r>
  <r>
    <x v="716"/>
    <s v="Saturday"/>
    <x v="11"/>
    <n v="2016"/>
    <n v="51"/>
    <s v="Y"/>
    <s v="N"/>
    <n v="15.1"/>
    <n v="20.9"/>
    <n v="22.5"/>
    <n v="0"/>
    <x v="715"/>
    <n v="23.576231230000001"/>
    <n v="2127223.9317802005"/>
  </r>
  <r>
    <x v="717"/>
    <s v="Sunday"/>
    <x v="11"/>
    <n v="2016"/>
    <n v="52"/>
    <s v="Y"/>
    <s v="N"/>
    <n v="10"/>
    <n v="17.5"/>
    <n v="30.3"/>
    <n v="0"/>
    <x v="716"/>
    <n v="26.49359939"/>
    <n v="2408561.8661002382"/>
  </r>
  <r>
    <x v="718"/>
    <s v="Monday"/>
    <x v="11"/>
    <n v="2016"/>
    <n v="52"/>
    <s v="Y"/>
    <s v="N"/>
    <n v="8.8000000000000007"/>
    <n v="30.2"/>
    <n v="29.3"/>
    <n v="0"/>
    <x v="717"/>
    <n v="28.684832369999999"/>
    <n v="3134113.5336200725"/>
  </r>
  <r>
    <x v="719"/>
    <s v="Tuesday"/>
    <x v="11"/>
    <n v="2016"/>
    <n v="52"/>
    <s v="N"/>
    <s v="N"/>
    <n v="14.4"/>
    <n v="21.5"/>
    <n v="26"/>
    <n v="3"/>
    <x v="718"/>
    <n v="16.129856849999999"/>
    <n v="1717043.5046528468"/>
  </r>
  <r>
    <x v="720"/>
    <s v="Wednesday"/>
    <x v="11"/>
    <n v="2016"/>
    <n v="52"/>
    <s v="N"/>
    <s v="N"/>
    <n v="13.5"/>
    <n v="19.899999999999999"/>
    <n v="28.8"/>
    <n v="0.2"/>
    <x v="719"/>
    <n v="21.34587505"/>
    <n v="2228285.4369907253"/>
  </r>
  <r>
    <x v="721"/>
    <s v="Thursday"/>
    <x v="11"/>
    <n v="2016"/>
    <n v="52"/>
    <s v="N"/>
    <s v="N"/>
    <n v="14.6"/>
    <n v="20"/>
    <n v="29.6"/>
    <n v="0"/>
    <x v="720"/>
    <n v="20.97623583"/>
    <n v="2213270.50054621"/>
  </r>
  <r>
    <x v="722"/>
    <s v="Friday"/>
    <x v="11"/>
    <n v="2016"/>
    <n v="52"/>
    <s v="N"/>
    <s v="N"/>
    <n v="12.5"/>
    <n v="26.3"/>
    <n v="28.7"/>
    <n v="0"/>
    <x v="721"/>
    <n v="24.329345190000002"/>
    <n v="2730919.0007731351"/>
  </r>
  <r>
    <x v="723"/>
    <s v="Saturday"/>
    <x v="11"/>
    <n v="2016"/>
    <n v="52"/>
    <s v="N"/>
    <s v="N"/>
    <n v="16.2"/>
    <n v="34.9"/>
    <n v="26.3"/>
    <n v="0.8"/>
    <x v="722"/>
    <n v="34.693111190000003"/>
    <n v="3984291.3248654618"/>
  </r>
  <r>
    <x v="724"/>
    <s v="Sunday"/>
    <x v="11"/>
    <n v="2016"/>
    <n v="53"/>
    <s v="N"/>
    <s v="N"/>
    <n v="16.399999999999999"/>
    <n v="36.299999999999997"/>
    <n v="32.299999999999997"/>
    <n v="0.2"/>
    <x v="723"/>
    <n v="28.64742992"/>
    <n v="3279218.8781456463"/>
  </r>
  <r>
    <x v="725"/>
    <s v="Monday"/>
    <x v="11"/>
    <n v="2016"/>
    <n v="53"/>
    <s v="N"/>
    <s v="Y"/>
    <n v="25.4"/>
    <n v="29.3"/>
    <n v="10.199999999999999"/>
    <n v="0"/>
    <x v="724"/>
    <n v="22.910355590000002"/>
    <n v="2435023.2491226997"/>
  </r>
  <r>
    <x v="726"/>
    <s v="Tuesday"/>
    <x v="11"/>
    <n v="2016"/>
    <n v="53"/>
    <s v="N"/>
    <s v="Y"/>
    <n v="18"/>
    <n v="29.8"/>
    <n v="5.8"/>
    <n v="1.6"/>
    <x v="725"/>
    <n v="23.813537400000001"/>
    <n v="2374243.7321384819"/>
  </r>
  <r>
    <x v="727"/>
    <s v="Wednesday"/>
    <x v="11"/>
    <n v="2016"/>
    <n v="53"/>
    <s v="N"/>
    <s v="N"/>
    <n v="20.3"/>
    <n v="38.200000000000003"/>
    <n v="15.1"/>
    <n v="1"/>
    <x v="726"/>
    <n v="40.282509820000001"/>
    <n v="4982685.4340703664"/>
  </r>
  <r>
    <x v="728"/>
    <s v="Thursday"/>
    <x v="11"/>
    <n v="2016"/>
    <n v="53"/>
    <s v="N"/>
    <s v="N"/>
    <n v="27"/>
    <n v="33.5"/>
    <n v="15.7"/>
    <n v="0"/>
    <x v="727"/>
    <n v="47.145005580000003"/>
    <n v="6391533.0317656174"/>
  </r>
  <r>
    <x v="729"/>
    <s v="Friday"/>
    <x v="11"/>
    <n v="2016"/>
    <n v="53"/>
    <s v="N"/>
    <s v="N"/>
    <n v="20.100000000000001"/>
    <n v="27.8"/>
    <n v="28.8"/>
    <n v="20.399999999999999"/>
    <x v="728"/>
    <n v="24.065077649999999"/>
    <n v="2698701.8467630995"/>
  </r>
  <r>
    <x v="730"/>
    <s v="Saturday"/>
    <x v="11"/>
    <n v="2016"/>
    <n v="53"/>
    <s v="N"/>
    <s v="N"/>
    <n v="17.3"/>
    <n v="23.8"/>
    <n v="30.8"/>
    <n v="0"/>
    <x v="729"/>
    <n v="17.59822922"/>
    <n v="1684645.9265065428"/>
  </r>
  <r>
    <x v="731"/>
    <s v="Sunday"/>
    <x v="0"/>
    <n v="2017"/>
    <n v="1"/>
    <s v="N"/>
    <s v="Y"/>
    <n v="16.8"/>
    <n v="21.1"/>
    <n v="8.5"/>
    <n v="0"/>
    <x v="730"/>
    <n v="25.846761099999998"/>
    <n v="2310781.7304036594"/>
  </r>
  <r>
    <x v="732"/>
    <s v="Monday"/>
    <x v="0"/>
    <n v="2017"/>
    <n v="1"/>
    <s v="N"/>
    <s v="Y"/>
    <n v="14.8"/>
    <n v="17.8"/>
    <n v="7.8"/>
    <n v="0.4"/>
    <x v="731"/>
    <n v="30.618702880000001"/>
    <n v="2648746.5208305139"/>
  </r>
  <r>
    <x v="733"/>
    <s v="Tuesday"/>
    <x v="0"/>
    <n v="2017"/>
    <n v="1"/>
    <s v="N"/>
    <s v="N"/>
    <n v="14.6"/>
    <n v="19.5"/>
    <n v="25.9"/>
    <n v="0.4"/>
    <x v="732"/>
    <n v="28.68695469"/>
    <n v="2798835.4191564037"/>
  </r>
  <r>
    <x v="734"/>
    <s v="Wednesday"/>
    <x v="0"/>
    <n v="2017"/>
    <n v="1"/>
    <s v="N"/>
    <s v="N"/>
    <n v="13.3"/>
    <n v="29.3"/>
    <n v="31.6"/>
    <n v="0"/>
    <x v="733"/>
    <n v="56.972780710000002"/>
    <n v="6643413.3608309245"/>
  </r>
  <r>
    <x v="735"/>
    <s v="Thursday"/>
    <x v="0"/>
    <n v="2017"/>
    <n v="1"/>
    <s v="N"/>
    <s v="N"/>
    <n v="18.5"/>
    <n v="31.7"/>
    <n v="29.7"/>
    <n v="0"/>
    <x v="734"/>
    <n v="73.458259870000006"/>
    <n v="9408522.5381193217"/>
  </r>
  <r>
    <x v="736"/>
    <s v="Friday"/>
    <x v="0"/>
    <n v="2017"/>
    <n v="1"/>
    <s v="N"/>
    <s v="N"/>
    <n v="18.3"/>
    <n v="35.200000000000003"/>
    <n v="30.1"/>
    <n v="0"/>
    <x v="735"/>
    <n v="97.699200840000003"/>
    <n v="13317254.477011336"/>
  </r>
  <r>
    <x v="737"/>
    <s v="Saturday"/>
    <x v="0"/>
    <n v="2017"/>
    <n v="1"/>
    <s v="N"/>
    <s v="N"/>
    <n v="20.9"/>
    <n v="36.700000000000003"/>
    <n v="28.5"/>
    <n v="0"/>
    <x v="736"/>
    <n v="77.602997990000006"/>
    <n v="10472914.14580041"/>
  </r>
  <r>
    <x v="738"/>
    <s v="Sunday"/>
    <x v="0"/>
    <n v="2017"/>
    <n v="2"/>
    <s v="N"/>
    <s v="N"/>
    <n v="28"/>
    <n v="33.1"/>
    <n v="29.3"/>
    <n v="0"/>
    <x v="737"/>
    <n v="69.224810730000002"/>
    <n v="8499216.3176174778"/>
  </r>
  <r>
    <x v="739"/>
    <s v="Monday"/>
    <x v="0"/>
    <n v="2017"/>
    <n v="2"/>
    <s v="N"/>
    <s v="N"/>
    <n v="18.5"/>
    <n v="24.4"/>
    <n v="14.3"/>
    <n v="0"/>
    <x v="738"/>
    <n v="68.099525220000004"/>
    <n v="7913981.3438713886"/>
  </r>
  <r>
    <x v="740"/>
    <s v="Tuesday"/>
    <x v="0"/>
    <n v="2017"/>
    <n v="2"/>
    <s v="N"/>
    <s v="N"/>
    <n v="17.7"/>
    <n v="26.2"/>
    <n v="28.6"/>
    <n v="0"/>
    <x v="739"/>
    <n v="72.813056849999995"/>
    <n v="8764239.700985292"/>
  </r>
  <r>
    <x v="741"/>
    <s v="Wednesday"/>
    <x v="0"/>
    <n v="2017"/>
    <n v="2"/>
    <s v="N"/>
    <s v="N"/>
    <n v="16.600000000000001"/>
    <n v="24.3"/>
    <n v="25.9"/>
    <n v="0"/>
    <x v="740"/>
    <n v="65.744510939999998"/>
    <n v="7336814.9099061536"/>
  </r>
  <r>
    <x v="742"/>
    <s v="Thursday"/>
    <x v="0"/>
    <n v="2017"/>
    <n v="2"/>
    <s v="N"/>
    <s v="N"/>
    <n v="14.9"/>
    <n v="26.5"/>
    <n v="30.7"/>
    <n v="0"/>
    <x v="741"/>
    <n v="70.490405460000005"/>
    <n v="8373128.4451883407"/>
  </r>
  <r>
    <x v="743"/>
    <s v="Friday"/>
    <x v="0"/>
    <n v="2017"/>
    <n v="2"/>
    <s v="N"/>
    <s v="N"/>
    <n v="17.5"/>
    <n v="28.8"/>
    <n v="1.3"/>
    <n v="1.4"/>
    <x v="742"/>
    <n v="70.012194559999998"/>
    <n v="7795275.0127362879"/>
  </r>
  <r>
    <x v="744"/>
    <s v="Saturday"/>
    <x v="0"/>
    <n v="2017"/>
    <n v="2"/>
    <s v="N"/>
    <s v="N"/>
    <n v="15.2"/>
    <n v="23.5"/>
    <n v="16.5"/>
    <n v="2.6"/>
    <x v="743"/>
    <n v="42.294834850000001"/>
    <n v="3764097.5565823815"/>
  </r>
  <r>
    <x v="745"/>
    <s v="Sunday"/>
    <x v="0"/>
    <n v="2017"/>
    <n v="3"/>
    <s v="N"/>
    <s v="N"/>
    <n v="15.2"/>
    <n v="21.5"/>
    <n v="22.7"/>
    <n v="0"/>
    <x v="744"/>
    <n v="55.444296340000001"/>
    <n v="5006287.2937239604"/>
  </r>
  <r>
    <x v="746"/>
    <s v="Monday"/>
    <x v="0"/>
    <n v="2017"/>
    <n v="3"/>
    <s v="N"/>
    <s v="N"/>
    <n v="12.2"/>
    <n v="32.700000000000003"/>
    <n v="30.5"/>
    <n v="0"/>
    <x v="745"/>
    <n v="108.1670628"/>
    <n v="13080502.828057675"/>
  </r>
  <r>
    <x v="747"/>
    <s v="Tuesday"/>
    <x v="0"/>
    <n v="2017"/>
    <n v="3"/>
    <s v="N"/>
    <s v="N"/>
    <n v="16.399999999999999"/>
    <n v="37.799999999999997"/>
    <n v="25.5"/>
    <n v="0"/>
    <x v="746"/>
    <n v="129.23765750000001"/>
    <n v="18160171.923404876"/>
  </r>
  <r>
    <x v="748"/>
    <s v="Wednesday"/>
    <x v="0"/>
    <n v="2017"/>
    <n v="3"/>
    <s v="N"/>
    <s v="N"/>
    <n v="15.6"/>
    <n v="20.8"/>
    <n v="27.5"/>
    <n v="0"/>
    <x v="747"/>
    <n v="75.16561944"/>
    <n v="8359270.0115086446"/>
  </r>
  <r>
    <x v="749"/>
    <s v="Thursday"/>
    <x v="0"/>
    <n v="2017"/>
    <n v="3"/>
    <s v="N"/>
    <s v="N"/>
    <n v="11"/>
    <n v="23.4"/>
    <n v="29.7"/>
    <n v="0"/>
    <x v="748"/>
    <n v="62.885130349999997"/>
    <n v="7066490.7654632935"/>
  </r>
  <r>
    <x v="750"/>
    <s v="Friday"/>
    <x v="0"/>
    <n v="2017"/>
    <n v="3"/>
    <s v="N"/>
    <s v="N"/>
    <n v="16.100000000000001"/>
    <n v="20.8"/>
    <n v="13.2"/>
    <n v="22.6"/>
    <x v="749"/>
    <n v="38.993116039999997"/>
    <n v="4208826.6762939673"/>
  </r>
  <r>
    <x v="751"/>
    <s v="Saturday"/>
    <x v="0"/>
    <n v="2017"/>
    <n v="3"/>
    <s v="N"/>
    <s v="N"/>
    <n v="15.3"/>
    <n v="22.6"/>
    <n v="25.1"/>
    <n v="0.6"/>
    <x v="750"/>
    <n v="46.479114430000003"/>
    <n v="4498205.4689589804"/>
  </r>
  <r>
    <x v="752"/>
    <s v="Sunday"/>
    <x v="0"/>
    <n v="2017"/>
    <n v="4"/>
    <s v="N"/>
    <s v="N"/>
    <n v="12.7"/>
    <n v="29.6"/>
    <n v="30.3"/>
    <n v="0"/>
    <x v="751"/>
    <n v="60.78453185"/>
    <n v="6278532.1578827789"/>
  </r>
  <r>
    <x v="753"/>
    <s v="Monday"/>
    <x v="0"/>
    <n v="2017"/>
    <n v="4"/>
    <s v="N"/>
    <s v="N"/>
    <n v="17.8"/>
    <n v="36.700000000000003"/>
    <n v="19.2"/>
    <n v="0"/>
    <x v="752"/>
    <n v="79.114397690000004"/>
    <n v="11181400.405614953"/>
  </r>
  <r>
    <x v="754"/>
    <s v="Tuesday"/>
    <x v="0"/>
    <n v="2017"/>
    <n v="4"/>
    <s v="N"/>
    <s v="N"/>
    <n v="19.100000000000001"/>
    <n v="22"/>
    <n v="27.6"/>
    <n v="0.6"/>
    <x v="753"/>
    <n v="59.817182150000001"/>
    <n v="6918704.1269467445"/>
  </r>
  <r>
    <x v="755"/>
    <s v="Wednesday"/>
    <x v="0"/>
    <n v="2017"/>
    <n v="4"/>
    <s v="N"/>
    <s v="N"/>
    <n v="13.5"/>
    <n v="21.1"/>
    <n v="29.8"/>
    <n v="0"/>
    <x v="754"/>
    <n v="58.875132450000002"/>
    <n v="6590288.0385159152"/>
  </r>
  <r>
    <x v="756"/>
    <s v="Thursday"/>
    <x v="0"/>
    <n v="2017"/>
    <n v="4"/>
    <s v="N"/>
    <s v="Y"/>
    <n v="16.399999999999999"/>
    <n v="21.2"/>
    <n v="16.899999999999999"/>
    <n v="0"/>
    <x v="755"/>
    <n v="37.844897750000001"/>
    <n v="3731130.7398663652"/>
  </r>
  <r>
    <x v="757"/>
    <s v="Friday"/>
    <x v="0"/>
    <n v="2017"/>
    <n v="4"/>
    <s v="N"/>
    <s v="N"/>
    <n v="17"/>
    <n v="23.6"/>
    <n v="29.3"/>
    <n v="0"/>
    <x v="756"/>
    <n v="69.657181960000003"/>
    <n v="7837395.6327546882"/>
  </r>
  <r>
    <x v="758"/>
    <s v="Saturday"/>
    <x v="0"/>
    <n v="2017"/>
    <n v="4"/>
    <s v="N"/>
    <s v="N"/>
    <n v="15"/>
    <n v="29.2"/>
    <n v="29.2"/>
    <n v="0"/>
    <x v="757"/>
    <n v="74.062542859999994"/>
    <n v="8023678.8964286754"/>
  </r>
  <r>
    <x v="759"/>
    <s v="Sunday"/>
    <x v="0"/>
    <n v="2017"/>
    <n v="5"/>
    <s v="N"/>
    <s v="N"/>
    <n v="15.1"/>
    <n v="27"/>
    <n v="29.4"/>
    <n v="0"/>
    <x v="758"/>
    <n v="76.586887250000004"/>
    <n v="8349546.8683896055"/>
  </r>
  <r>
    <x v="760"/>
    <s v="Monday"/>
    <x v="0"/>
    <n v="2017"/>
    <n v="5"/>
    <s v="N"/>
    <s v="N"/>
    <n v="17.8"/>
    <n v="30"/>
    <n v="3.7"/>
    <n v="0"/>
    <x v="759"/>
    <n v="96.168584289999998"/>
    <n v="11953077.519570677"/>
  </r>
  <r>
    <x v="761"/>
    <s v="Tuesday"/>
    <x v="0"/>
    <n v="2017"/>
    <n v="5"/>
    <s v="Y"/>
    <s v="N"/>
    <n v="16.5"/>
    <n v="22.1"/>
    <n v="26.8"/>
    <n v="3"/>
    <x v="760"/>
    <n v="58.791267060000003"/>
    <n v="6635359.3621054506"/>
  </r>
  <r>
    <x v="762"/>
    <s v="Wednesday"/>
    <x v="1"/>
    <n v="2017"/>
    <n v="5"/>
    <s v="Y"/>
    <s v="N"/>
    <n v="14.3"/>
    <n v="20.6"/>
    <n v="9.3000000000000007"/>
    <n v="0"/>
    <x v="761"/>
    <n v="66.863303090000002"/>
    <n v="7631358.1817822261"/>
  </r>
  <r>
    <x v="763"/>
    <s v="Thursday"/>
    <x v="1"/>
    <n v="2017"/>
    <n v="5"/>
    <s v="Y"/>
    <s v="N"/>
    <n v="14.2"/>
    <n v="24.1"/>
    <n v="28.2"/>
    <n v="0"/>
    <x v="762"/>
    <n v="82.468013690000006"/>
    <n v="9126674.8734223079"/>
  </r>
  <r>
    <x v="764"/>
    <s v="Friday"/>
    <x v="1"/>
    <n v="2017"/>
    <n v="5"/>
    <s v="Y"/>
    <s v="N"/>
    <n v="15.4"/>
    <n v="27.6"/>
    <n v="28.1"/>
    <n v="0"/>
    <x v="763"/>
    <n v="87.111014569999995"/>
    <n v="10231386.403249573"/>
  </r>
  <r>
    <x v="765"/>
    <s v="Saturday"/>
    <x v="1"/>
    <n v="2017"/>
    <n v="5"/>
    <s v="Y"/>
    <s v="N"/>
    <n v="14.6"/>
    <n v="35.9"/>
    <n v="27.3"/>
    <n v="0"/>
    <x v="764"/>
    <n v="80.817312549999997"/>
    <n v="9484857.190299334"/>
  </r>
  <r>
    <x v="766"/>
    <s v="Sunday"/>
    <x v="1"/>
    <n v="2017"/>
    <n v="6"/>
    <s v="Y"/>
    <s v="N"/>
    <n v="18.5"/>
    <n v="30.7"/>
    <n v="9.3000000000000007"/>
    <n v="0"/>
    <x v="765"/>
    <n v="113.87036519999999"/>
    <n v="12569497.706587229"/>
  </r>
  <r>
    <x v="767"/>
    <s v="Monday"/>
    <x v="1"/>
    <n v="2017"/>
    <n v="6"/>
    <s v="Y"/>
    <s v="N"/>
    <n v="15.1"/>
    <n v="18"/>
    <n v="3.9"/>
    <n v="32.4"/>
    <x v="766"/>
    <n v="92.101795850000002"/>
    <n v="10017117.496106314"/>
  </r>
  <r>
    <x v="768"/>
    <s v="Tuesday"/>
    <x v="1"/>
    <n v="2017"/>
    <n v="6"/>
    <s v="Y"/>
    <s v="N"/>
    <n v="15.4"/>
    <n v="27.6"/>
    <n v="27.9"/>
    <n v="0"/>
    <x v="767"/>
    <n v="69.069610850000004"/>
    <n v="7704287.5494263386"/>
  </r>
  <r>
    <x v="769"/>
    <s v="Wednesday"/>
    <x v="1"/>
    <n v="2017"/>
    <n v="6"/>
    <s v="Y"/>
    <s v="N"/>
    <n v="16.5"/>
    <n v="36"/>
    <n v="27.7"/>
    <n v="0"/>
    <x v="768"/>
    <n v="135.0612793"/>
    <n v="19207558.853535239"/>
  </r>
  <r>
    <x v="770"/>
    <s v="Thursday"/>
    <x v="1"/>
    <n v="2017"/>
    <n v="6"/>
    <s v="Y"/>
    <s v="N"/>
    <n v="20.3"/>
    <n v="36"/>
    <n v="24.4"/>
    <n v="0"/>
    <x v="769"/>
    <n v="156.69956149999999"/>
    <n v="24297929.592922512"/>
  </r>
  <r>
    <x v="771"/>
    <s v="Friday"/>
    <x v="1"/>
    <n v="2017"/>
    <n v="6"/>
    <s v="Y"/>
    <s v="N"/>
    <n v="18.7"/>
    <n v="27.1"/>
    <n v="21.3"/>
    <n v="0"/>
    <x v="770"/>
    <n v="213.33943170000001"/>
    <n v="29610145.614202805"/>
  </r>
  <r>
    <x v="772"/>
    <s v="Saturday"/>
    <x v="1"/>
    <n v="2017"/>
    <n v="6"/>
    <s v="Y"/>
    <s v="N"/>
    <n v="18.5"/>
    <n v="24.6"/>
    <n v="21"/>
    <n v="0"/>
    <x v="771"/>
    <n v="97.608005399999996"/>
    <n v="10930487.048790952"/>
  </r>
  <r>
    <x v="773"/>
    <s v="Sunday"/>
    <x v="1"/>
    <n v="2017"/>
    <n v="7"/>
    <s v="Y"/>
    <s v="N"/>
    <n v="15.1"/>
    <n v="19.899999999999999"/>
    <n v="12.6"/>
    <n v="2"/>
    <x v="772"/>
    <n v="19.865113940000001"/>
    <n v="1768057.7157689109"/>
  </r>
  <r>
    <x v="774"/>
    <s v="Monday"/>
    <x v="1"/>
    <n v="2017"/>
    <n v="7"/>
    <s v="Y"/>
    <s v="N"/>
    <n v="14"/>
    <n v="21"/>
    <n v="20.5"/>
    <n v="0"/>
    <x v="773"/>
    <n v="69.041327929999994"/>
    <n v="7238576.234832352"/>
  </r>
  <r>
    <x v="775"/>
    <s v="Tuesday"/>
    <x v="1"/>
    <n v="2017"/>
    <n v="7"/>
    <s v="Y"/>
    <s v="N"/>
    <n v="14.5"/>
    <n v="19.5"/>
    <n v="15.6"/>
    <n v="0.6"/>
    <x v="774"/>
    <n v="90.69389262"/>
    <n v="10122621.971690692"/>
  </r>
  <r>
    <x v="776"/>
    <s v="Wednesday"/>
    <x v="1"/>
    <n v="2017"/>
    <n v="7"/>
    <s v="Y"/>
    <s v="N"/>
    <n v="10"/>
    <n v="31.5"/>
    <n v="26"/>
    <n v="0"/>
    <x v="775"/>
    <n v="79.044379649999996"/>
    <n v="9192813.1362234131"/>
  </r>
  <r>
    <x v="777"/>
    <s v="Thursday"/>
    <x v="1"/>
    <n v="2017"/>
    <n v="7"/>
    <s v="Y"/>
    <s v="N"/>
    <n v="14.9"/>
    <n v="23.6"/>
    <n v="23.2"/>
    <n v="0"/>
    <x v="776"/>
    <n v="112.88703289999999"/>
    <n v="13540527.53860571"/>
  </r>
  <r>
    <x v="778"/>
    <s v="Friday"/>
    <x v="1"/>
    <n v="2017"/>
    <n v="7"/>
    <s v="Y"/>
    <s v="N"/>
    <n v="13.7"/>
    <n v="25.5"/>
    <n v="18.399999999999999"/>
    <n v="0"/>
    <x v="777"/>
    <n v="93.732609629999999"/>
    <n v="10487363.949083891"/>
  </r>
  <r>
    <x v="779"/>
    <s v="Saturday"/>
    <x v="1"/>
    <n v="2017"/>
    <n v="7"/>
    <s v="Y"/>
    <s v="N"/>
    <n v="13.3"/>
    <n v="18.899999999999999"/>
    <n v="16.100000000000001"/>
    <n v="0"/>
    <x v="778"/>
    <n v="49.818158859999997"/>
    <n v="4763779.2410253808"/>
  </r>
  <r>
    <x v="780"/>
    <s v="Sunday"/>
    <x v="1"/>
    <n v="2017"/>
    <n v="8"/>
    <s v="Y"/>
    <s v="N"/>
    <n v="11.7"/>
    <n v="17.3"/>
    <n v="9.9"/>
    <n v="0"/>
    <x v="779"/>
    <n v="53.12020553"/>
    <n v="4848813.6887835376"/>
  </r>
  <r>
    <x v="781"/>
    <s v="Monday"/>
    <x v="1"/>
    <n v="2017"/>
    <n v="8"/>
    <s v="Y"/>
    <s v="N"/>
    <n v="11.6"/>
    <n v="20.3"/>
    <n v="22.4"/>
    <n v="3.6"/>
    <x v="780"/>
    <n v="93.726701410000004"/>
    <n v="9873345.5268275309"/>
  </r>
  <r>
    <x v="782"/>
    <s v="Tuesday"/>
    <x v="1"/>
    <n v="2017"/>
    <n v="8"/>
    <s v="Y"/>
    <s v="N"/>
    <n v="10.1"/>
    <n v="24"/>
    <n v="25"/>
    <n v="0.2"/>
    <x v="781"/>
    <n v="103.2484286"/>
    <n v="11600112.728400042"/>
  </r>
  <r>
    <x v="783"/>
    <s v="Wednesday"/>
    <x v="1"/>
    <n v="2017"/>
    <n v="8"/>
    <s v="Y"/>
    <s v="N"/>
    <n v="12.8"/>
    <n v="33.299999999999997"/>
    <n v="23.1"/>
    <n v="0"/>
    <x v="782"/>
    <n v="78.057835249999997"/>
    <n v="9108582.0651544929"/>
  </r>
  <r>
    <x v="784"/>
    <s v="Thursday"/>
    <x v="1"/>
    <n v="2017"/>
    <n v="8"/>
    <s v="Y"/>
    <s v="N"/>
    <n v="15.9"/>
    <n v="25"/>
    <n v="23.5"/>
    <n v="0"/>
    <x v="783"/>
    <n v="102.3617733"/>
    <n v="12073436.55500311"/>
  </r>
  <r>
    <x v="785"/>
    <s v="Friday"/>
    <x v="1"/>
    <n v="2017"/>
    <n v="8"/>
    <s v="Y"/>
    <s v="N"/>
    <n v="15.8"/>
    <n v="20"/>
    <n v="13.2"/>
    <n v="1.4"/>
    <x v="784"/>
    <n v="98.210797409999998"/>
    <n v="10923939.854731543"/>
  </r>
  <r>
    <x v="786"/>
    <s v="Saturday"/>
    <x v="1"/>
    <n v="2017"/>
    <n v="8"/>
    <s v="Y"/>
    <s v="N"/>
    <n v="13.7"/>
    <n v="19.399999999999999"/>
    <n v="23.9"/>
    <n v="0"/>
    <x v="785"/>
    <n v="45.609290440000002"/>
    <n v="4335021.8955680886"/>
  </r>
  <r>
    <x v="787"/>
    <s v="Sunday"/>
    <x v="1"/>
    <n v="2017"/>
    <n v="9"/>
    <s v="Y"/>
    <s v="N"/>
    <n v="13.2"/>
    <n v="29.8"/>
    <n v="24.2"/>
    <n v="0"/>
    <x v="786"/>
    <n v="56.026420170000002"/>
    <n v="5630409.5512325549"/>
  </r>
  <r>
    <x v="788"/>
    <s v="Monday"/>
    <x v="1"/>
    <n v="2017"/>
    <n v="9"/>
    <s v="Y"/>
    <s v="N"/>
    <n v="15.6"/>
    <n v="33.1"/>
    <n v="23.9"/>
    <n v="0"/>
    <x v="787"/>
    <n v="96.550071590000002"/>
    <n v="12656823.711038582"/>
  </r>
  <r>
    <x v="789"/>
    <s v="Tuesday"/>
    <x v="1"/>
    <n v="2017"/>
    <n v="9"/>
    <s v="Y"/>
    <s v="N"/>
    <n v="17.3"/>
    <n v="33.6"/>
    <n v="23.6"/>
    <n v="0"/>
    <x v="788"/>
    <n v="99.945639459999995"/>
    <n v="14009130.41900955"/>
  </r>
  <r>
    <x v="790"/>
    <s v="Wednesday"/>
    <x v="2"/>
    <n v="2017"/>
    <n v="9"/>
    <s v="Y"/>
    <s v="N"/>
    <n v="16.600000000000001"/>
    <n v="30.5"/>
    <n v="23.7"/>
    <n v="0"/>
    <x v="789"/>
    <n v="86.003999010000001"/>
    <n v="11807658.451960949"/>
  </r>
  <r>
    <x v="791"/>
    <s v="Thursday"/>
    <x v="2"/>
    <n v="2017"/>
    <n v="9"/>
    <s v="Y"/>
    <s v="N"/>
    <n v="17.7"/>
    <n v="23.3"/>
    <n v="22"/>
    <n v="0"/>
    <x v="790"/>
    <n v="85.498445459999999"/>
    <n v="10912446.60146868"/>
  </r>
  <r>
    <x v="792"/>
    <s v="Friday"/>
    <x v="2"/>
    <n v="2017"/>
    <n v="9"/>
    <s v="Y"/>
    <s v="N"/>
    <n v="18.100000000000001"/>
    <n v="28.6"/>
    <n v="18.100000000000001"/>
    <n v="0"/>
    <x v="791"/>
    <n v="73.929299439999994"/>
    <n v="9190249.539354654"/>
  </r>
  <r>
    <x v="793"/>
    <s v="Saturday"/>
    <x v="2"/>
    <n v="2017"/>
    <n v="9"/>
    <s v="Y"/>
    <s v="N"/>
    <n v="16.100000000000001"/>
    <n v="27.4"/>
    <n v="23"/>
    <n v="0"/>
    <x v="792"/>
    <n v="77.595643690000003"/>
    <n v="9007557.9971811585"/>
  </r>
  <r>
    <x v="794"/>
    <s v="Sunday"/>
    <x v="2"/>
    <n v="2017"/>
    <n v="10"/>
    <s v="Y"/>
    <s v="N"/>
    <n v="17.600000000000001"/>
    <n v="25.4"/>
    <n v="16.8"/>
    <n v="0.2"/>
    <x v="793"/>
    <n v="45.460745699999997"/>
    <n v="4706961.0582472142"/>
  </r>
  <r>
    <x v="795"/>
    <s v="Monday"/>
    <x v="2"/>
    <n v="2017"/>
    <n v="10"/>
    <s v="Y"/>
    <s v="N"/>
    <n v="17.7"/>
    <n v="27.4"/>
    <n v="22.3"/>
    <n v="0"/>
    <x v="794"/>
    <n v="56.634147380000002"/>
    <n v="6594924.9821548695"/>
  </r>
  <r>
    <x v="796"/>
    <s v="Tuesday"/>
    <x v="2"/>
    <n v="2017"/>
    <n v="10"/>
    <s v="Y"/>
    <s v="N"/>
    <n v="15"/>
    <n v="28.2"/>
    <n v="22.4"/>
    <n v="0"/>
    <x v="795"/>
    <n v="57.516139000000003"/>
    <n v="6782962.2458329406"/>
  </r>
  <r>
    <x v="797"/>
    <s v="Wednesday"/>
    <x v="2"/>
    <n v="2017"/>
    <n v="10"/>
    <s v="Y"/>
    <s v="N"/>
    <n v="14.2"/>
    <n v="31.5"/>
    <n v="22.1"/>
    <n v="0"/>
    <x v="796"/>
    <n v="73.923132069999994"/>
    <n v="9193876.4867419321"/>
  </r>
  <r>
    <x v="798"/>
    <s v="Thursday"/>
    <x v="2"/>
    <n v="2017"/>
    <n v="10"/>
    <s v="Y"/>
    <s v="N"/>
    <n v="15"/>
    <n v="32.299999999999997"/>
    <n v="21.1"/>
    <n v="0"/>
    <x v="797"/>
    <n v="83.889686549999993"/>
    <n v="10876234.943942586"/>
  </r>
  <r>
    <x v="799"/>
    <s v="Friday"/>
    <x v="2"/>
    <n v="2017"/>
    <n v="10"/>
    <s v="Y"/>
    <s v="N"/>
    <n v="18.5"/>
    <n v="23.8"/>
    <n v="19.399999999999999"/>
    <n v="0"/>
    <x v="798"/>
    <n v="82.034537619999995"/>
    <n v="10282707.305106841"/>
  </r>
  <r>
    <x v="800"/>
    <s v="Saturday"/>
    <x v="2"/>
    <n v="2017"/>
    <n v="10"/>
    <s v="Y"/>
    <s v="N"/>
    <n v="18"/>
    <n v="26.4"/>
    <n v="13.9"/>
    <n v="0"/>
    <x v="799"/>
    <n v="50.762326090000002"/>
    <n v="5523794.3932935726"/>
  </r>
  <r>
    <x v="801"/>
    <s v="Sunday"/>
    <x v="2"/>
    <n v="2017"/>
    <n v="11"/>
    <s v="Y"/>
    <s v="N"/>
    <n v="17.899999999999999"/>
    <n v="27.1"/>
    <n v="19.600000000000001"/>
    <n v="0"/>
    <x v="800"/>
    <n v="42.480560560000001"/>
    <n v="4359249.3480714057"/>
  </r>
  <r>
    <x v="802"/>
    <s v="Monday"/>
    <x v="2"/>
    <n v="2017"/>
    <n v="11"/>
    <s v="Y"/>
    <s v="Y"/>
    <n v="15.7"/>
    <n v="24.3"/>
    <n v="20.7"/>
    <n v="0.2"/>
    <x v="801"/>
    <n v="66.843722060000005"/>
    <n v="6983090.1155139338"/>
  </r>
  <r>
    <x v="803"/>
    <s v="Tuesday"/>
    <x v="2"/>
    <n v="2017"/>
    <n v="11"/>
    <s v="Y"/>
    <s v="N"/>
    <n v="18.8"/>
    <n v="32.700000000000003"/>
    <n v="20.8"/>
    <n v="0"/>
    <x v="802"/>
    <n v="101.4423563"/>
    <n v="13514940.435029795"/>
  </r>
  <r>
    <x v="804"/>
    <s v="Wednesday"/>
    <x v="2"/>
    <n v="2017"/>
    <n v="11"/>
    <s v="Y"/>
    <s v="N"/>
    <n v="20.8"/>
    <n v="33.200000000000003"/>
    <n v="18.899999999999999"/>
    <n v="0"/>
    <x v="803"/>
    <n v="102.0122176"/>
    <n v="14248335.636828896"/>
  </r>
  <r>
    <x v="805"/>
    <s v="Thursday"/>
    <x v="2"/>
    <n v="2017"/>
    <n v="11"/>
    <s v="Y"/>
    <s v="N"/>
    <n v="21.7"/>
    <n v="23"/>
    <n v="4.8"/>
    <n v="1.8"/>
    <x v="804"/>
    <n v="87.894020850000004"/>
    <n v="10921357.257387079"/>
  </r>
  <r>
    <x v="806"/>
    <s v="Friday"/>
    <x v="2"/>
    <n v="2017"/>
    <n v="11"/>
    <s v="Y"/>
    <s v="N"/>
    <n v="15.8"/>
    <n v="22.1"/>
    <n v="20.100000000000001"/>
    <n v="0"/>
    <x v="805"/>
    <n v="70.74607288"/>
    <n v="7896115.9922380261"/>
  </r>
  <r>
    <x v="807"/>
    <s v="Saturday"/>
    <x v="2"/>
    <n v="2017"/>
    <n v="11"/>
    <s v="Y"/>
    <s v="N"/>
    <n v="12.4"/>
    <n v="30.8"/>
    <n v="19.899999999999999"/>
    <n v="0"/>
    <x v="806"/>
    <n v="68.877097030000002"/>
    <n v="7420252.2642746139"/>
  </r>
  <r>
    <x v="808"/>
    <s v="Sunday"/>
    <x v="2"/>
    <n v="2017"/>
    <n v="12"/>
    <s v="Y"/>
    <s v="N"/>
    <n v="14.5"/>
    <n v="33.5"/>
    <n v="19.7"/>
    <n v="0"/>
    <x v="807"/>
    <n v="121.12201020000001"/>
    <n v="13758711.824696966"/>
  </r>
  <r>
    <x v="809"/>
    <s v="Monday"/>
    <x v="2"/>
    <n v="2017"/>
    <n v="12"/>
    <s v="Y"/>
    <s v="N"/>
    <n v="19.3"/>
    <n v="28"/>
    <n v="11.3"/>
    <n v="0"/>
    <x v="808"/>
    <n v="184.82347909999999"/>
    <n v="24393184.82274491"/>
  </r>
  <r>
    <x v="810"/>
    <s v="Tuesday"/>
    <x v="2"/>
    <n v="2017"/>
    <n v="12"/>
    <s v="Y"/>
    <s v="N"/>
    <n v="19.899999999999999"/>
    <n v="26.1"/>
    <n v="6.1"/>
    <n v="4.4000000000000004"/>
    <x v="809"/>
    <n v="112.9036926"/>
    <n v="14409374.977922799"/>
  </r>
  <r>
    <x v="811"/>
    <s v="Wednesday"/>
    <x v="2"/>
    <n v="2017"/>
    <n v="12"/>
    <s v="Y"/>
    <s v="N"/>
    <n v="17.8"/>
    <n v="21.8"/>
    <n v="7.3"/>
    <n v="9.1999999999999993"/>
    <x v="810"/>
    <n v="77.000286310000007"/>
    <n v="8831653.3287176955"/>
  </r>
  <r>
    <x v="812"/>
    <s v="Thursday"/>
    <x v="2"/>
    <n v="2017"/>
    <n v="12"/>
    <s v="Y"/>
    <s v="N"/>
    <n v="16.2"/>
    <n v="25.1"/>
    <n v="17.2"/>
    <n v="0"/>
    <x v="811"/>
    <n v="97.823059580000006"/>
    <n v="10920265.46928931"/>
  </r>
  <r>
    <x v="813"/>
    <s v="Friday"/>
    <x v="2"/>
    <n v="2017"/>
    <n v="12"/>
    <s v="Y"/>
    <s v="N"/>
    <n v="13.9"/>
    <n v="24.7"/>
    <n v="16.100000000000001"/>
    <n v="0"/>
    <x v="812"/>
    <n v="118.4496111"/>
    <n v="13670436.631002652"/>
  </r>
  <r>
    <x v="814"/>
    <s v="Saturday"/>
    <x v="2"/>
    <n v="2017"/>
    <n v="12"/>
    <s v="Y"/>
    <s v="N"/>
    <n v="15.3"/>
    <n v="29.7"/>
    <n v="13.5"/>
    <n v="0"/>
    <x v="813"/>
    <n v="138.79475579999999"/>
    <n v="14915714.450907683"/>
  </r>
  <r>
    <x v="815"/>
    <s v="Sunday"/>
    <x v="2"/>
    <n v="2017"/>
    <n v="13"/>
    <s v="Y"/>
    <s v="N"/>
    <n v="19.3"/>
    <n v="26.7"/>
    <n v="14.6"/>
    <n v="0"/>
    <x v="814"/>
    <n v="147.4805929"/>
    <n v="15365870.241717391"/>
  </r>
  <r>
    <x v="816"/>
    <s v="Monday"/>
    <x v="2"/>
    <n v="2017"/>
    <n v="13"/>
    <s v="Y"/>
    <s v="N"/>
    <n v="19.3"/>
    <n v="31.9"/>
    <n v="7.6"/>
    <n v="0"/>
    <x v="815"/>
    <n v="118.5621993"/>
    <n v="13781340.443717947"/>
  </r>
  <r>
    <x v="817"/>
    <s v="Tuesday"/>
    <x v="2"/>
    <n v="2017"/>
    <n v="13"/>
    <s v="Y"/>
    <s v="N"/>
    <n v="11.9"/>
    <n v="24.3"/>
    <n v="17.8"/>
    <n v="4.2"/>
    <x v="816"/>
    <n v="121.90563229999999"/>
    <n v="13535545.023525093"/>
  </r>
  <r>
    <x v="818"/>
    <s v="Wednesday"/>
    <x v="2"/>
    <n v="2017"/>
    <n v="13"/>
    <s v="Y"/>
    <s v="N"/>
    <n v="13.9"/>
    <n v="27.2"/>
    <n v="14.7"/>
    <n v="0.2"/>
    <x v="817"/>
    <n v="133.7982653"/>
    <n v="14669685.96091955"/>
  </r>
  <r>
    <x v="819"/>
    <s v="Thursday"/>
    <x v="2"/>
    <n v="2017"/>
    <n v="13"/>
    <s v="Y"/>
    <s v="N"/>
    <n v="10.199999999999999"/>
    <n v="17.899999999999999"/>
    <n v="13"/>
    <n v="3.4"/>
    <x v="818"/>
    <n v="115.1902122"/>
    <n v="12382011.315074814"/>
  </r>
  <r>
    <x v="820"/>
    <s v="Friday"/>
    <x v="2"/>
    <n v="2017"/>
    <n v="13"/>
    <s v="N"/>
    <s v="N"/>
    <n v="10.1"/>
    <n v="17.899999999999999"/>
    <n v="12.3"/>
    <n v="2.8"/>
    <x v="819"/>
    <n v="145.21906050000001"/>
    <n v="16070267.251720823"/>
  </r>
  <r>
    <x v="821"/>
    <s v="Saturday"/>
    <x v="3"/>
    <n v="2017"/>
    <n v="13"/>
    <s v="N"/>
    <s v="N"/>
    <n v="10"/>
    <n v="19"/>
    <n v="13.5"/>
    <n v="0"/>
    <x v="820"/>
    <n v="99.249181780000001"/>
    <n v="9667095.1047687326"/>
  </r>
  <r>
    <x v="822"/>
    <s v="Sunday"/>
    <x v="3"/>
    <n v="2017"/>
    <n v="14"/>
    <s v="N"/>
    <s v="N"/>
    <n v="11.7"/>
    <n v="18.2"/>
    <n v="10.1"/>
    <n v="0.4"/>
    <x v="821"/>
    <n v="92.915735170000005"/>
    <n v="8778408.738650931"/>
  </r>
  <r>
    <x v="823"/>
    <s v="Monday"/>
    <x v="3"/>
    <n v="2017"/>
    <n v="14"/>
    <s v="N"/>
    <s v="N"/>
    <n v="8.1999999999999993"/>
    <n v="21.5"/>
    <n v="16.8"/>
    <n v="0"/>
    <x v="822"/>
    <n v="106.4521598"/>
    <n v="11485711.669004895"/>
  </r>
  <r>
    <x v="824"/>
    <s v="Tuesday"/>
    <x v="3"/>
    <n v="2017"/>
    <n v="14"/>
    <s v="N"/>
    <s v="N"/>
    <n v="10"/>
    <n v="24.4"/>
    <n v="16.399999999999999"/>
    <n v="0"/>
    <x v="823"/>
    <n v="122.6614787"/>
    <n v="13877756.560351329"/>
  </r>
  <r>
    <x v="825"/>
    <s v="Wednesday"/>
    <x v="3"/>
    <n v="2017"/>
    <n v="14"/>
    <s v="N"/>
    <s v="N"/>
    <n v="11"/>
    <n v="25.4"/>
    <n v="15.8"/>
    <n v="0"/>
    <x v="824"/>
    <n v="142.28042669999999"/>
    <n v="16247194.003449045"/>
  </r>
  <r>
    <x v="826"/>
    <s v="Thursday"/>
    <x v="3"/>
    <n v="2017"/>
    <n v="14"/>
    <s v="N"/>
    <s v="N"/>
    <n v="12"/>
    <n v="26.6"/>
    <n v="13.5"/>
    <n v="0"/>
    <x v="825"/>
    <n v="126.18198750000001"/>
    <n v="14487875.744293688"/>
  </r>
  <r>
    <x v="827"/>
    <s v="Friday"/>
    <x v="3"/>
    <n v="2017"/>
    <n v="14"/>
    <s v="N"/>
    <s v="N"/>
    <n v="12.7"/>
    <n v="26.2"/>
    <n v="15.6"/>
    <n v="0"/>
    <x v="826"/>
    <n v="101.330421"/>
    <n v="11162561.710620524"/>
  </r>
  <r>
    <x v="828"/>
    <s v="Saturday"/>
    <x v="3"/>
    <n v="2017"/>
    <n v="14"/>
    <s v="N"/>
    <s v="N"/>
    <n v="18.600000000000001"/>
    <n v="28.1"/>
    <n v="13.8"/>
    <n v="0"/>
    <x v="827"/>
    <n v="95.867977690000004"/>
    <n v="9499053.6437394507"/>
  </r>
  <r>
    <x v="829"/>
    <s v="Sunday"/>
    <x v="3"/>
    <n v="2017"/>
    <n v="15"/>
    <s v="N"/>
    <s v="N"/>
    <n v="11.7"/>
    <n v="15.2"/>
    <n v="6.5"/>
    <n v="10.6"/>
    <x v="828"/>
    <n v="74.591633180000002"/>
    <n v="7163921.8017520765"/>
  </r>
  <r>
    <x v="830"/>
    <s v="Monday"/>
    <x v="3"/>
    <n v="2017"/>
    <n v="15"/>
    <s v="N"/>
    <s v="N"/>
    <n v="9"/>
    <n v="17"/>
    <n v="3"/>
    <n v="25.4"/>
    <x v="829"/>
    <n v="111.8004887"/>
    <n v="12665548.112383777"/>
  </r>
  <r>
    <x v="831"/>
    <s v="Tuesday"/>
    <x v="3"/>
    <n v="2017"/>
    <n v="15"/>
    <s v="N"/>
    <s v="N"/>
    <n v="12.3"/>
    <n v="18.5"/>
    <n v="13.5"/>
    <n v="15.4"/>
    <x v="830"/>
    <n v="130.03687339999999"/>
    <n v="14845004.916053429"/>
  </r>
  <r>
    <x v="832"/>
    <s v="Wednesday"/>
    <x v="3"/>
    <n v="2017"/>
    <n v="15"/>
    <s v="N"/>
    <s v="N"/>
    <n v="10.8"/>
    <n v="19.3"/>
    <n v="14"/>
    <n v="0"/>
    <x v="831"/>
    <n v="126.572879"/>
    <n v="14471836.060479604"/>
  </r>
  <r>
    <x v="833"/>
    <s v="Thursday"/>
    <x v="3"/>
    <n v="2017"/>
    <n v="15"/>
    <s v="N"/>
    <s v="N"/>
    <n v="10.9"/>
    <n v="22.2"/>
    <n v="13.9"/>
    <n v="0"/>
    <x v="832"/>
    <n v="117.53565020000001"/>
    <n v="13246743.20924506"/>
  </r>
  <r>
    <x v="834"/>
    <s v="Friday"/>
    <x v="3"/>
    <n v="2017"/>
    <n v="15"/>
    <s v="N"/>
    <s v="Y"/>
    <n v="13"/>
    <n v="17.899999999999999"/>
    <n v="8.9"/>
    <n v="0"/>
    <x v="833"/>
    <n v="109.7650221"/>
    <n v="10695109.69699466"/>
  </r>
  <r>
    <x v="835"/>
    <s v="Saturday"/>
    <x v="3"/>
    <n v="2017"/>
    <n v="15"/>
    <s v="N"/>
    <s v="Y"/>
    <n v="11.8"/>
    <n v="17.3"/>
    <n v="9.6999999999999993"/>
    <n v="0"/>
    <x v="834"/>
    <n v="116.78284910000001"/>
    <n v="11632572.599376788"/>
  </r>
  <r>
    <x v="836"/>
    <s v="Sunday"/>
    <x v="3"/>
    <n v="2017"/>
    <n v="16"/>
    <s v="N"/>
    <s v="Y"/>
    <n v="9.9"/>
    <n v="22.6"/>
    <n v="10.1"/>
    <n v="0"/>
    <x v="835"/>
    <n v="95.646407010000004"/>
    <n v="9238940.2952971626"/>
  </r>
  <r>
    <x v="837"/>
    <s v="Monday"/>
    <x v="3"/>
    <n v="2017"/>
    <n v="16"/>
    <s v="N"/>
    <s v="Y"/>
    <n v="11.1"/>
    <n v="18.3"/>
    <n v="10.9"/>
    <n v="0"/>
    <x v="836"/>
    <n v="104.57818949999999"/>
    <n v="10452118.915781301"/>
  </r>
  <r>
    <x v="838"/>
    <s v="Tuesday"/>
    <x v="3"/>
    <n v="2017"/>
    <n v="16"/>
    <s v="N"/>
    <s v="N"/>
    <n v="9.5"/>
    <n v="20.399999999999999"/>
    <n v="13.7"/>
    <n v="0"/>
    <x v="837"/>
    <n v="112.8247059"/>
    <n v="12631309.693358032"/>
  </r>
  <r>
    <x v="839"/>
    <s v="Wednesday"/>
    <x v="3"/>
    <n v="2017"/>
    <n v="16"/>
    <s v="Y"/>
    <s v="N"/>
    <n v="13"/>
    <n v="26.9"/>
    <n v="12.7"/>
    <n v="0"/>
    <x v="838"/>
    <n v="101.3145524"/>
    <n v="11594130.393562227"/>
  </r>
  <r>
    <x v="840"/>
    <s v="Thursday"/>
    <x v="3"/>
    <n v="2017"/>
    <n v="16"/>
    <s v="Y"/>
    <s v="N"/>
    <n v="14.6"/>
    <n v="26.5"/>
    <n v="12.4"/>
    <n v="0"/>
    <x v="839"/>
    <n v="104.07810310000001"/>
    <n v="11741746.052439708"/>
  </r>
  <r>
    <x v="841"/>
    <s v="Friday"/>
    <x v="3"/>
    <n v="2017"/>
    <n v="16"/>
    <s v="Y"/>
    <s v="N"/>
    <n v="16.5"/>
    <n v="20.9"/>
    <n v="3.6"/>
    <n v="9.4"/>
    <x v="840"/>
    <n v="133.2265993"/>
    <n v="15257435.224738292"/>
  </r>
  <r>
    <x v="842"/>
    <s v="Saturday"/>
    <x v="3"/>
    <n v="2017"/>
    <n v="16"/>
    <s v="Y"/>
    <s v="N"/>
    <n v="16.899999999999999"/>
    <n v="22.5"/>
    <n v="11.8"/>
    <n v="4.5999999999999996"/>
    <x v="841"/>
    <n v="111.6671228"/>
    <n v="11449051.43328752"/>
  </r>
  <r>
    <x v="843"/>
    <s v="Sunday"/>
    <x v="3"/>
    <n v="2017"/>
    <n v="17"/>
    <s v="Y"/>
    <s v="N"/>
    <n v="14.4"/>
    <n v="21.8"/>
    <n v="11.9"/>
    <n v="0"/>
    <x v="842"/>
    <n v="90.726651050000001"/>
    <n v="8832835.1001816429"/>
  </r>
  <r>
    <x v="844"/>
    <s v="Monday"/>
    <x v="3"/>
    <n v="2017"/>
    <n v="17"/>
    <s v="Y"/>
    <s v="N"/>
    <n v="15.9"/>
    <n v="24.7"/>
    <n v="9.9"/>
    <n v="0"/>
    <x v="843"/>
    <n v="113.2589368"/>
    <n v="12392998.429626292"/>
  </r>
  <r>
    <x v="845"/>
    <s v="Tuesday"/>
    <x v="3"/>
    <n v="2017"/>
    <n v="17"/>
    <s v="Y"/>
    <s v="Y"/>
    <n v="16.2"/>
    <n v="17.7"/>
    <n v="5.8"/>
    <n v="21.6"/>
    <x v="844"/>
    <n v="86.790072550000005"/>
    <n v="8813422.0780107249"/>
  </r>
  <r>
    <x v="846"/>
    <s v="Wednesday"/>
    <x v="3"/>
    <n v="2017"/>
    <n v="17"/>
    <s v="Y"/>
    <s v="N"/>
    <n v="10.1"/>
    <n v="14.5"/>
    <n v="6.4"/>
    <n v="20"/>
    <x v="845"/>
    <n v="100.69868460000001"/>
    <n v="11761127.539034728"/>
  </r>
  <r>
    <x v="847"/>
    <s v="Thursday"/>
    <x v="3"/>
    <n v="2017"/>
    <n v="17"/>
    <s v="Y"/>
    <s v="N"/>
    <n v="8.3000000000000007"/>
    <n v="15.6"/>
    <n v="7.1"/>
    <n v="15.4"/>
    <x v="846"/>
    <n v="145.68273490000001"/>
    <n v="18404031.429031599"/>
  </r>
  <r>
    <x v="848"/>
    <s v="Friday"/>
    <x v="3"/>
    <n v="2017"/>
    <n v="17"/>
    <s v="Y"/>
    <s v="N"/>
    <n v="9.4"/>
    <n v="19.8"/>
    <n v="6"/>
    <n v="0.4"/>
    <x v="847"/>
    <n v="120.8095221"/>
    <n v="14514562.176991599"/>
  </r>
  <r>
    <x v="849"/>
    <s v="Saturday"/>
    <x v="3"/>
    <n v="2017"/>
    <n v="17"/>
    <s v="Y"/>
    <s v="N"/>
    <n v="14.9"/>
    <n v="18.100000000000001"/>
    <n v="7.9"/>
    <n v="0.2"/>
    <x v="848"/>
    <n v="100.81967"/>
    <n v="10572358.915863501"/>
  </r>
  <r>
    <x v="850"/>
    <s v="Sunday"/>
    <x v="3"/>
    <n v="2017"/>
    <n v="18"/>
    <s v="Y"/>
    <s v="N"/>
    <n v="13.6"/>
    <n v="17.8"/>
    <n v="7.3"/>
    <n v="0"/>
    <x v="849"/>
    <n v="109.5772954"/>
    <n v="11369360.48537544"/>
  </r>
  <r>
    <x v="851"/>
    <s v="Monday"/>
    <x v="4"/>
    <n v="2017"/>
    <n v="18"/>
    <s v="Y"/>
    <s v="N"/>
    <n v="13.6"/>
    <n v="20.399999999999999"/>
    <n v="8.6999999999999993"/>
    <n v="0"/>
    <x v="850"/>
    <n v="99.159474029999998"/>
    <n v="11413629.787867462"/>
  </r>
  <r>
    <x v="852"/>
    <s v="Tuesday"/>
    <x v="4"/>
    <n v="2017"/>
    <n v="18"/>
    <s v="Y"/>
    <s v="N"/>
    <n v="10.4"/>
    <n v="15.2"/>
    <n v="9.4"/>
    <n v="2.4"/>
    <x v="851"/>
    <n v="109.9227693"/>
    <n v="13269727.214929752"/>
  </r>
  <r>
    <x v="853"/>
    <s v="Wednesday"/>
    <x v="4"/>
    <n v="2017"/>
    <n v="18"/>
    <s v="Y"/>
    <s v="N"/>
    <n v="7.4"/>
    <n v="15.3"/>
    <n v="10.8"/>
    <n v="0.8"/>
    <x v="852"/>
    <n v="128.63995560000001"/>
    <n v="16619824.948477844"/>
  </r>
  <r>
    <x v="854"/>
    <s v="Thursday"/>
    <x v="4"/>
    <n v="2017"/>
    <n v="18"/>
    <s v="Y"/>
    <s v="N"/>
    <n v="5.8"/>
    <n v="16.899999999999999"/>
    <n v="12"/>
    <n v="0"/>
    <x v="853"/>
    <n v="123.4720662"/>
    <n v="15713061.318215311"/>
  </r>
  <r>
    <x v="855"/>
    <s v="Friday"/>
    <x v="4"/>
    <n v="2017"/>
    <n v="18"/>
    <s v="Y"/>
    <s v="N"/>
    <n v="6.2"/>
    <n v="20.5"/>
    <n v="10.6"/>
    <n v="0"/>
    <x v="854"/>
    <n v="108.2886014"/>
    <n v="13335782.953521539"/>
  </r>
  <r>
    <x v="856"/>
    <s v="Saturday"/>
    <x v="4"/>
    <n v="2017"/>
    <n v="18"/>
    <s v="Y"/>
    <s v="N"/>
    <n v="9.6"/>
    <n v="20"/>
    <n v="6.1"/>
    <n v="0.2"/>
    <x v="855"/>
    <n v="81.778327349999998"/>
    <n v="8587793.2144884653"/>
  </r>
  <r>
    <x v="857"/>
    <s v="Sunday"/>
    <x v="4"/>
    <n v="2017"/>
    <n v="19"/>
    <s v="Y"/>
    <s v="N"/>
    <n v="8.9"/>
    <n v="14.8"/>
    <n v="9.4"/>
    <n v="1.4"/>
    <x v="856"/>
    <n v="104.9084029"/>
    <n v="11269687.616717804"/>
  </r>
  <r>
    <x v="858"/>
    <s v="Monday"/>
    <x v="4"/>
    <n v="2017"/>
    <n v="19"/>
    <s v="Y"/>
    <s v="N"/>
    <n v="10.1"/>
    <n v="15.8"/>
    <n v="7.2"/>
    <n v="1.8"/>
    <x v="857"/>
    <n v="132.9735336"/>
    <n v="16735818.894682871"/>
  </r>
  <r>
    <x v="859"/>
    <s v="Tuesday"/>
    <x v="4"/>
    <n v="2017"/>
    <n v="19"/>
    <s v="Y"/>
    <s v="N"/>
    <n v="10.9"/>
    <n v="15.9"/>
    <n v="7.3"/>
    <n v="1.6"/>
    <x v="858"/>
    <n v="138.99141549999999"/>
    <n v="17618650.512685005"/>
  </r>
  <r>
    <x v="860"/>
    <s v="Wednesday"/>
    <x v="4"/>
    <n v="2017"/>
    <n v="19"/>
    <s v="Y"/>
    <s v="N"/>
    <n v="8.1"/>
    <n v="17.7"/>
    <n v="11.3"/>
    <n v="0"/>
    <x v="859"/>
    <n v="149.62274859999999"/>
    <n v="18814721.740924422"/>
  </r>
  <r>
    <x v="861"/>
    <s v="Thursday"/>
    <x v="4"/>
    <n v="2017"/>
    <n v="19"/>
    <s v="Y"/>
    <s v="N"/>
    <n v="6.1"/>
    <n v="16.5"/>
    <n v="8.6"/>
    <n v="0"/>
    <x v="860"/>
    <n v="170.29264480000001"/>
    <n v="21925711.033978224"/>
  </r>
  <r>
    <x v="862"/>
    <s v="Friday"/>
    <x v="4"/>
    <n v="2017"/>
    <n v="19"/>
    <s v="Y"/>
    <s v="N"/>
    <n v="5.9"/>
    <n v="19.5"/>
    <n v="9.9"/>
    <n v="0"/>
    <x v="861"/>
    <n v="129.30937700000001"/>
    <n v="15972682.175171001"/>
  </r>
  <r>
    <x v="863"/>
    <s v="Saturday"/>
    <x v="4"/>
    <n v="2017"/>
    <n v="19"/>
    <s v="Y"/>
    <s v="N"/>
    <n v="8.4"/>
    <n v="15.6"/>
    <n v="10.1"/>
    <n v="0.2"/>
    <x v="862"/>
    <n v="130.31682979999999"/>
    <n v="14266750.309083115"/>
  </r>
  <r>
    <x v="864"/>
    <s v="Sunday"/>
    <x v="4"/>
    <n v="2017"/>
    <n v="20"/>
    <s v="Y"/>
    <s v="N"/>
    <n v="6.4"/>
    <n v="15.1"/>
    <n v="7.7"/>
    <n v="0"/>
    <x v="863"/>
    <n v="126.9174946"/>
    <n v="13643253.724541038"/>
  </r>
  <r>
    <x v="865"/>
    <s v="Monday"/>
    <x v="4"/>
    <n v="2017"/>
    <n v="20"/>
    <s v="Y"/>
    <s v="N"/>
    <n v="6.3"/>
    <n v="16.899999999999999"/>
    <n v="8.1999999999999993"/>
    <n v="0"/>
    <x v="864"/>
    <n v="134.64203240000001"/>
    <n v="16947650.457680047"/>
  </r>
  <r>
    <x v="866"/>
    <s v="Tuesday"/>
    <x v="4"/>
    <n v="2017"/>
    <n v="20"/>
    <s v="Y"/>
    <s v="N"/>
    <n v="5.6"/>
    <n v="18.2"/>
    <n v="9"/>
    <n v="0"/>
    <x v="865"/>
    <n v="128.3149076"/>
    <n v="16401303.234590933"/>
  </r>
  <r>
    <x v="867"/>
    <s v="Wednesday"/>
    <x v="4"/>
    <n v="2017"/>
    <n v="20"/>
    <s v="Y"/>
    <s v="N"/>
    <n v="7.6"/>
    <n v="17"/>
    <n v="3.8"/>
    <n v="0"/>
    <x v="866"/>
    <n v="123.8345994"/>
    <n v="15488324.604511395"/>
  </r>
  <r>
    <x v="868"/>
    <s v="Thursday"/>
    <x v="4"/>
    <n v="2017"/>
    <n v="20"/>
    <s v="Y"/>
    <s v="N"/>
    <n v="10.7"/>
    <n v="20.2"/>
    <n v="9.8000000000000007"/>
    <n v="0.8"/>
    <x v="867"/>
    <n v="107.8423351"/>
    <n v="13254953.171461847"/>
  </r>
  <r>
    <x v="869"/>
    <s v="Friday"/>
    <x v="4"/>
    <n v="2017"/>
    <n v="20"/>
    <s v="Y"/>
    <s v="N"/>
    <n v="10.199999999999999"/>
    <n v="17.8"/>
    <n v="2.5"/>
    <n v="0"/>
    <x v="868"/>
    <n v="96.440249769999994"/>
    <n v="11896044.647491666"/>
  </r>
  <r>
    <x v="870"/>
    <s v="Saturday"/>
    <x v="4"/>
    <n v="2017"/>
    <n v="20"/>
    <s v="Y"/>
    <s v="N"/>
    <n v="10.199999999999999"/>
    <n v="19.3"/>
    <n v="9.8000000000000007"/>
    <n v="0"/>
    <x v="869"/>
    <n v="88.135879099999997"/>
    <n v="9616648.1080457475"/>
  </r>
  <r>
    <x v="871"/>
    <s v="Sunday"/>
    <x v="4"/>
    <n v="2017"/>
    <n v="21"/>
    <s v="Y"/>
    <s v="N"/>
    <n v="10.8"/>
    <n v="18.7"/>
    <n v="6.8"/>
    <n v="0"/>
    <x v="870"/>
    <n v="76.782179819999996"/>
    <n v="8132166.5142446114"/>
  </r>
  <r>
    <x v="872"/>
    <s v="Monday"/>
    <x v="4"/>
    <n v="2017"/>
    <n v="21"/>
    <s v="Y"/>
    <s v="N"/>
    <n v="10.4"/>
    <n v="20.3"/>
    <n v="10.1"/>
    <n v="0"/>
    <x v="871"/>
    <n v="72.931488029999997"/>
    <n v="8281446.3145540506"/>
  </r>
  <r>
    <x v="873"/>
    <s v="Tuesday"/>
    <x v="4"/>
    <n v="2017"/>
    <n v="21"/>
    <s v="Y"/>
    <s v="N"/>
    <n v="12.8"/>
    <n v="19.3"/>
    <n v="7.4"/>
    <n v="0"/>
    <x v="872"/>
    <n v="96.837634640000005"/>
    <n v="11535996.753474383"/>
  </r>
  <r>
    <x v="874"/>
    <s v="Wednesday"/>
    <x v="4"/>
    <n v="2017"/>
    <n v="21"/>
    <s v="Y"/>
    <s v="N"/>
    <n v="11.7"/>
    <n v="17.100000000000001"/>
    <n v="8"/>
    <n v="0"/>
    <x v="873"/>
    <n v="103.2410383"/>
    <n v="12551216.410976451"/>
  </r>
  <r>
    <x v="875"/>
    <s v="Thursday"/>
    <x v="4"/>
    <n v="2017"/>
    <n v="21"/>
    <s v="Y"/>
    <s v="N"/>
    <n v="13.7"/>
    <n v="18.5"/>
    <n v="5.7"/>
    <n v="0"/>
    <x v="874"/>
    <n v="108.51901340000001"/>
    <n v="13457446.107304402"/>
  </r>
  <r>
    <x v="876"/>
    <s v="Friday"/>
    <x v="4"/>
    <n v="2017"/>
    <n v="21"/>
    <s v="Y"/>
    <s v="N"/>
    <n v="13.1"/>
    <n v="18"/>
    <n v="8.1999999999999993"/>
    <n v="0"/>
    <x v="875"/>
    <n v="94.696229970000005"/>
    <n v="11660003.613944083"/>
  </r>
  <r>
    <x v="877"/>
    <s v="Saturday"/>
    <x v="4"/>
    <n v="2017"/>
    <n v="21"/>
    <s v="Y"/>
    <s v="N"/>
    <n v="11.9"/>
    <n v="17.8"/>
    <n v="8.3000000000000007"/>
    <n v="0"/>
    <x v="876"/>
    <n v="60.860101950000001"/>
    <n v="6368624.7289226661"/>
  </r>
  <r>
    <x v="878"/>
    <s v="Sunday"/>
    <x v="4"/>
    <n v="2017"/>
    <n v="22"/>
    <s v="Y"/>
    <s v="N"/>
    <n v="10.199999999999999"/>
    <n v="15.3"/>
    <n v="7.6"/>
    <n v="6.8"/>
    <x v="877"/>
    <n v="72.341641420000002"/>
    <n v="7959718.2517039618"/>
  </r>
  <r>
    <x v="879"/>
    <s v="Monday"/>
    <x v="4"/>
    <n v="2017"/>
    <n v="22"/>
    <s v="Y"/>
    <s v="N"/>
    <n v="7.7"/>
    <n v="14.8"/>
    <n v="8"/>
    <n v="1.4"/>
    <x v="878"/>
    <n v="96.084781000000007"/>
    <n v="12540610.885474101"/>
  </r>
  <r>
    <x v="880"/>
    <s v="Tuesday"/>
    <x v="4"/>
    <n v="2017"/>
    <n v="22"/>
    <s v="Y"/>
    <s v="N"/>
    <n v="9.3000000000000007"/>
    <n v="13.1"/>
    <n v="6.9"/>
    <n v="2.2000000000000002"/>
    <x v="879"/>
    <n v="95.714474339999995"/>
    <n v="12707281.41382733"/>
  </r>
  <r>
    <x v="881"/>
    <s v="Wednesday"/>
    <x v="4"/>
    <n v="2017"/>
    <n v="22"/>
    <s v="Y"/>
    <s v="N"/>
    <n v="6.7"/>
    <n v="13"/>
    <n v="8.5"/>
    <n v="5.4"/>
    <x v="880"/>
    <n v="120.64923159999999"/>
    <n v="16773958.585487122"/>
  </r>
  <r>
    <x v="882"/>
    <s v="Thursday"/>
    <x v="5"/>
    <n v="2017"/>
    <n v="22"/>
    <s v="Y"/>
    <s v="N"/>
    <n v="7.9"/>
    <n v="13.9"/>
    <n v="4.7"/>
    <n v="0.4"/>
    <x v="881"/>
    <n v="113.3116143"/>
    <n v="15886598.232125109"/>
  </r>
  <r>
    <x v="883"/>
    <s v="Friday"/>
    <x v="5"/>
    <n v="2017"/>
    <n v="22"/>
    <s v="Y"/>
    <s v="N"/>
    <n v="8"/>
    <n v="14.7"/>
    <n v="7.3"/>
    <n v="0"/>
    <x v="882"/>
    <n v="96.837747410000006"/>
    <n v="13252904.229740888"/>
  </r>
  <r>
    <x v="884"/>
    <s v="Saturday"/>
    <x v="5"/>
    <n v="2017"/>
    <n v="22"/>
    <s v="Y"/>
    <s v="N"/>
    <n v="9.9"/>
    <n v="14.3"/>
    <n v="8.3000000000000007"/>
    <n v="0"/>
    <x v="883"/>
    <n v="107.24572980000001"/>
    <n v="13101289.03261837"/>
  </r>
  <r>
    <x v="885"/>
    <s v="Sunday"/>
    <x v="5"/>
    <n v="2017"/>
    <n v="23"/>
    <s v="Y"/>
    <s v="N"/>
    <n v="4.4000000000000004"/>
    <n v="15.8"/>
    <n v="9.3000000000000007"/>
    <n v="0"/>
    <x v="884"/>
    <n v="109.7429759"/>
    <n v="13054360.468059806"/>
  </r>
  <r>
    <x v="886"/>
    <s v="Monday"/>
    <x v="5"/>
    <n v="2017"/>
    <n v="23"/>
    <s v="Y"/>
    <s v="N"/>
    <n v="5.6"/>
    <n v="17.5"/>
    <n v="5"/>
    <n v="0"/>
    <x v="885"/>
    <n v="101.13227740000001"/>
    <n v="13438199.133604633"/>
  </r>
  <r>
    <x v="887"/>
    <s v="Tuesday"/>
    <x v="5"/>
    <n v="2017"/>
    <n v="23"/>
    <s v="Y"/>
    <s v="N"/>
    <n v="8.6999999999999993"/>
    <n v="13.9"/>
    <n v="6.3"/>
    <n v="6.4"/>
    <x v="886"/>
    <n v="97.892460380000003"/>
    <n v="13046571.647688122"/>
  </r>
  <r>
    <x v="888"/>
    <s v="Wednesday"/>
    <x v="5"/>
    <n v="2017"/>
    <n v="23"/>
    <s v="Y"/>
    <s v="N"/>
    <n v="5.9"/>
    <n v="14.3"/>
    <n v="9.1999999999999993"/>
    <n v="0"/>
    <x v="887"/>
    <n v="105.69616809999999"/>
    <n v="14386952.300639771"/>
  </r>
  <r>
    <x v="889"/>
    <s v="Thursday"/>
    <x v="5"/>
    <n v="2017"/>
    <n v="23"/>
    <s v="Y"/>
    <s v="N"/>
    <n v="3.6"/>
    <n v="15"/>
    <n v="7.2"/>
    <n v="0"/>
    <x v="888"/>
    <n v="110.1268719"/>
    <n v="15363995.924600981"/>
  </r>
  <r>
    <x v="890"/>
    <s v="Friday"/>
    <x v="5"/>
    <n v="2017"/>
    <n v="23"/>
    <s v="Y"/>
    <s v="N"/>
    <n v="6.6"/>
    <n v="15"/>
    <n v="7.8"/>
    <n v="1.8"/>
    <x v="889"/>
    <n v="99.977135680000004"/>
    <n v="13096458.898919187"/>
  </r>
  <r>
    <x v="891"/>
    <s v="Saturday"/>
    <x v="5"/>
    <n v="2017"/>
    <n v="23"/>
    <s v="Y"/>
    <s v="N"/>
    <n v="7"/>
    <n v="15.8"/>
    <n v="8.9"/>
    <n v="0"/>
    <x v="890"/>
    <n v="97.622124130000003"/>
    <n v="11782884.462486319"/>
  </r>
  <r>
    <x v="892"/>
    <s v="Sunday"/>
    <x v="5"/>
    <n v="2017"/>
    <n v="24"/>
    <s v="Y"/>
    <s v="N"/>
    <n v="3.4"/>
    <n v="15.5"/>
    <n v="8.6"/>
    <n v="0.2"/>
    <x v="891"/>
    <n v="87.883388569999994"/>
    <n v="9963732.1615108643"/>
  </r>
  <r>
    <x v="893"/>
    <s v="Monday"/>
    <x v="5"/>
    <n v="2017"/>
    <n v="24"/>
    <s v="Y"/>
    <s v="Y"/>
    <n v="6"/>
    <n v="15.9"/>
    <n v="5.0999999999999996"/>
    <n v="0"/>
    <x v="892"/>
    <n v="101.70609880000001"/>
    <n v="11969962.142548479"/>
  </r>
  <r>
    <x v="894"/>
    <s v="Tuesday"/>
    <x v="5"/>
    <n v="2017"/>
    <n v="24"/>
    <s v="Y"/>
    <s v="N"/>
    <n v="8.8000000000000007"/>
    <n v="15.1"/>
    <n v="6.6"/>
    <n v="0"/>
    <x v="893"/>
    <n v="109.9512443"/>
    <n v="14863753.463133287"/>
  </r>
  <r>
    <x v="895"/>
    <s v="Wednesday"/>
    <x v="5"/>
    <n v="2017"/>
    <n v="24"/>
    <s v="Y"/>
    <s v="N"/>
    <n v="4"/>
    <n v="17.399999999999999"/>
    <n v="8.9"/>
    <n v="0"/>
    <x v="894"/>
    <n v="93.589782150000005"/>
    <n v="12751927.894992454"/>
  </r>
  <r>
    <x v="896"/>
    <s v="Thursday"/>
    <x v="5"/>
    <n v="2017"/>
    <n v="24"/>
    <s v="Y"/>
    <s v="N"/>
    <n v="7.7"/>
    <n v="19"/>
    <n v="7.4"/>
    <n v="0"/>
    <x v="895"/>
    <n v="102.837272"/>
    <n v="13914217.636920361"/>
  </r>
  <r>
    <x v="897"/>
    <s v="Friday"/>
    <x v="5"/>
    <n v="2017"/>
    <n v="24"/>
    <s v="Y"/>
    <s v="N"/>
    <n v="6.6"/>
    <n v="17.100000000000001"/>
    <n v="8.9"/>
    <n v="0"/>
    <x v="896"/>
    <n v="107.362224"/>
    <n v="14522848.853268242"/>
  </r>
  <r>
    <x v="898"/>
    <s v="Saturday"/>
    <x v="5"/>
    <n v="2017"/>
    <n v="24"/>
    <s v="Y"/>
    <s v="N"/>
    <n v="4.2"/>
    <n v="15.5"/>
    <n v="9.1999999999999993"/>
    <n v="0"/>
    <x v="897"/>
    <n v="104.2875868"/>
    <n v="12637432.108809423"/>
  </r>
  <r>
    <x v="899"/>
    <s v="Sunday"/>
    <x v="5"/>
    <n v="2017"/>
    <n v="25"/>
    <s v="Y"/>
    <s v="N"/>
    <n v="5.4"/>
    <n v="16.3"/>
    <n v="7.9"/>
    <n v="0"/>
    <x v="898"/>
    <n v="93.616927630000006"/>
    <n v="10870117.977501007"/>
  </r>
  <r>
    <x v="900"/>
    <s v="Monday"/>
    <x v="5"/>
    <n v="2017"/>
    <n v="25"/>
    <s v="Y"/>
    <s v="N"/>
    <n v="7.1"/>
    <n v="16.100000000000001"/>
    <n v="6"/>
    <n v="0"/>
    <x v="899"/>
    <n v="95.96949334"/>
    <n v="12948754.906324571"/>
  </r>
  <r>
    <x v="901"/>
    <s v="Tuesday"/>
    <x v="5"/>
    <n v="2017"/>
    <n v="25"/>
    <s v="Y"/>
    <s v="N"/>
    <n v="6.4"/>
    <n v="15.8"/>
    <n v="9.1999999999999993"/>
    <n v="0"/>
    <x v="900"/>
    <n v="85.797832029999995"/>
    <n v="11325053.860528948"/>
  </r>
  <r>
    <x v="902"/>
    <s v="Wednesday"/>
    <x v="5"/>
    <n v="2017"/>
    <n v="25"/>
    <s v="Y"/>
    <s v="N"/>
    <n v="7.8"/>
    <n v="13.5"/>
    <n v="5"/>
    <n v="0.6"/>
    <x v="901"/>
    <n v="106.9667247"/>
    <n v="14955477.737223208"/>
  </r>
  <r>
    <x v="903"/>
    <s v="Thursday"/>
    <x v="5"/>
    <n v="2017"/>
    <n v="25"/>
    <s v="Y"/>
    <s v="N"/>
    <n v="6.7"/>
    <n v="14.1"/>
    <n v="6.7"/>
    <n v="0.2"/>
    <x v="902"/>
    <n v="94.858967509999999"/>
    <n v="13313320.441704961"/>
  </r>
  <r>
    <x v="904"/>
    <s v="Friday"/>
    <x v="5"/>
    <n v="2017"/>
    <n v="25"/>
    <s v="Y"/>
    <s v="N"/>
    <n v="7.4"/>
    <n v="14.9"/>
    <n v="8.1999999999999993"/>
    <n v="0"/>
    <x v="903"/>
    <n v="80.269938710000005"/>
    <n v="10598005.89315735"/>
  </r>
  <r>
    <x v="905"/>
    <s v="Saturday"/>
    <x v="5"/>
    <n v="2017"/>
    <n v="25"/>
    <s v="Y"/>
    <s v="N"/>
    <n v="8.3000000000000007"/>
    <n v="12.3"/>
    <n v="7.3"/>
    <n v="1.4"/>
    <x v="904"/>
    <n v="84.970944450000005"/>
    <n v="10399876.419625796"/>
  </r>
  <r>
    <x v="906"/>
    <s v="Sunday"/>
    <x v="5"/>
    <n v="2017"/>
    <n v="26"/>
    <s v="Y"/>
    <s v="N"/>
    <n v="8.6"/>
    <n v="14.3"/>
    <n v="5.3"/>
    <n v="0"/>
    <x v="905"/>
    <n v="72.870515380000001"/>
    <n v="8606289.5109199435"/>
  </r>
  <r>
    <x v="907"/>
    <s v="Monday"/>
    <x v="5"/>
    <n v="2017"/>
    <n v="26"/>
    <s v="Y"/>
    <s v="N"/>
    <n v="8.8000000000000007"/>
    <n v="12.6"/>
    <n v="7.8"/>
    <n v="1.4"/>
    <x v="906"/>
    <n v="104.3154945"/>
    <n v="14399750.500667911"/>
  </r>
  <r>
    <x v="908"/>
    <s v="Tuesday"/>
    <x v="5"/>
    <n v="2017"/>
    <n v="26"/>
    <s v="Y"/>
    <s v="N"/>
    <n v="6"/>
    <n v="12.1"/>
    <n v="4.4000000000000004"/>
    <n v="0"/>
    <x v="907"/>
    <n v="100.1993406"/>
    <n v="14481473.025140177"/>
  </r>
  <r>
    <x v="909"/>
    <s v="Wednesday"/>
    <x v="5"/>
    <n v="2017"/>
    <n v="26"/>
    <s v="Y"/>
    <s v="N"/>
    <n v="6.8"/>
    <n v="14.1"/>
    <n v="5.4"/>
    <n v="0"/>
    <x v="908"/>
    <n v="98.538103219999996"/>
    <n v="13928547.619852601"/>
  </r>
  <r>
    <x v="910"/>
    <s v="Thursday"/>
    <x v="5"/>
    <n v="2017"/>
    <n v="26"/>
    <s v="Y"/>
    <s v="N"/>
    <n v="9.1999999999999993"/>
    <n v="13.7"/>
    <n v="5"/>
    <n v="0"/>
    <x v="909"/>
    <n v="102.52503950000001"/>
    <n v="14161174.70740037"/>
  </r>
  <r>
    <x v="911"/>
    <s v="Friday"/>
    <x v="5"/>
    <n v="2017"/>
    <n v="26"/>
    <s v="N"/>
    <s v="N"/>
    <n v="7.1"/>
    <n v="12.3"/>
    <n v="8.4"/>
    <n v="4.4000000000000004"/>
    <x v="910"/>
    <n v="124.6840444"/>
    <n v="17365466.913944408"/>
  </r>
  <r>
    <x v="912"/>
    <s v="Saturday"/>
    <x v="6"/>
    <n v="2017"/>
    <n v="26"/>
    <s v="N"/>
    <s v="N"/>
    <n v="1.1000000000000001"/>
    <n v="12.7"/>
    <n v="9.3000000000000007"/>
    <n v="0"/>
    <x v="911"/>
    <n v="114.7570772"/>
    <n v="14453596.4948014"/>
  </r>
  <r>
    <x v="913"/>
    <s v="Sunday"/>
    <x v="6"/>
    <n v="2017"/>
    <n v="27"/>
    <s v="N"/>
    <s v="N"/>
    <n v="0.8"/>
    <n v="14.3"/>
    <n v="9.1999999999999993"/>
    <n v="0"/>
    <x v="912"/>
    <n v="110.1092823"/>
    <n v="13228248.396852136"/>
  </r>
  <r>
    <x v="914"/>
    <s v="Monday"/>
    <x v="6"/>
    <n v="2017"/>
    <n v="27"/>
    <s v="N"/>
    <s v="N"/>
    <n v="3.8"/>
    <n v="13.9"/>
    <n v="3.9"/>
    <n v="0"/>
    <x v="913"/>
    <n v="150.61276599999999"/>
    <n v="21050441.436075121"/>
  </r>
  <r>
    <x v="915"/>
    <s v="Tuesday"/>
    <x v="6"/>
    <n v="2017"/>
    <n v="27"/>
    <s v="N"/>
    <s v="N"/>
    <n v="9"/>
    <n v="16.2"/>
    <n v="6.4"/>
    <n v="3"/>
    <x v="914"/>
    <n v="132.54551810000001"/>
    <n v="17765049.944566973"/>
  </r>
  <r>
    <x v="916"/>
    <s v="Wednesday"/>
    <x v="6"/>
    <n v="2017"/>
    <n v="27"/>
    <s v="N"/>
    <s v="N"/>
    <n v="10.1"/>
    <n v="15.8"/>
    <n v="6.5"/>
    <n v="0"/>
    <x v="915"/>
    <n v="146.17612560000001"/>
    <n v="19599976.832073927"/>
  </r>
  <r>
    <x v="917"/>
    <s v="Thursday"/>
    <x v="6"/>
    <n v="2017"/>
    <n v="27"/>
    <s v="N"/>
    <s v="N"/>
    <n v="4.8"/>
    <n v="15"/>
    <n v="8.6999999999999993"/>
    <n v="0"/>
    <x v="916"/>
    <n v="141.67937280000001"/>
    <n v="19537545.130498752"/>
  </r>
  <r>
    <x v="918"/>
    <s v="Friday"/>
    <x v="6"/>
    <n v="2017"/>
    <n v="27"/>
    <s v="N"/>
    <s v="N"/>
    <n v="8"/>
    <n v="14.2"/>
    <n v="9.4"/>
    <n v="0"/>
    <x v="917"/>
    <n v="131.26538149999999"/>
    <n v="17599809.009333704"/>
  </r>
  <r>
    <x v="919"/>
    <s v="Saturday"/>
    <x v="6"/>
    <n v="2017"/>
    <n v="27"/>
    <s v="N"/>
    <s v="N"/>
    <n v="5.3"/>
    <n v="13.5"/>
    <n v="5.0999999999999996"/>
    <n v="0"/>
    <x v="918"/>
    <n v="129.135411"/>
    <n v="15972496.841705671"/>
  </r>
  <r>
    <x v="920"/>
    <s v="Sunday"/>
    <x v="6"/>
    <n v="2017"/>
    <n v="28"/>
    <s v="N"/>
    <s v="N"/>
    <n v="7.3"/>
    <n v="14.6"/>
    <n v="7.3"/>
    <n v="0.8"/>
    <x v="919"/>
    <n v="115.1296024"/>
    <n v="13362405.626841672"/>
  </r>
  <r>
    <x v="921"/>
    <s v="Monday"/>
    <x v="6"/>
    <n v="2017"/>
    <n v="28"/>
    <s v="N"/>
    <s v="N"/>
    <n v="7"/>
    <n v="16"/>
    <n v="5.7"/>
    <n v="0"/>
    <x v="920"/>
    <n v="123.9739271"/>
    <n v="16504937.154203508"/>
  </r>
  <r>
    <x v="922"/>
    <s v="Tuesday"/>
    <x v="6"/>
    <n v="2017"/>
    <n v="28"/>
    <s v="N"/>
    <s v="N"/>
    <n v="6.9"/>
    <n v="14.3"/>
    <n v="9.6999999999999993"/>
    <n v="0.4"/>
    <x v="921"/>
    <n v="148.67949519999999"/>
    <n v="20421541.994716655"/>
  </r>
  <r>
    <x v="923"/>
    <s v="Wednesday"/>
    <x v="6"/>
    <n v="2017"/>
    <n v="28"/>
    <s v="N"/>
    <s v="N"/>
    <n v="3.2"/>
    <n v="15.1"/>
    <n v="9.8000000000000007"/>
    <n v="0"/>
    <x v="922"/>
    <n v="117.9532423"/>
    <n v="16295488.715320043"/>
  </r>
  <r>
    <x v="924"/>
    <s v="Thursday"/>
    <x v="6"/>
    <n v="2017"/>
    <n v="28"/>
    <s v="N"/>
    <s v="N"/>
    <n v="4.8"/>
    <n v="13.3"/>
    <n v="5.5"/>
    <n v="0"/>
    <x v="923"/>
    <n v="106.14876340000001"/>
    <n v="14290000.224452529"/>
  </r>
  <r>
    <x v="925"/>
    <s v="Friday"/>
    <x v="6"/>
    <n v="2017"/>
    <n v="28"/>
    <s v="N"/>
    <s v="N"/>
    <n v="9.9"/>
    <n v="15.9"/>
    <n v="8.6"/>
    <n v="2"/>
    <x v="924"/>
    <n v="111.39498260000001"/>
    <n v="14635935.568128238"/>
  </r>
  <r>
    <x v="926"/>
    <s v="Saturday"/>
    <x v="6"/>
    <n v="2017"/>
    <n v="28"/>
    <s v="N"/>
    <s v="N"/>
    <n v="4.5"/>
    <n v="12"/>
    <n v="9.4"/>
    <n v="0"/>
    <x v="925"/>
    <n v="136.10655170000001"/>
    <n v="16943454.788979635"/>
  </r>
  <r>
    <x v="927"/>
    <s v="Sunday"/>
    <x v="6"/>
    <n v="2017"/>
    <n v="29"/>
    <s v="N"/>
    <s v="N"/>
    <n v="3"/>
    <n v="12.5"/>
    <n v="7.8"/>
    <n v="0"/>
    <x v="926"/>
    <n v="102.14913730000001"/>
    <n v="12250504.964424973"/>
  </r>
  <r>
    <x v="928"/>
    <s v="Monday"/>
    <x v="6"/>
    <n v="2017"/>
    <n v="29"/>
    <s v="N"/>
    <s v="N"/>
    <n v="5.7"/>
    <n v="15.3"/>
    <n v="6.3"/>
    <n v="0"/>
    <x v="927"/>
    <n v="99.851637530000005"/>
    <n v="13167259.702199047"/>
  </r>
  <r>
    <x v="929"/>
    <s v="Tuesday"/>
    <x v="6"/>
    <n v="2017"/>
    <n v="29"/>
    <s v="Y"/>
    <s v="N"/>
    <n v="9.6999999999999993"/>
    <n v="14.5"/>
    <n v="5.8"/>
    <n v="0.2"/>
    <x v="928"/>
    <n v="109.9969729"/>
    <n v="14972989.795593271"/>
  </r>
  <r>
    <x v="930"/>
    <s v="Wednesday"/>
    <x v="6"/>
    <n v="2017"/>
    <n v="29"/>
    <s v="Y"/>
    <s v="N"/>
    <n v="8.9"/>
    <n v="13.2"/>
    <n v="7.7"/>
    <n v="5"/>
    <x v="929"/>
    <n v="109.5605504"/>
    <n v="14670843.547605505"/>
  </r>
  <r>
    <x v="931"/>
    <s v="Thursday"/>
    <x v="6"/>
    <n v="2017"/>
    <n v="29"/>
    <s v="Y"/>
    <s v="N"/>
    <n v="7.9"/>
    <n v="10.7"/>
    <n v="5.9"/>
    <n v="0.6"/>
    <x v="930"/>
    <n v="133.736501"/>
    <n v="18631673.156901293"/>
  </r>
  <r>
    <x v="932"/>
    <s v="Friday"/>
    <x v="6"/>
    <n v="2017"/>
    <n v="29"/>
    <s v="Y"/>
    <s v="N"/>
    <n v="3.3"/>
    <n v="13.8"/>
    <n v="10.3"/>
    <n v="4.2"/>
    <x v="931"/>
    <n v="130.19271090000001"/>
    <n v="18236600.116371956"/>
  </r>
  <r>
    <x v="933"/>
    <s v="Saturday"/>
    <x v="6"/>
    <n v="2017"/>
    <n v="29"/>
    <s v="Y"/>
    <s v="N"/>
    <n v="5.4"/>
    <n v="12.4"/>
    <n v="7"/>
    <n v="0"/>
    <x v="932"/>
    <n v="91.656080619999997"/>
    <n v="11218441.214936621"/>
  </r>
  <r>
    <x v="934"/>
    <s v="Sunday"/>
    <x v="6"/>
    <n v="2017"/>
    <n v="30"/>
    <s v="Y"/>
    <s v="N"/>
    <n v="8.4"/>
    <n v="14.1"/>
    <n v="5.4"/>
    <n v="0"/>
    <x v="933"/>
    <n v="107.89233230000001"/>
    <n v="12732122.206127079"/>
  </r>
  <r>
    <x v="935"/>
    <s v="Monday"/>
    <x v="6"/>
    <n v="2017"/>
    <n v="30"/>
    <s v="Y"/>
    <s v="N"/>
    <n v="8.1"/>
    <n v="16.100000000000001"/>
    <n v="8.3000000000000007"/>
    <n v="7"/>
    <x v="934"/>
    <n v="122.6544774"/>
    <n v="16721557.270083666"/>
  </r>
  <r>
    <x v="936"/>
    <s v="Tuesday"/>
    <x v="6"/>
    <n v="2017"/>
    <n v="30"/>
    <s v="Y"/>
    <s v="N"/>
    <n v="9.8000000000000007"/>
    <n v="17.2"/>
    <n v="9"/>
    <n v="0"/>
    <x v="935"/>
    <n v="113.0336114"/>
    <n v="14660376.31887562"/>
  </r>
  <r>
    <x v="937"/>
    <s v="Wednesday"/>
    <x v="6"/>
    <n v="2017"/>
    <n v="30"/>
    <s v="Y"/>
    <s v="N"/>
    <n v="10.9"/>
    <n v="15"/>
    <n v="8.6999999999999993"/>
    <n v="2.4"/>
    <x v="936"/>
    <n v="117.2808433"/>
    <n v="15621613.641360121"/>
  </r>
  <r>
    <x v="938"/>
    <s v="Thursday"/>
    <x v="6"/>
    <n v="2017"/>
    <n v="30"/>
    <s v="Y"/>
    <s v="N"/>
    <n v="4.4000000000000004"/>
    <n v="14.2"/>
    <n v="8.6999999999999993"/>
    <n v="2"/>
    <x v="937"/>
    <n v="117.31547380000001"/>
    <n v="15955363.726879928"/>
  </r>
  <r>
    <x v="939"/>
    <s v="Friday"/>
    <x v="6"/>
    <n v="2017"/>
    <n v="30"/>
    <s v="Y"/>
    <s v="N"/>
    <n v="6.2"/>
    <n v="14.3"/>
    <n v="9.8000000000000007"/>
    <n v="2.8"/>
    <x v="938"/>
    <n v="111.3069682"/>
    <n v="14517996.041610811"/>
  </r>
  <r>
    <x v="940"/>
    <s v="Saturday"/>
    <x v="6"/>
    <n v="2017"/>
    <n v="30"/>
    <s v="Y"/>
    <s v="N"/>
    <n v="9.6999999999999993"/>
    <n v="17.899999999999999"/>
    <n v="10.1"/>
    <n v="0"/>
    <x v="939"/>
    <n v="93.453100860000006"/>
    <n v="10404249.133323362"/>
  </r>
  <r>
    <x v="941"/>
    <s v="Sunday"/>
    <x v="6"/>
    <n v="2017"/>
    <n v="31"/>
    <s v="Y"/>
    <s v="N"/>
    <n v="11.3"/>
    <n v="18.100000000000001"/>
    <n v="8.3000000000000007"/>
    <n v="0"/>
    <x v="940"/>
    <n v="91.416166270000005"/>
    <n v="9834596.4183289036"/>
  </r>
  <r>
    <x v="942"/>
    <s v="Monday"/>
    <x v="6"/>
    <n v="2017"/>
    <n v="31"/>
    <s v="Y"/>
    <s v="N"/>
    <n v="6.7"/>
    <n v="14.8"/>
    <n v="11.5"/>
    <n v="0"/>
    <x v="941"/>
    <n v="137.47669010000001"/>
    <n v="18184987.639154889"/>
  </r>
  <r>
    <x v="943"/>
    <s v="Tuesday"/>
    <x v="7"/>
    <n v="2017"/>
    <n v="31"/>
    <s v="Y"/>
    <s v="N"/>
    <n v="3.5"/>
    <n v="15.5"/>
    <n v="11.5"/>
    <n v="0"/>
    <x v="942"/>
    <n v="137.9754246"/>
    <n v="18987885.425551847"/>
  </r>
  <r>
    <x v="944"/>
    <s v="Wednesday"/>
    <x v="7"/>
    <n v="2017"/>
    <n v="31"/>
    <s v="Y"/>
    <s v="N"/>
    <n v="3.4"/>
    <n v="12.9"/>
    <n v="7.5"/>
    <n v="0"/>
    <x v="943"/>
    <n v="113.4923335"/>
    <n v="15971683.597203197"/>
  </r>
  <r>
    <x v="945"/>
    <s v="Thursday"/>
    <x v="7"/>
    <n v="2017"/>
    <n v="31"/>
    <s v="Y"/>
    <s v="N"/>
    <n v="3.1"/>
    <n v="9"/>
    <n v="4.4000000000000004"/>
    <n v="0"/>
    <x v="944"/>
    <n v="169.23382710000001"/>
    <n v="25614458.671266153"/>
  </r>
  <r>
    <x v="946"/>
    <s v="Friday"/>
    <x v="7"/>
    <n v="2017"/>
    <n v="31"/>
    <s v="Y"/>
    <s v="N"/>
    <n v="4.3"/>
    <n v="12.1"/>
    <n v="7.2"/>
    <n v="6.6"/>
    <x v="945"/>
    <n v="110.3517269"/>
    <n v="15631089.824999874"/>
  </r>
  <r>
    <x v="947"/>
    <s v="Saturday"/>
    <x v="7"/>
    <n v="2017"/>
    <n v="31"/>
    <s v="Y"/>
    <s v="N"/>
    <n v="8.8000000000000007"/>
    <n v="14.2"/>
    <n v="11.7"/>
    <n v="0"/>
    <x v="946"/>
    <n v="82.766673249999997"/>
    <n v="9658577.360418329"/>
  </r>
  <r>
    <x v="948"/>
    <s v="Sunday"/>
    <x v="7"/>
    <n v="2017"/>
    <n v="32"/>
    <s v="Y"/>
    <s v="N"/>
    <n v="9"/>
    <n v="13"/>
    <n v="8.1999999999999993"/>
    <n v="0"/>
    <x v="947"/>
    <n v="86.202202409999998"/>
    <n v="10115926.723324247"/>
  </r>
  <r>
    <x v="949"/>
    <s v="Monday"/>
    <x v="7"/>
    <n v="2017"/>
    <n v="32"/>
    <s v="Y"/>
    <s v="N"/>
    <n v="7.7"/>
    <n v="12.3"/>
    <n v="7.3"/>
    <n v="4.2"/>
    <x v="948"/>
    <n v="111.4890145"/>
    <n v="15492867.432541035"/>
  </r>
  <r>
    <x v="950"/>
    <s v="Tuesday"/>
    <x v="7"/>
    <n v="2017"/>
    <n v="32"/>
    <s v="Y"/>
    <s v="N"/>
    <n v="7.9"/>
    <n v="15"/>
    <n v="7.5"/>
    <n v="2.2000000000000002"/>
    <x v="949"/>
    <n v="111.5513751"/>
    <n v="15517737.212258969"/>
  </r>
  <r>
    <x v="951"/>
    <s v="Wednesday"/>
    <x v="7"/>
    <n v="2017"/>
    <n v="32"/>
    <s v="Y"/>
    <s v="N"/>
    <n v="8.9"/>
    <n v="16.8"/>
    <n v="11.5"/>
    <n v="0"/>
    <x v="950"/>
    <n v="105.283102"/>
    <n v="13691475.19765125"/>
  </r>
  <r>
    <x v="952"/>
    <s v="Thursday"/>
    <x v="7"/>
    <n v="2017"/>
    <n v="32"/>
    <s v="Y"/>
    <s v="N"/>
    <n v="11.4"/>
    <n v="18.8"/>
    <n v="8.4"/>
    <n v="0"/>
    <x v="951"/>
    <n v="86.916548329999998"/>
    <n v="10635276.168014335"/>
  </r>
  <r>
    <x v="953"/>
    <s v="Friday"/>
    <x v="7"/>
    <n v="2017"/>
    <n v="32"/>
    <s v="Y"/>
    <s v="N"/>
    <n v="10.3"/>
    <n v="16.399999999999999"/>
    <n v="9.3000000000000007"/>
    <n v="0"/>
    <x v="952"/>
    <n v="78.92563543"/>
    <n v="9696988.6495448835"/>
  </r>
  <r>
    <x v="954"/>
    <s v="Saturday"/>
    <x v="7"/>
    <n v="2017"/>
    <n v="32"/>
    <s v="Y"/>
    <s v="N"/>
    <n v="10.3"/>
    <n v="17.899999999999999"/>
    <n v="9.9"/>
    <n v="2.8"/>
    <x v="953"/>
    <n v="77.123590930000006"/>
    <n v="8766596.1630380899"/>
  </r>
  <r>
    <x v="955"/>
    <s v="Sunday"/>
    <x v="7"/>
    <n v="2017"/>
    <n v="33"/>
    <s v="Y"/>
    <s v="N"/>
    <n v="9.4"/>
    <n v="18.7"/>
    <n v="11.1"/>
    <n v="2"/>
    <x v="954"/>
    <n v="68.294171739999996"/>
    <n v="7257933.0522329342"/>
  </r>
  <r>
    <x v="956"/>
    <s v="Monday"/>
    <x v="7"/>
    <n v="2017"/>
    <n v="33"/>
    <s v="Y"/>
    <s v="N"/>
    <n v="12.3"/>
    <n v="20.100000000000001"/>
    <n v="12.6"/>
    <n v="0"/>
    <x v="955"/>
    <n v="101.399598"/>
    <n v="12323494.180350089"/>
  </r>
  <r>
    <x v="957"/>
    <s v="Tuesday"/>
    <x v="7"/>
    <n v="2017"/>
    <n v="33"/>
    <s v="Y"/>
    <s v="N"/>
    <n v="10.4"/>
    <n v="17.5"/>
    <n v="3.2"/>
    <n v="0.2"/>
    <x v="956"/>
    <n v="99.086174200000002"/>
    <n v="12603097.48087286"/>
  </r>
  <r>
    <x v="958"/>
    <s v="Wednesday"/>
    <x v="7"/>
    <n v="2017"/>
    <n v="33"/>
    <s v="Y"/>
    <s v="N"/>
    <n v="12.1"/>
    <n v="18.100000000000001"/>
    <n v="10.9"/>
    <n v="0.8"/>
    <x v="957"/>
    <n v="72.164817319999997"/>
    <n v="8764083.6620579809"/>
  </r>
  <r>
    <x v="959"/>
    <s v="Thursday"/>
    <x v="7"/>
    <n v="2017"/>
    <n v="33"/>
    <s v="Y"/>
    <s v="N"/>
    <n v="9.3000000000000007"/>
    <n v="15.6"/>
    <n v="9.1"/>
    <n v="1.8"/>
    <x v="958"/>
    <n v="73.714560050000003"/>
    <n v="9525675.93356199"/>
  </r>
  <r>
    <x v="960"/>
    <s v="Friday"/>
    <x v="7"/>
    <n v="2017"/>
    <n v="33"/>
    <s v="Y"/>
    <s v="N"/>
    <n v="8"/>
    <n v="12.2"/>
    <n v="9.4"/>
    <n v="2.8"/>
    <x v="959"/>
    <n v="92.107544930000003"/>
    <n v="12302158.641872415"/>
  </r>
  <r>
    <x v="961"/>
    <s v="Saturday"/>
    <x v="7"/>
    <n v="2017"/>
    <n v="33"/>
    <s v="Y"/>
    <s v="N"/>
    <n v="5.9"/>
    <n v="11.8"/>
    <n v="11.6"/>
    <n v="7.2"/>
    <x v="960"/>
    <n v="97.968935160000001"/>
    <n v="12231683.131782876"/>
  </r>
  <r>
    <x v="962"/>
    <s v="Sunday"/>
    <x v="7"/>
    <n v="2017"/>
    <n v="34"/>
    <s v="Y"/>
    <s v="N"/>
    <n v="5.0999999999999996"/>
    <n v="13.3"/>
    <n v="13.9"/>
    <n v="2"/>
    <x v="961"/>
    <n v="92.815878290000001"/>
    <n v="11119248.939184317"/>
  </r>
  <r>
    <x v="963"/>
    <s v="Monday"/>
    <x v="7"/>
    <n v="2017"/>
    <n v="34"/>
    <s v="Y"/>
    <s v="N"/>
    <n v="6.8"/>
    <n v="12.7"/>
    <n v="7.9"/>
    <n v="0.6"/>
    <x v="962"/>
    <n v="108.906684"/>
    <n v="15291619.627911782"/>
  </r>
  <r>
    <x v="964"/>
    <s v="Tuesday"/>
    <x v="7"/>
    <n v="2017"/>
    <n v="34"/>
    <s v="Y"/>
    <s v="N"/>
    <n v="5.7"/>
    <n v="16.8"/>
    <n v="11.1"/>
    <n v="1.6"/>
    <x v="963"/>
    <n v="107.9380963"/>
    <n v="14443137.839640515"/>
  </r>
  <r>
    <x v="965"/>
    <s v="Wednesday"/>
    <x v="7"/>
    <n v="2017"/>
    <n v="34"/>
    <s v="Y"/>
    <s v="N"/>
    <n v="8.3000000000000007"/>
    <n v="18.100000000000001"/>
    <n v="9.6999999999999993"/>
    <n v="0"/>
    <x v="964"/>
    <n v="106.6475104"/>
    <n v="14190178.594740929"/>
  </r>
  <r>
    <x v="966"/>
    <s v="Thursday"/>
    <x v="7"/>
    <n v="2017"/>
    <n v="34"/>
    <s v="Y"/>
    <s v="N"/>
    <n v="5.2"/>
    <n v="13.3"/>
    <n v="13"/>
    <n v="9.1999999999999993"/>
    <x v="965"/>
    <n v="118.9186938"/>
    <n v="16127746.118034372"/>
  </r>
  <r>
    <x v="967"/>
    <s v="Friday"/>
    <x v="7"/>
    <n v="2017"/>
    <n v="34"/>
    <s v="Y"/>
    <s v="N"/>
    <n v="4.9000000000000004"/>
    <n v="15"/>
    <n v="13.3"/>
    <n v="0.6"/>
    <x v="966"/>
    <n v="120.1723289"/>
    <n v="16063023.613836518"/>
  </r>
  <r>
    <x v="968"/>
    <s v="Saturday"/>
    <x v="7"/>
    <n v="2017"/>
    <n v="34"/>
    <s v="Y"/>
    <s v="N"/>
    <n v="9.9"/>
    <n v="15.3"/>
    <n v="8.5"/>
    <n v="0"/>
    <x v="967"/>
    <n v="93.657541890000005"/>
    <n v="10999525.715483351"/>
  </r>
  <r>
    <x v="969"/>
    <s v="Sunday"/>
    <x v="7"/>
    <n v="2017"/>
    <n v="35"/>
    <s v="Y"/>
    <s v="N"/>
    <n v="5.8"/>
    <n v="10.7"/>
    <n v="11.8"/>
    <n v="7.8"/>
    <x v="968"/>
    <n v="93.117477789999995"/>
    <n v="10725078.804260563"/>
  </r>
  <r>
    <x v="970"/>
    <s v="Monday"/>
    <x v="7"/>
    <n v="2017"/>
    <n v="35"/>
    <s v="Y"/>
    <s v="N"/>
    <n v="5.8"/>
    <n v="11.8"/>
    <n v="14.6"/>
    <n v="0.6"/>
    <x v="969"/>
    <n v="163.40926049999999"/>
    <n v="22781619.530930944"/>
  </r>
  <r>
    <x v="971"/>
    <s v="Tuesday"/>
    <x v="7"/>
    <n v="2017"/>
    <n v="35"/>
    <s v="Y"/>
    <s v="N"/>
    <n v="5.4"/>
    <n v="12.9"/>
    <n v="9.1"/>
    <n v="0"/>
    <x v="970"/>
    <n v="143.84804"/>
    <n v="20111975.618481603"/>
  </r>
  <r>
    <x v="972"/>
    <s v="Wednesday"/>
    <x v="7"/>
    <n v="2017"/>
    <n v="35"/>
    <s v="Y"/>
    <s v="N"/>
    <n v="7.7"/>
    <n v="13.8"/>
    <n v="12.3"/>
    <n v="0.6"/>
    <x v="971"/>
    <n v="118.29507649999999"/>
    <n v="16267165.861955071"/>
  </r>
  <r>
    <x v="973"/>
    <s v="Thursday"/>
    <x v="7"/>
    <n v="2017"/>
    <n v="35"/>
    <s v="Y"/>
    <s v="N"/>
    <n v="4"/>
    <n v="16.7"/>
    <n v="15.9"/>
    <n v="0.2"/>
    <x v="972"/>
    <n v="115.4257008"/>
    <n v="15464995.678139305"/>
  </r>
  <r>
    <x v="974"/>
    <s v="Friday"/>
    <x v="8"/>
    <n v="2017"/>
    <n v="35"/>
    <s v="Y"/>
    <s v="N"/>
    <n v="3.7"/>
    <n v="17"/>
    <n v="14.4"/>
    <n v="0"/>
    <x v="973"/>
    <n v="102.27816319999999"/>
    <n v="13163959.019201759"/>
  </r>
  <r>
    <x v="975"/>
    <s v="Saturday"/>
    <x v="8"/>
    <n v="2017"/>
    <n v="35"/>
    <s v="Y"/>
    <s v="N"/>
    <n v="7.3"/>
    <n v="18.399999999999999"/>
    <n v="6.3"/>
    <n v="0"/>
    <x v="974"/>
    <n v="89.329916780000005"/>
    <n v="10192375.11770487"/>
  </r>
  <r>
    <x v="976"/>
    <s v="Sunday"/>
    <x v="8"/>
    <n v="2017"/>
    <n v="36"/>
    <s v="Y"/>
    <s v="N"/>
    <n v="13.4"/>
    <n v="17.2"/>
    <n v="6.3"/>
    <n v="0"/>
    <x v="975"/>
    <n v="67.073127529999994"/>
    <n v="6973212.7646610048"/>
  </r>
  <r>
    <x v="977"/>
    <s v="Monday"/>
    <x v="8"/>
    <n v="2017"/>
    <n v="36"/>
    <s v="Y"/>
    <s v="N"/>
    <n v="8.8000000000000007"/>
    <n v="13.7"/>
    <n v="13.4"/>
    <n v="0.4"/>
    <x v="976"/>
    <n v="93.826620980000001"/>
    <n v="12009906.472525133"/>
  </r>
  <r>
    <x v="978"/>
    <s v="Tuesday"/>
    <x v="8"/>
    <n v="2017"/>
    <n v="36"/>
    <s v="Y"/>
    <s v="N"/>
    <n v="6.5"/>
    <n v="13.3"/>
    <n v="11"/>
    <n v="0.2"/>
    <x v="977"/>
    <n v="95.602018139999998"/>
    <n v="13164079.543157594"/>
  </r>
  <r>
    <x v="979"/>
    <s v="Wednesday"/>
    <x v="8"/>
    <n v="2017"/>
    <n v="36"/>
    <s v="Y"/>
    <s v="N"/>
    <n v="6.7"/>
    <n v="15.1"/>
    <n v="11"/>
    <n v="4.8"/>
    <x v="978"/>
    <n v="101.0173763"/>
    <n v="13619157.116810303"/>
  </r>
  <r>
    <x v="980"/>
    <s v="Thursday"/>
    <x v="8"/>
    <n v="2017"/>
    <n v="36"/>
    <s v="Y"/>
    <s v="N"/>
    <n v="7.9"/>
    <n v="15.2"/>
    <n v="9.5"/>
    <n v="0.8"/>
    <x v="979"/>
    <n v="93.025254910000001"/>
    <n v="12410101.109452086"/>
  </r>
  <r>
    <x v="981"/>
    <s v="Friday"/>
    <x v="8"/>
    <n v="2017"/>
    <n v="36"/>
    <s v="Y"/>
    <s v="N"/>
    <n v="8"/>
    <n v="13.5"/>
    <n v="13.1"/>
    <n v="3.2"/>
    <x v="980"/>
    <n v="102.4160808"/>
    <n v="13574544.839082481"/>
  </r>
  <r>
    <x v="982"/>
    <s v="Saturday"/>
    <x v="8"/>
    <n v="2017"/>
    <n v="36"/>
    <s v="Y"/>
    <s v="N"/>
    <n v="7.1"/>
    <n v="14.9"/>
    <n v="15.9"/>
    <n v="1.2"/>
    <x v="981"/>
    <n v="96.910244129999995"/>
    <n v="11673227.515537459"/>
  </r>
  <r>
    <x v="983"/>
    <s v="Sunday"/>
    <x v="8"/>
    <n v="2017"/>
    <n v="37"/>
    <s v="Y"/>
    <s v="N"/>
    <n v="5.3"/>
    <n v="16.100000000000001"/>
    <n v="12.3"/>
    <n v="0.2"/>
    <x v="982"/>
    <n v="91.883909369999998"/>
    <n v="10528431.843706189"/>
  </r>
  <r>
    <x v="984"/>
    <s v="Monday"/>
    <x v="8"/>
    <n v="2017"/>
    <n v="37"/>
    <s v="Y"/>
    <s v="N"/>
    <n v="8.1"/>
    <n v="18.100000000000001"/>
    <n v="7"/>
    <n v="0"/>
    <x v="983"/>
    <n v="86.68557783"/>
    <n v="11023720.847630605"/>
  </r>
  <r>
    <x v="985"/>
    <s v="Tuesday"/>
    <x v="8"/>
    <n v="2017"/>
    <n v="37"/>
    <s v="Y"/>
    <s v="N"/>
    <n v="12.2"/>
    <n v="19.899999999999999"/>
    <n v="3.5"/>
    <n v="0.2"/>
    <x v="984"/>
    <n v="94.772968660000004"/>
    <n v="12406434.583348067"/>
  </r>
  <r>
    <x v="986"/>
    <s v="Wednesday"/>
    <x v="8"/>
    <n v="2017"/>
    <n v="37"/>
    <s v="Y"/>
    <s v="N"/>
    <n v="13.3"/>
    <n v="16.399999999999999"/>
    <n v="8.1999999999999993"/>
    <n v="2"/>
    <x v="985"/>
    <n v="88.361935939999995"/>
    <n v="11238959.190090301"/>
  </r>
  <r>
    <x v="987"/>
    <s v="Thursday"/>
    <x v="8"/>
    <n v="2017"/>
    <n v="37"/>
    <s v="Y"/>
    <s v="N"/>
    <n v="5.8"/>
    <n v="15.3"/>
    <n v="10.8"/>
    <n v="1.4"/>
    <x v="986"/>
    <n v="89.57361118"/>
    <n v="11822534.751960479"/>
  </r>
  <r>
    <x v="988"/>
    <s v="Friday"/>
    <x v="8"/>
    <n v="2017"/>
    <n v="37"/>
    <s v="Y"/>
    <s v="N"/>
    <n v="9.6"/>
    <n v="16.7"/>
    <n v="7"/>
    <n v="0"/>
    <x v="987"/>
    <n v="89.236201120000004"/>
    <n v="11490196.480313998"/>
  </r>
  <r>
    <x v="989"/>
    <s v="Saturday"/>
    <x v="8"/>
    <n v="2017"/>
    <n v="37"/>
    <s v="Y"/>
    <s v="N"/>
    <n v="7.4"/>
    <n v="13.3"/>
    <n v="16.7"/>
    <n v="21.4"/>
    <x v="988"/>
    <n v="89.607587129999999"/>
    <n v="9973464.2354049217"/>
  </r>
  <r>
    <x v="990"/>
    <s v="Sunday"/>
    <x v="8"/>
    <n v="2017"/>
    <n v="38"/>
    <s v="Y"/>
    <s v="N"/>
    <n v="4"/>
    <n v="18.100000000000001"/>
    <n v="19"/>
    <n v="0.2"/>
    <x v="989"/>
    <n v="75.509598890000007"/>
    <n v="7910838.6373097403"/>
  </r>
  <r>
    <x v="991"/>
    <s v="Monday"/>
    <x v="8"/>
    <n v="2017"/>
    <n v="38"/>
    <s v="Y"/>
    <s v="N"/>
    <n v="10.5"/>
    <n v="22"/>
    <n v="15.7"/>
    <n v="0"/>
    <x v="990"/>
    <n v="79.783447899999999"/>
    <n v="9184952.955653565"/>
  </r>
  <r>
    <x v="992"/>
    <s v="Tuesday"/>
    <x v="8"/>
    <n v="2017"/>
    <n v="38"/>
    <s v="Y"/>
    <s v="N"/>
    <n v="9"/>
    <n v="13.9"/>
    <n v="16.600000000000001"/>
    <n v="0.2"/>
    <x v="991"/>
    <n v="92.372768620000002"/>
    <n v="11457359.826238493"/>
  </r>
  <r>
    <x v="993"/>
    <s v="Wednesday"/>
    <x v="8"/>
    <n v="2017"/>
    <n v="38"/>
    <s v="Y"/>
    <s v="N"/>
    <n v="6"/>
    <n v="19.2"/>
    <n v="17.3"/>
    <n v="0"/>
    <x v="992"/>
    <n v="82.595610879999995"/>
    <n v="10197368.101187814"/>
  </r>
  <r>
    <x v="994"/>
    <s v="Thursday"/>
    <x v="8"/>
    <n v="2017"/>
    <n v="38"/>
    <s v="Y"/>
    <s v="N"/>
    <n v="11.6"/>
    <n v="23.6"/>
    <n v="13"/>
    <n v="0"/>
    <x v="993"/>
    <n v="74.957769020000001"/>
    <n v="8943206.1747323684"/>
  </r>
  <r>
    <x v="995"/>
    <s v="Friday"/>
    <x v="8"/>
    <n v="2017"/>
    <n v="38"/>
    <s v="N"/>
    <s v="N"/>
    <n v="12.8"/>
    <n v="25.6"/>
    <n v="15.6"/>
    <n v="0"/>
    <x v="994"/>
    <n v="75.289119159999998"/>
    <n v="8779558.2966465503"/>
  </r>
  <r>
    <x v="996"/>
    <s v="Saturday"/>
    <x v="8"/>
    <n v="2017"/>
    <n v="38"/>
    <s v="N"/>
    <s v="N"/>
    <n v="14.8"/>
    <n v="30.6"/>
    <n v="17.3"/>
    <n v="0"/>
    <x v="995"/>
    <n v="63.0173962"/>
    <n v="6365531.4999992978"/>
  </r>
  <r>
    <x v="997"/>
    <s v="Sunday"/>
    <x v="8"/>
    <n v="2017"/>
    <n v="39"/>
    <s v="N"/>
    <s v="N"/>
    <n v="12.9"/>
    <n v="19.899999999999999"/>
    <n v="12"/>
    <n v="0.4"/>
    <x v="996"/>
    <n v="43.197347600000001"/>
    <n v="4000430.3339042244"/>
  </r>
  <r>
    <x v="998"/>
    <s v="Monday"/>
    <x v="8"/>
    <n v="2017"/>
    <n v="39"/>
    <s v="N"/>
    <s v="N"/>
    <n v="10.3"/>
    <n v="14.2"/>
    <n v="10.9"/>
    <n v="1.6"/>
    <x v="997"/>
    <n v="71.241065710000001"/>
    <n v="8486697.7456863299"/>
  </r>
  <r>
    <x v="999"/>
    <s v="Tuesday"/>
    <x v="8"/>
    <n v="2017"/>
    <n v="39"/>
    <s v="N"/>
    <s v="N"/>
    <n v="5"/>
    <n v="15.1"/>
    <n v="20.399999999999999"/>
    <n v="0.4"/>
    <x v="998"/>
    <n v="79.800225260000005"/>
    <n v="9931372.6462692656"/>
  </r>
  <r>
    <x v="1000"/>
    <s v="Wednesday"/>
    <x v="8"/>
    <n v="2017"/>
    <n v="39"/>
    <s v="N"/>
    <s v="N"/>
    <n v="9.6"/>
    <n v="24.6"/>
    <n v="11.7"/>
    <n v="0"/>
    <x v="999"/>
    <n v="72.545509100000004"/>
    <n v="8634951.935340438"/>
  </r>
  <r>
    <x v="1001"/>
    <s v="Thursday"/>
    <x v="8"/>
    <n v="2017"/>
    <n v="39"/>
    <s v="N"/>
    <s v="N"/>
    <n v="10.4"/>
    <n v="18.5"/>
    <n v="12.8"/>
    <n v="0"/>
    <x v="1000"/>
    <n v="61.649556580000002"/>
    <n v="7191781.733210776"/>
  </r>
  <r>
    <x v="1002"/>
    <s v="Friday"/>
    <x v="8"/>
    <n v="2017"/>
    <n v="39"/>
    <s v="N"/>
    <s v="Y"/>
    <n v="10.6"/>
    <n v="18.399999999999999"/>
    <n v="14.5"/>
    <n v="0"/>
    <x v="1001"/>
    <n v="42.634675649999998"/>
    <n v="4384859.3584178407"/>
  </r>
  <r>
    <x v="1003"/>
    <s v="Saturday"/>
    <x v="8"/>
    <n v="2017"/>
    <n v="39"/>
    <s v="N"/>
    <s v="N"/>
    <n v="11"/>
    <n v="15.4"/>
    <n v="16.100000000000001"/>
    <n v="1"/>
    <x v="1002"/>
    <n v="47.309943529999998"/>
    <n v="4764197.4175682245"/>
  </r>
  <r>
    <x v="1004"/>
    <s v="Sunday"/>
    <x v="9"/>
    <n v="2017"/>
    <n v="40"/>
    <s v="N"/>
    <s v="N"/>
    <n v="9.6999999999999993"/>
    <n v="17.2"/>
    <n v="9.1999999999999993"/>
    <n v="0"/>
    <x v="1003"/>
    <n v="58.989627579999997"/>
    <n v="6108773.5259988895"/>
  </r>
  <r>
    <x v="1005"/>
    <s v="Monday"/>
    <x v="9"/>
    <n v="2017"/>
    <n v="40"/>
    <s v="N"/>
    <s v="N"/>
    <n v="9.5"/>
    <n v="16.399999999999999"/>
    <n v="16.399999999999999"/>
    <n v="0"/>
    <x v="1004"/>
    <n v="74.497158290000002"/>
    <n v="8882029.4830900226"/>
  </r>
  <r>
    <x v="1006"/>
    <s v="Tuesday"/>
    <x v="9"/>
    <n v="2017"/>
    <n v="40"/>
    <s v="N"/>
    <s v="N"/>
    <n v="6.8"/>
    <n v="22.3"/>
    <n v="21.8"/>
    <n v="0"/>
    <x v="1005"/>
    <n v="79.059146049999995"/>
    <n v="9396686.6724644098"/>
  </r>
  <r>
    <x v="1007"/>
    <s v="Wednesday"/>
    <x v="9"/>
    <n v="2017"/>
    <n v="40"/>
    <s v="N"/>
    <s v="N"/>
    <n v="8.5"/>
    <n v="20.8"/>
    <n v="21.6"/>
    <n v="0"/>
    <x v="1006"/>
    <n v="71.108733229999999"/>
    <n v="8149389.3505055225"/>
  </r>
  <r>
    <x v="1008"/>
    <s v="Thursday"/>
    <x v="9"/>
    <n v="2017"/>
    <n v="40"/>
    <s v="N"/>
    <s v="N"/>
    <n v="11.7"/>
    <n v="19.399999999999999"/>
    <n v="10.4"/>
    <n v="0"/>
    <x v="1007"/>
    <n v="65.315736259999994"/>
    <n v="7389468.3891658699"/>
  </r>
  <r>
    <x v="1009"/>
    <s v="Friday"/>
    <x v="9"/>
    <n v="2017"/>
    <n v="40"/>
    <s v="N"/>
    <s v="N"/>
    <n v="10.1"/>
    <n v="15"/>
    <n v="16.8"/>
    <n v="2.4"/>
    <x v="1008"/>
    <n v="53.429039449999998"/>
    <n v="6323822.6403935952"/>
  </r>
  <r>
    <x v="1010"/>
    <s v="Saturday"/>
    <x v="9"/>
    <n v="2017"/>
    <n v="40"/>
    <s v="N"/>
    <s v="N"/>
    <n v="7.2"/>
    <n v="23.7"/>
    <n v="17.3"/>
    <n v="0.2"/>
    <x v="1009"/>
    <n v="38.89411226"/>
    <n v="3966211.3455980346"/>
  </r>
  <r>
    <x v="1011"/>
    <s v="Sunday"/>
    <x v="9"/>
    <n v="2017"/>
    <n v="41"/>
    <s v="N"/>
    <s v="N"/>
    <n v="11.1"/>
    <n v="25.3"/>
    <n v="19.5"/>
    <n v="0"/>
    <x v="1010"/>
    <n v="56.16035213"/>
    <n v="5450561.2626648005"/>
  </r>
  <r>
    <x v="1012"/>
    <s v="Monday"/>
    <x v="9"/>
    <n v="2017"/>
    <n v="41"/>
    <s v="N"/>
    <s v="N"/>
    <n v="14"/>
    <n v="18.7"/>
    <n v="16.7"/>
    <n v="2.4"/>
    <x v="1011"/>
    <n v="68.87949682"/>
    <n v="7675405.2306625796"/>
  </r>
  <r>
    <x v="1013"/>
    <s v="Tuesday"/>
    <x v="9"/>
    <n v="2017"/>
    <n v="41"/>
    <s v="Y"/>
    <s v="N"/>
    <n v="8"/>
    <n v="18.8"/>
    <n v="23.6"/>
    <n v="0.2"/>
    <x v="1012"/>
    <n v="77.452308540000004"/>
    <n v="9027564.1914193705"/>
  </r>
  <r>
    <x v="1014"/>
    <s v="Wednesday"/>
    <x v="9"/>
    <n v="2017"/>
    <n v="41"/>
    <s v="Y"/>
    <s v="N"/>
    <n v="9.8000000000000007"/>
    <n v="25.6"/>
    <n v="7.5"/>
    <n v="0"/>
    <x v="1013"/>
    <n v="55.553221790000002"/>
    <n v="6340485.8612978365"/>
  </r>
  <r>
    <x v="1015"/>
    <s v="Thursday"/>
    <x v="9"/>
    <n v="2017"/>
    <n v="41"/>
    <s v="Y"/>
    <s v="N"/>
    <n v="10.5"/>
    <n v="19.2"/>
    <n v="15.6"/>
    <n v="10"/>
    <x v="1014"/>
    <n v="56.959277329999999"/>
    <n v="6490950.2317636479"/>
  </r>
  <r>
    <x v="1016"/>
    <s v="Friday"/>
    <x v="9"/>
    <n v="2017"/>
    <n v="41"/>
    <s v="Y"/>
    <s v="N"/>
    <n v="13.1"/>
    <n v="16.7"/>
    <n v="12.5"/>
    <n v="0"/>
    <x v="1015"/>
    <n v="83.756746089999993"/>
    <n v="9803620.3399832342"/>
  </r>
  <r>
    <x v="1017"/>
    <s v="Saturday"/>
    <x v="9"/>
    <n v="2017"/>
    <n v="41"/>
    <s v="Y"/>
    <s v="N"/>
    <n v="8.1999999999999993"/>
    <n v="16.100000000000001"/>
    <n v="23.6"/>
    <n v="0"/>
    <x v="1016"/>
    <n v="85.403883269999994"/>
    <n v="8714370.1288617291"/>
  </r>
  <r>
    <x v="1018"/>
    <s v="Sunday"/>
    <x v="9"/>
    <n v="2017"/>
    <n v="42"/>
    <s v="Y"/>
    <s v="N"/>
    <n v="6.8"/>
    <n v="17.600000000000001"/>
    <n v="24.5"/>
    <n v="0"/>
    <x v="1017"/>
    <n v="71.602890579999993"/>
    <n v="7024874.7453784626"/>
  </r>
  <r>
    <x v="1019"/>
    <s v="Monday"/>
    <x v="9"/>
    <n v="2017"/>
    <n v="42"/>
    <s v="Y"/>
    <s v="N"/>
    <n v="11.3"/>
    <n v="28.6"/>
    <n v="23.8"/>
    <n v="0"/>
    <x v="1018"/>
    <n v="84.013226709999998"/>
    <n v="9737754.2535005212"/>
  </r>
  <r>
    <x v="1020"/>
    <s v="Tuesday"/>
    <x v="9"/>
    <n v="2017"/>
    <n v="42"/>
    <s v="Y"/>
    <s v="N"/>
    <n v="12.8"/>
    <n v="30.2"/>
    <n v="24.9"/>
    <n v="0"/>
    <x v="1019"/>
    <n v="76.51584579"/>
    <n v="8988333.2384373732"/>
  </r>
  <r>
    <x v="1021"/>
    <s v="Wednesday"/>
    <x v="9"/>
    <n v="2017"/>
    <n v="42"/>
    <s v="Y"/>
    <s v="N"/>
    <n v="14.5"/>
    <n v="30.9"/>
    <n v="25.1"/>
    <n v="0"/>
    <x v="1020"/>
    <n v="92.334121359999997"/>
    <n v="11180470.986530457"/>
  </r>
  <r>
    <x v="1022"/>
    <s v="Thursday"/>
    <x v="9"/>
    <n v="2017"/>
    <n v="42"/>
    <s v="Y"/>
    <s v="N"/>
    <n v="21.7"/>
    <n v="25.6"/>
    <n v="9.8000000000000007"/>
    <n v="0"/>
    <x v="1021"/>
    <n v="80.376717099999993"/>
    <n v="9500622.4038625918"/>
  </r>
  <r>
    <x v="1023"/>
    <s v="Friday"/>
    <x v="9"/>
    <n v="2017"/>
    <n v="42"/>
    <s v="Y"/>
    <s v="N"/>
    <n v="11.3"/>
    <n v="16.2"/>
    <n v="24"/>
    <n v="2.6"/>
    <x v="1022"/>
    <n v="72.715846839999998"/>
    <n v="7883318.7436562283"/>
  </r>
  <r>
    <x v="1024"/>
    <s v="Saturday"/>
    <x v="9"/>
    <n v="2017"/>
    <n v="42"/>
    <s v="Y"/>
    <s v="N"/>
    <n v="11"/>
    <n v="15.4"/>
    <n v="12.8"/>
    <n v="0"/>
    <x v="1023"/>
    <n v="73.108339409999999"/>
    <n v="7471378.026635875"/>
  </r>
  <r>
    <x v="1025"/>
    <s v="Sunday"/>
    <x v="9"/>
    <n v="2017"/>
    <n v="43"/>
    <s v="Y"/>
    <s v="N"/>
    <n v="11.1"/>
    <n v="16"/>
    <n v="13"/>
    <n v="0"/>
    <x v="1024"/>
    <n v="76.328222569999994"/>
    <n v="7676408.7252163719"/>
  </r>
  <r>
    <x v="1026"/>
    <s v="Monday"/>
    <x v="9"/>
    <n v="2017"/>
    <n v="43"/>
    <s v="Y"/>
    <s v="N"/>
    <n v="11.9"/>
    <n v="19"/>
    <n v="21.8"/>
    <n v="0"/>
    <x v="1025"/>
    <n v="90.675665039999998"/>
    <n v="10477521.863621252"/>
  </r>
  <r>
    <x v="1027"/>
    <s v="Tuesday"/>
    <x v="9"/>
    <n v="2017"/>
    <n v="43"/>
    <s v="Y"/>
    <s v="N"/>
    <n v="12.1"/>
    <n v="20.5"/>
    <n v="18.7"/>
    <n v="0.2"/>
    <x v="1026"/>
    <n v="91.93047541"/>
    <n v="10848743.901581477"/>
  </r>
  <r>
    <x v="1028"/>
    <s v="Wednesday"/>
    <x v="9"/>
    <n v="2017"/>
    <n v="43"/>
    <s v="Y"/>
    <s v="N"/>
    <n v="13.3"/>
    <n v="18.5"/>
    <n v="12.5"/>
    <n v="11.4"/>
    <x v="1027"/>
    <n v="98.042415309999996"/>
    <n v="11354589.185569489"/>
  </r>
  <r>
    <x v="1029"/>
    <s v="Thursday"/>
    <x v="9"/>
    <n v="2017"/>
    <n v="43"/>
    <s v="Y"/>
    <s v="N"/>
    <n v="12.9"/>
    <n v="16.8"/>
    <n v="12.2"/>
    <n v="0.2"/>
    <x v="1028"/>
    <n v="89.911230680000003"/>
    <n v="10549594.439874094"/>
  </r>
  <r>
    <x v="1030"/>
    <s v="Friday"/>
    <x v="9"/>
    <n v="2017"/>
    <n v="43"/>
    <s v="Y"/>
    <s v="N"/>
    <n v="10.3"/>
    <n v="27.4"/>
    <n v="26.1"/>
    <n v="0"/>
    <x v="1029"/>
    <n v="78.660882360000002"/>
    <n v="8859832.007987706"/>
  </r>
  <r>
    <x v="1031"/>
    <s v="Saturday"/>
    <x v="9"/>
    <n v="2017"/>
    <n v="43"/>
    <s v="Y"/>
    <s v="N"/>
    <n v="15"/>
    <n v="21.4"/>
    <n v="16.8"/>
    <n v="0.4"/>
    <x v="1030"/>
    <n v="81.094467010000002"/>
    <n v="8169977.2330656042"/>
  </r>
  <r>
    <x v="1032"/>
    <s v="Sunday"/>
    <x v="9"/>
    <n v="2017"/>
    <n v="44"/>
    <s v="Y"/>
    <s v="N"/>
    <n v="11.5"/>
    <n v="28.6"/>
    <n v="27.1"/>
    <n v="0"/>
    <x v="1031"/>
    <n v="61.462527489999999"/>
    <n v="5665797.405796933"/>
  </r>
  <r>
    <x v="1033"/>
    <s v="Monday"/>
    <x v="9"/>
    <n v="2017"/>
    <n v="44"/>
    <s v="Y"/>
    <s v="N"/>
    <n v="8.8000000000000007"/>
    <n v="17"/>
    <n v="17"/>
    <n v="4.4000000000000004"/>
    <x v="1032"/>
    <n v="77.42179007"/>
    <n v="8688865.5583494343"/>
  </r>
  <r>
    <x v="1034"/>
    <s v="Tuesday"/>
    <x v="9"/>
    <n v="2017"/>
    <n v="44"/>
    <s v="Y"/>
    <s v="N"/>
    <n v="8.1"/>
    <n v="16.399999999999999"/>
    <n v="24.8"/>
    <n v="6"/>
    <x v="1033"/>
    <n v="86.957257670000004"/>
    <n v="10102648.108754035"/>
  </r>
  <r>
    <x v="1035"/>
    <s v="Wednesday"/>
    <x v="10"/>
    <n v="2017"/>
    <n v="44"/>
    <s v="Y"/>
    <s v="N"/>
    <n v="11.9"/>
    <n v="18"/>
    <n v="14.2"/>
    <n v="0.4"/>
    <x v="1034"/>
    <n v="87.027542560000001"/>
    <n v="10150204.17633675"/>
  </r>
  <r>
    <x v="1036"/>
    <s v="Thursday"/>
    <x v="10"/>
    <n v="2017"/>
    <n v="44"/>
    <s v="Y"/>
    <s v="N"/>
    <n v="11.3"/>
    <n v="17.399999999999999"/>
    <n v="17"/>
    <n v="1.4"/>
    <x v="1035"/>
    <n v="87.510162679999993"/>
    <n v="10542417.993537303"/>
  </r>
  <r>
    <x v="1037"/>
    <s v="Friday"/>
    <x v="10"/>
    <n v="2017"/>
    <n v="44"/>
    <s v="Y"/>
    <s v="N"/>
    <n v="9.4"/>
    <n v="16.600000000000001"/>
    <n v="20.5"/>
    <n v="1.4"/>
    <x v="1036"/>
    <n v="76.925848950000002"/>
    <n v="8727391.030446155"/>
  </r>
  <r>
    <x v="1038"/>
    <s v="Saturday"/>
    <x v="10"/>
    <n v="2017"/>
    <n v="44"/>
    <s v="Y"/>
    <s v="N"/>
    <n v="8.3000000000000007"/>
    <n v="15.8"/>
    <n v="24.6"/>
    <n v="0.4"/>
    <x v="1037"/>
    <n v="78.734581890000001"/>
    <n v="8000285.0345271407"/>
  </r>
  <r>
    <x v="1039"/>
    <s v="Sunday"/>
    <x v="10"/>
    <n v="2017"/>
    <n v="45"/>
    <s v="Y"/>
    <s v="N"/>
    <n v="6.4"/>
    <n v="17.600000000000001"/>
    <n v="24.1"/>
    <n v="0"/>
    <x v="1038"/>
    <n v="77.636602679999996"/>
    <n v="7404060.3344256813"/>
  </r>
  <r>
    <x v="1040"/>
    <s v="Monday"/>
    <x v="10"/>
    <n v="2017"/>
    <n v="45"/>
    <s v="Y"/>
    <s v="N"/>
    <n v="10.9"/>
    <n v="16.100000000000001"/>
    <n v="18.899999999999999"/>
    <n v="0"/>
    <x v="1039"/>
    <n v="80.934221030000003"/>
    <n v="8468373.3528455738"/>
  </r>
  <r>
    <x v="1041"/>
    <s v="Tuesday"/>
    <x v="10"/>
    <n v="2017"/>
    <n v="45"/>
    <s v="Y"/>
    <s v="Y"/>
    <n v="10"/>
    <n v="15.8"/>
    <n v="18.8"/>
    <n v="3.4"/>
    <x v="1040"/>
    <n v="78.317766300000002"/>
    <n v="7878163.8513906589"/>
  </r>
  <r>
    <x v="1042"/>
    <s v="Wednesday"/>
    <x v="10"/>
    <n v="2017"/>
    <n v="45"/>
    <s v="Y"/>
    <s v="N"/>
    <n v="12.1"/>
    <n v="16.899999999999999"/>
    <n v="25.4"/>
    <n v="0"/>
    <x v="1041"/>
    <n v="90.995755090000003"/>
    <n v="10167727.815187639"/>
  </r>
  <r>
    <x v="1043"/>
    <s v="Thursday"/>
    <x v="10"/>
    <n v="2017"/>
    <n v="45"/>
    <s v="Y"/>
    <s v="N"/>
    <n v="8.6999999999999993"/>
    <n v="21.8"/>
    <n v="28.8"/>
    <n v="0"/>
    <x v="1042"/>
    <n v="85.582594670000006"/>
    <n v="9717042.2359631471"/>
  </r>
  <r>
    <x v="1044"/>
    <s v="Friday"/>
    <x v="10"/>
    <n v="2017"/>
    <n v="45"/>
    <s v="Y"/>
    <s v="N"/>
    <n v="12.1"/>
    <n v="27.2"/>
    <n v="23.7"/>
    <n v="0"/>
    <x v="1043"/>
    <n v="92.615536950000006"/>
    <n v="10665275.986928144"/>
  </r>
  <r>
    <x v="1045"/>
    <s v="Saturday"/>
    <x v="10"/>
    <n v="2017"/>
    <n v="45"/>
    <s v="Y"/>
    <s v="N"/>
    <n v="14.8"/>
    <n v="24.7"/>
    <n v="28.8"/>
    <n v="0"/>
    <x v="1044"/>
    <n v="83.494939239999994"/>
    <n v="8699700.5049265977"/>
  </r>
  <r>
    <x v="1046"/>
    <s v="Sunday"/>
    <x v="10"/>
    <n v="2017"/>
    <n v="46"/>
    <s v="Y"/>
    <s v="N"/>
    <n v="13.2"/>
    <n v="23.3"/>
    <n v="25"/>
    <n v="0"/>
    <x v="1045"/>
    <n v="73.950064819999994"/>
    <n v="7304361.0807959121"/>
  </r>
  <r>
    <x v="1047"/>
    <s v="Monday"/>
    <x v="10"/>
    <n v="2017"/>
    <n v="46"/>
    <s v="Y"/>
    <s v="N"/>
    <n v="13.7"/>
    <n v="33"/>
    <n v="29.5"/>
    <n v="0"/>
    <x v="1046"/>
    <n v="102.5536814"/>
    <n v="12900826.496805375"/>
  </r>
  <r>
    <x v="1048"/>
    <s v="Tuesday"/>
    <x v="10"/>
    <n v="2017"/>
    <n v="46"/>
    <s v="Y"/>
    <s v="N"/>
    <n v="18.2"/>
    <n v="33.9"/>
    <n v="29.5"/>
    <n v="0"/>
    <x v="1047"/>
    <n v="94.731684869999995"/>
    <n v="12828642.445076993"/>
  </r>
  <r>
    <x v="1049"/>
    <s v="Wednesday"/>
    <x v="10"/>
    <n v="2017"/>
    <n v="46"/>
    <s v="Y"/>
    <s v="N"/>
    <n v="21.5"/>
    <n v="31.4"/>
    <n v="16.899999999999999"/>
    <n v="0"/>
    <x v="1048"/>
    <n v="90.97415977"/>
    <n v="11861670.370319439"/>
  </r>
  <r>
    <x v="1050"/>
    <s v="Thursday"/>
    <x v="10"/>
    <n v="2017"/>
    <n v="46"/>
    <s v="Y"/>
    <s v="N"/>
    <n v="18.100000000000001"/>
    <n v="21.3"/>
    <n v="4.8"/>
    <n v="3.6"/>
    <x v="1049"/>
    <n v="88.816107369999997"/>
    <n v="10366257.679233162"/>
  </r>
  <r>
    <x v="1051"/>
    <s v="Friday"/>
    <x v="10"/>
    <n v="2017"/>
    <n v="46"/>
    <s v="Y"/>
    <s v="N"/>
    <n v="16.399999999999999"/>
    <n v="26.8"/>
    <n v="22.9"/>
    <n v="4.2"/>
    <x v="1050"/>
    <n v="99.446276760000003"/>
    <n v="11714534.720189311"/>
  </r>
  <r>
    <x v="1052"/>
    <s v="Saturday"/>
    <x v="10"/>
    <n v="2017"/>
    <n v="46"/>
    <s v="Y"/>
    <s v="N"/>
    <n v="16.100000000000001"/>
    <n v="28.1"/>
    <n v="20.100000000000001"/>
    <n v="0"/>
    <x v="1051"/>
    <n v="89.770277660000005"/>
    <n v="9581200.586410109"/>
  </r>
  <r>
    <x v="1053"/>
    <s v="Sunday"/>
    <x v="10"/>
    <n v="2017"/>
    <n v="47"/>
    <s v="Y"/>
    <s v="N"/>
    <n v="15.1"/>
    <n v="29.3"/>
    <n v="27.5"/>
    <n v="24.8"/>
    <x v="1052"/>
    <n v="81.881314270000004"/>
    <n v="8291038.2251482513"/>
  </r>
  <r>
    <x v="1054"/>
    <s v="Monday"/>
    <x v="10"/>
    <n v="2017"/>
    <n v="47"/>
    <s v="Y"/>
    <s v="N"/>
    <n v="16.600000000000001"/>
    <n v="30.8"/>
    <n v="28.6"/>
    <n v="0"/>
    <x v="1053"/>
    <n v="131.30094130000001"/>
    <n v="16892951.957029551"/>
  </r>
  <r>
    <x v="1055"/>
    <s v="Tuesday"/>
    <x v="10"/>
    <n v="2017"/>
    <n v="47"/>
    <s v="Y"/>
    <s v="N"/>
    <n v="17.8"/>
    <n v="32.9"/>
    <n v="29.5"/>
    <n v="0"/>
    <x v="1054"/>
    <n v="152.7547663"/>
    <n v="20950544.566420618"/>
  </r>
  <r>
    <x v="1056"/>
    <s v="Wednesday"/>
    <x v="10"/>
    <n v="2017"/>
    <n v="47"/>
    <s v="Y"/>
    <s v="N"/>
    <n v="18.7"/>
    <n v="32.6"/>
    <n v="30.6"/>
    <n v="0"/>
    <x v="1055"/>
    <n v="116.8798367"/>
    <n v="16232534.700528575"/>
  </r>
  <r>
    <x v="1057"/>
    <s v="Thursday"/>
    <x v="10"/>
    <n v="2017"/>
    <n v="47"/>
    <s v="Y"/>
    <s v="N"/>
    <n v="16.2"/>
    <n v="31.9"/>
    <n v="18.899999999999999"/>
    <n v="0"/>
    <x v="1056"/>
    <n v="105.2716657"/>
    <n v="14228740.985584954"/>
  </r>
  <r>
    <x v="1058"/>
    <s v="Friday"/>
    <x v="10"/>
    <n v="2017"/>
    <n v="47"/>
    <s v="Y"/>
    <s v="N"/>
    <n v="18.600000000000001"/>
    <n v="30.7"/>
    <n v="13.8"/>
    <n v="1"/>
    <x v="1057"/>
    <n v="116.56179090000001"/>
    <n v="15613602.255765263"/>
  </r>
  <r>
    <x v="1059"/>
    <s v="Saturday"/>
    <x v="10"/>
    <n v="2017"/>
    <n v="47"/>
    <s v="Y"/>
    <s v="N"/>
    <n v="19.3"/>
    <n v="32.5"/>
    <n v="17"/>
    <n v="0.4"/>
    <x v="1058"/>
    <n v="99.010420740000001"/>
    <n v="12002003.1028824"/>
  </r>
  <r>
    <x v="1060"/>
    <s v="Sunday"/>
    <x v="10"/>
    <n v="2017"/>
    <n v="48"/>
    <s v="Y"/>
    <s v="N"/>
    <n v="19.399999999999999"/>
    <n v="28.3"/>
    <m/>
    <n v="3.4"/>
    <x v="1059"/>
    <n v="83.114514119999996"/>
    <n v="9036033.3567838948"/>
  </r>
  <r>
    <x v="1061"/>
    <s v="Monday"/>
    <x v="10"/>
    <n v="2017"/>
    <n v="48"/>
    <s v="Y"/>
    <s v="N"/>
    <n v="16.5"/>
    <n v="21.2"/>
    <n v="20.5"/>
    <n v="1.4"/>
    <x v="1060"/>
    <n v="84.608923149999995"/>
    <n v="9766323.8133259658"/>
  </r>
  <r>
    <x v="1062"/>
    <s v="Tuesday"/>
    <x v="10"/>
    <n v="2017"/>
    <n v="48"/>
    <s v="Y"/>
    <s v="N"/>
    <n v="13.7"/>
    <n v="31"/>
    <n v="31.1"/>
    <n v="0.2"/>
    <x v="1061"/>
    <n v="130.50196869999999"/>
    <n v="16938955.869247887"/>
  </r>
  <r>
    <x v="1063"/>
    <s v="Wednesday"/>
    <x v="10"/>
    <n v="2017"/>
    <n v="48"/>
    <s v="Y"/>
    <s v="N"/>
    <n v="18.5"/>
    <n v="35.799999999999997"/>
    <n v="28.3"/>
    <n v="0"/>
    <x v="1062"/>
    <n v="166.55264679999999"/>
    <n v="25271191.323978461"/>
  </r>
  <r>
    <x v="1064"/>
    <s v="Thursday"/>
    <x v="10"/>
    <n v="2017"/>
    <n v="48"/>
    <s v="Y"/>
    <s v="N"/>
    <n v="22.5"/>
    <n v="34.9"/>
    <n v="23.1"/>
    <n v="0"/>
    <x v="1063"/>
    <n v="131.4914339"/>
    <n v="20332827.456455156"/>
  </r>
  <r>
    <x v="1065"/>
    <s v="Friday"/>
    <x v="11"/>
    <n v="2017"/>
    <n v="48"/>
    <s v="Y"/>
    <s v="N"/>
    <n v="21.5"/>
    <n v="23.5"/>
    <n v="1.6"/>
    <n v="1.8"/>
    <x v="1064"/>
    <n v="87.152295949999996"/>
    <n v="10906403.904545303"/>
  </r>
  <r>
    <x v="1066"/>
    <s v="Saturday"/>
    <x v="11"/>
    <n v="2017"/>
    <n v="48"/>
    <s v="Y"/>
    <s v="N"/>
    <n v="14.7"/>
    <n v="16.399999999999999"/>
    <n v="0.7"/>
    <n v="20.6"/>
    <x v="1065"/>
    <n v="66.255858649999993"/>
    <n v="6574848.4535630029"/>
  </r>
  <r>
    <x v="1067"/>
    <s v="Sunday"/>
    <x v="11"/>
    <n v="2017"/>
    <n v="49"/>
    <s v="Y"/>
    <s v="N"/>
    <n v="11.5"/>
    <n v="17.100000000000001"/>
    <n v="14.4"/>
    <n v="43.8"/>
    <x v="1066"/>
    <n v="67.758066369999995"/>
    <n v="6266788.0537989801"/>
  </r>
  <r>
    <x v="1068"/>
    <s v="Monday"/>
    <x v="11"/>
    <n v="2017"/>
    <n v="49"/>
    <s v="Y"/>
    <s v="N"/>
    <n v="12.4"/>
    <n v="17.5"/>
    <n v="7.9"/>
    <n v="5.4"/>
    <x v="1067"/>
    <n v="84.041757820000001"/>
    <n v="9381243.5775801633"/>
  </r>
  <r>
    <x v="1069"/>
    <s v="Tuesday"/>
    <x v="11"/>
    <n v="2017"/>
    <n v="49"/>
    <s v="Y"/>
    <s v="N"/>
    <n v="10.8"/>
    <n v="22.8"/>
    <n v="22.9"/>
    <n v="1.8"/>
    <x v="1068"/>
    <n v="82.842057909999994"/>
    <n v="9366427.5118674189"/>
  </r>
  <r>
    <x v="1070"/>
    <s v="Wednesday"/>
    <x v="11"/>
    <n v="2017"/>
    <n v="49"/>
    <s v="Y"/>
    <s v="N"/>
    <n v="13.6"/>
    <n v="21.3"/>
    <n v="23.6"/>
    <n v="0"/>
    <x v="1069"/>
    <n v="89.564050550000005"/>
    <n v="10334180.487937223"/>
  </r>
  <r>
    <x v="1071"/>
    <s v="Thursday"/>
    <x v="11"/>
    <n v="2017"/>
    <n v="49"/>
    <s v="Y"/>
    <s v="N"/>
    <n v="11.6"/>
    <n v="21.9"/>
    <n v="19.8"/>
    <n v="0"/>
    <x v="1070"/>
    <n v="102.5919318"/>
    <n v="11873679.332978645"/>
  </r>
  <r>
    <x v="1072"/>
    <s v="Friday"/>
    <x v="11"/>
    <n v="2017"/>
    <n v="49"/>
    <s v="Y"/>
    <s v="N"/>
    <n v="11.4"/>
    <n v="18.7"/>
    <n v="28.5"/>
    <n v="25.2"/>
    <x v="1071"/>
    <n v="87.467721979999993"/>
    <n v="9583704.4717339706"/>
  </r>
  <r>
    <x v="1073"/>
    <s v="Saturday"/>
    <x v="11"/>
    <n v="2017"/>
    <n v="49"/>
    <s v="Y"/>
    <s v="N"/>
    <n v="12.7"/>
    <n v="23"/>
    <n v="19.2"/>
    <n v="0"/>
    <x v="1072"/>
    <n v="82.980837530000002"/>
    <n v="8242884.8998750448"/>
  </r>
  <r>
    <x v="1074"/>
    <s v="Sunday"/>
    <x v="11"/>
    <n v="2017"/>
    <n v="50"/>
    <s v="Y"/>
    <s v="N"/>
    <n v="14.5"/>
    <n v="22.2"/>
    <n v="31.4"/>
    <n v="0"/>
    <x v="1073"/>
    <n v="81.089163600000006"/>
    <n v="7923628.4320656359"/>
  </r>
  <r>
    <x v="1075"/>
    <s v="Monday"/>
    <x v="11"/>
    <n v="2017"/>
    <n v="50"/>
    <s v="Y"/>
    <s v="N"/>
    <n v="16.399999999999999"/>
    <n v="20.7"/>
    <n v="26.3"/>
    <n v="0"/>
    <x v="1074"/>
    <n v="97.605395759999993"/>
    <n v="11193404.842755014"/>
  </r>
  <r>
    <x v="1076"/>
    <s v="Tuesday"/>
    <x v="11"/>
    <n v="2017"/>
    <n v="50"/>
    <s v="Y"/>
    <s v="N"/>
    <n v="15.8"/>
    <n v="26.4"/>
    <n v="31.3"/>
    <n v="0"/>
    <x v="1075"/>
    <n v="104.9958379"/>
    <n v="12803735.826987132"/>
  </r>
  <r>
    <x v="1077"/>
    <s v="Wednesday"/>
    <x v="11"/>
    <n v="2017"/>
    <n v="50"/>
    <s v="Y"/>
    <s v="N"/>
    <n v="15.8"/>
    <n v="37.6"/>
    <n v="32"/>
    <n v="0"/>
    <x v="1076"/>
    <n v="94.498151980000003"/>
    <n v="13884905.942201778"/>
  </r>
  <r>
    <x v="1078"/>
    <s v="Thursday"/>
    <x v="11"/>
    <n v="2017"/>
    <n v="50"/>
    <s v="Y"/>
    <s v="N"/>
    <n v="20.5"/>
    <n v="23.1"/>
    <n v="21.7"/>
    <n v="0"/>
    <x v="1077"/>
    <n v="101.8652498"/>
    <n v="13169222.004996337"/>
  </r>
  <r>
    <x v="1079"/>
    <s v="Friday"/>
    <x v="11"/>
    <n v="2017"/>
    <n v="50"/>
    <s v="Y"/>
    <s v="N"/>
    <n v="14.1"/>
    <n v="26.4"/>
    <n v="32.1"/>
    <n v="0"/>
    <x v="1078"/>
    <n v="105.4358596"/>
    <n v="12738871.791703878"/>
  </r>
  <r>
    <x v="1080"/>
    <s v="Saturday"/>
    <x v="11"/>
    <n v="2017"/>
    <n v="50"/>
    <s v="Y"/>
    <s v="N"/>
    <n v="13.8"/>
    <n v="24.6"/>
    <n v="31"/>
    <n v="0"/>
    <x v="1079"/>
    <n v="99.475416330000002"/>
    <n v="10957650.821564699"/>
  </r>
  <r>
    <x v="1081"/>
    <s v="Sunday"/>
    <x v="11"/>
    <n v="2017"/>
    <n v="51"/>
    <s v="Y"/>
    <s v="N"/>
    <n v="15.7"/>
    <n v="24.5"/>
    <n v="30.5"/>
    <n v="0"/>
    <x v="1080"/>
    <n v="82.049323279999996"/>
    <n v="8796740.968926914"/>
  </r>
  <r>
    <x v="1082"/>
    <s v="Monday"/>
    <x v="11"/>
    <n v="2017"/>
    <n v="51"/>
    <s v="Y"/>
    <s v="N"/>
    <n v="17.100000000000001"/>
    <n v="33"/>
    <n v="22.1"/>
    <n v="0"/>
    <x v="1081"/>
    <n v="117.26538429999999"/>
    <n v="16293987.0372351"/>
  </r>
  <r>
    <x v="1083"/>
    <s v="Tuesday"/>
    <x v="11"/>
    <n v="2017"/>
    <n v="51"/>
    <s v="Y"/>
    <s v="N"/>
    <n v="19.7"/>
    <n v="37.4"/>
    <n v="12.1"/>
    <n v="0"/>
    <x v="1082"/>
    <n v="106.4977263"/>
    <n v="15215372.223082887"/>
  </r>
  <r>
    <x v="1084"/>
    <s v="Wednesday"/>
    <x v="11"/>
    <n v="2017"/>
    <n v="51"/>
    <s v="Y"/>
    <s v="N"/>
    <n v="15.8"/>
    <n v="24.5"/>
    <n v="19"/>
    <n v="20.6"/>
    <x v="1083"/>
    <n v="78.737600779999994"/>
    <n v="9048288.0814592522"/>
  </r>
  <r>
    <x v="1085"/>
    <s v="Thursday"/>
    <x v="11"/>
    <n v="2017"/>
    <n v="51"/>
    <s v="Y"/>
    <s v="N"/>
    <n v="12.3"/>
    <n v="23.7"/>
    <n v="31.9"/>
    <n v="0"/>
    <x v="1084"/>
    <n v="85.775431650000002"/>
    <n v="9818072.9185010754"/>
  </r>
  <r>
    <x v="1086"/>
    <s v="Friday"/>
    <x v="11"/>
    <n v="2017"/>
    <n v="51"/>
    <s v="N"/>
    <s v="N"/>
    <n v="13.6"/>
    <n v="27.7"/>
    <n v="26.6"/>
    <n v="0"/>
    <x v="1085"/>
    <n v="81.598862999999994"/>
    <n v="9500456.8844657689"/>
  </r>
  <r>
    <x v="1087"/>
    <s v="Saturday"/>
    <x v="11"/>
    <n v="2017"/>
    <n v="51"/>
    <s v="N"/>
    <s v="N"/>
    <n v="14.7"/>
    <n v="30.2"/>
    <n v="21.2"/>
    <n v="0"/>
    <x v="1086"/>
    <n v="79.898848340000001"/>
    <n v="8738058.4488442428"/>
  </r>
  <r>
    <x v="1088"/>
    <s v="Sunday"/>
    <x v="11"/>
    <n v="2017"/>
    <n v="52"/>
    <s v="N"/>
    <s v="N"/>
    <n v="15.8"/>
    <n v="19.399999999999999"/>
    <n v="25.7"/>
    <n v="0.4"/>
    <x v="1087"/>
    <n v="58.939113859999999"/>
    <n v="5472863.9125803476"/>
  </r>
  <r>
    <x v="1089"/>
    <s v="Monday"/>
    <x v="11"/>
    <n v="2017"/>
    <n v="52"/>
    <s v="N"/>
    <s v="Y"/>
    <n v="15.1"/>
    <n v="21.4"/>
    <n v="29"/>
    <n v="0"/>
    <x v="1088"/>
    <n v="44.900300629999997"/>
    <n v="3820763.019421956"/>
  </r>
  <r>
    <x v="1090"/>
    <s v="Tuesday"/>
    <x v="11"/>
    <n v="2017"/>
    <n v="52"/>
    <s v="N"/>
    <s v="Y"/>
    <n v="12.5"/>
    <n v="30.5"/>
    <n v="31.9"/>
    <n v="0"/>
    <x v="1089"/>
    <n v="72.845242119999995"/>
    <n v="7185371.274914572"/>
  </r>
  <r>
    <x v="1091"/>
    <s v="Wednesday"/>
    <x v="11"/>
    <n v="2017"/>
    <n v="52"/>
    <s v="N"/>
    <s v="N"/>
    <n v="17.3"/>
    <n v="34.5"/>
    <n v="30.6"/>
    <n v="0"/>
    <x v="1090"/>
    <n v="113.6548037"/>
    <n v="14633482.750162894"/>
  </r>
  <r>
    <x v="1092"/>
    <s v="Thursday"/>
    <x v="11"/>
    <n v="2017"/>
    <n v="52"/>
    <s v="N"/>
    <s v="N"/>
    <n v="24"/>
    <n v="32.799999999999997"/>
    <n v="13.5"/>
    <n v="0"/>
    <x v="1091"/>
    <n v="109.4926892"/>
    <n v="14310601.957117626"/>
  </r>
  <r>
    <x v="1093"/>
    <s v="Friday"/>
    <x v="11"/>
    <n v="2017"/>
    <n v="52"/>
    <s v="N"/>
    <s v="N"/>
    <n v="18.600000000000001"/>
    <n v="24.4"/>
    <n v="9.3000000000000007"/>
    <n v="0.2"/>
    <x v="1092"/>
    <n v="93.834088929999993"/>
    <n v="10844597.54835196"/>
  </r>
  <r>
    <x v="1094"/>
    <s v="Saturday"/>
    <x v="11"/>
    <n v="2017"/>
    <n v="52"/>
    <s v="N"/>
    <s v="N"/>
    <n v="15.6"/>
    <n v="21.3"/>
    <n v="13.6"/>
    <n v="8.4"/>
    <x v="1093"/>
    <n v="59.475169020000003"/>
    <n v="5730966.324718955"/>
  </r>
  <r>
    <x v="1095"/>
    <s v="Sunday"/>
    <x v="11"/>
    <n v="2017"/>
    <n v="53"/>
    <s v="N"/>
    <s v="N"/>
    <n v="12"/>
    <n v="25.7"/>
    <n v="31.7"/>
    <n v="0.2"/>
    <x v="1094"/>
    <n v="61.49347092"/>
    <n v="5884954.6839100411"/>
  </r>
  <r>
    <x v="1096"/>
    <s v="Monday"/>
    <x v="0"/>
    <n v="2018"/>
    <n v="1"/>
    <s v="N"/>
    <s v="Y"/>
    <n v="16.600000000000001"/>
    <n v="25.3"/>
    <n v="31.4"/>
    <n v="0"/>
    <x v="1095"/>
    <n v="71.817747299999994"/>
    <n v="6891608.4083175994"/>
  </r>
  <r>
    <x v="1097"/>
    <s v="Tuesday"/>
    <x v="0"/>
    <n v="2018"/>
    <n v="1"/>
    <s v="N"/>
    <s v="N"/>
    <n v="16.399999999999999"/>
    <n v="21.8"/>
    <n v="29.7"/>
    <n v="0"/>
    <x v="1096"/>
    <n v="69.387729629999995"/>
    <n v="7304990.9918276956"/>
  </r>
  <r>
    <x v="1098"/>
    <s v="Wednesday"/>
    <x v="0"/>
    <n v="2018"/>
    <n v="1"/>
    <s v="N"/>
    <s v="N"/>
    <n v="14.6"/>
    <n v="21"/>
    <n v="27.2"/>
    <n v="0"/>
    <x v="1097"/>
    <n v="67.238116770000005"/>
    <n v="7152375.6666215453"/>
  </r>
  <r>
    <x v="1099"/>
    <s v="Thursday"/>
    <x v="0"/>
    <n v="2018"/>
    <n v="1"/>
    <s v="N"/>
    <s v="N"/>
    <n v="14.1"/>
    <n v="23.6"/>
    <n v="31.8"/>
    <n v="0.2"/>
    <x v="1098"/>
    <n v="78.738187400000001"/>
    <n v="8924003.8810121696"/>
  </r>
  <r>
    <x v="1100"/>
    <s v="Friday"/>
    <x v="0"/>
    <n v="2018"/>
    <n v="1"/>
    <s v="N"/>
    <s v="N"/>
    <n v="14.7"/>
    <n v="30.7"/>
    <n v="31.7"/>
    <n v="0"/>
    <x v="1099"/>
    <n v="90.82817034"/>
    <n v="11194366.268599181"/>
  </r>
  <r>
    <x v="1101"/>
    <s v="Saturday"/>
    <x v="0"/>
    <n v="2018"/>
    <n v="1"/>
    <s v="N"/>
    <s v="N"/>
    <n v="18.8"/>
    <n v="41.7"/>
    <n v="31.5"/>
    <n v="0"/>
    <x v="1100"/>
    <n v="75.591386209999996"/>
    <n v="10107010.167929398"/>
  </r>
  <r>
    <x v="1102"/>
    <s v="Sunday"/>
    <x v="0"/>
    <n v="2018"/>
    <n v="2"/>
    <s v="N"/>
    <s v="N"/>
    <n v="18.7"/>
    <n v="21.8"/>
    <n v="11"/>
    <n v="0"/>
    <x v="1101"/>
    <n v="80.976046170000004"/>
    <n v="8676001.5342237689"/>
  </r>
  <r>
    <x v="1103"/>
    <s v="Monday"/>
    <x v="0"/>
    <n v="2018"/>
    <n v="2"/>
    <s v="N"/>
    <s v="N"/>
    <n v="17.3"/>
    <n v="21.9"/>
    <n v="17.5"/>
    <n v="0"/>
    <x v="1102"/>
    <n v="87.931578639999998"/>
    <n v="10449091.508158986"/>
  </r>
  <r>
    <x v="1104"/>
    <s v="Tuesday"/>
    <x v="0"/>
    <n v="2018"/>
    <n v="2"/>
    <s v="N"/>
    <s v="N"/>
    <n v="15.7"/>
    <n v="22.5"/>
    <n v="30"/>
    <n v="0"/>
    <x v="1103"/>
    <n v="76.717394519999999"/>
    <n v="8543329.6070114467"/>
  </r>
  <r>
    <x v="1105"/>
    <s v="Wednesday"/>
    <x v="0"/>
    <n v="2018"/>
    <n v="2"/>
    <s v="N"/>
    <s v="N"/>
    <n v="13.6"/>
    <n v="25.6"/>
    <n v="23.5"/>
    <n v="0"/>
    <x v="1104"/>
    <n v="80.212274440000002"/>
    <n v="9347139.5489841774"/>
  </r>
  <r>
    <x v="1106"/>
    <s v="Thursday"/>
    <x v="0"/>
    <n v="2018"/>
    <n v="2"/>
    <s v="N"/>
    <s v="N"/>
    <n v="15.5"/>
    <n v="34.5"/>
    <n v="28.6"/>
    <n v="0"/>
    <x v="1105"/>
    <n v="87.802658050000005"/>
    <n v="12257945.143791886"/>
  </r>
  <r>
    <x v="1107"/>
    <s v="Friday"/>
    <x v="0"/>
    <n v="2018"/>
    <n v="2"/>
    <s v="N"/>
    <s v="N"/>
    <n v="20.399999999999999"/>
    <n v="30"/>
    <n v="1.7"/>
    <n v="1"/>
    <x v="1106"/>
    <n v="94.000719250000003"/>
    <n v="12410244.737449247"/>
  </r>
  <r>
    <x v="1108"/>
    <s v="Saturday"/>
    <x v="0"/>
    <n v="2018"/>
    <n v="2"/>
    <s v="N"/>
    <s v="N"/>
    <n v="16"/>
    <n v="20.9"/>
    <n v="10.7"/>
    <n v="7"/>
    <x v="1107"/>
    <n v="73.276545920000004"/>
    <n v="7252696.3493511369"/>
  </r>
  <r>
    <x v="1109"/>
    <s v="Sunday"/>
    <x v="0"/>
    <n v="2018"/>
    <n v="3"/>
    <s v="N"/>
    <s v="N"/>
    <n v="12.7"/>
    <n v="19.5"/>
    <n v="27.5"/>
    <n v="15"/>
    <x v="1108"/>
    <n v="66.65958191"/>
    <n v="6134126.7154558087"/>
  </r>
  <r>
    <x v="1110"/>
    <s v="Monday"/>
    <x v="0"/>
    <n v="2018"/>
    <n v="3"/>
    <s v="N"/>
    <s v="N"/>
    <n v="14.6"/>
    <n v="20.9"/>
    <n v="21.1"/>
    <n v="0"/>
    <x v="1109"/>
    <n v="86.378514550000006"/>
    <n v="9448867.5340688322"/>
  </r>
  <r>
    <x v="1111"/>
    <s v="Tuesday"/>
    <x v="0"/>
    <n v="2018"/>
    <n v="3"/>
    <s v="N"/>
    <s v="N"/>
    <n v="12.9"/>
    <n v="26.9"/>
    <n v="31.1"/>
    <n v="0"/>
    <x v="1110"/>
    <n v="92.836877680000001"/>
    <n v="10775950.524934649"/>
  </r>
  <r>
    <x v="1112"/>
    <s v="Wednesday"/>
    <x v="0"/>
    <n v="2018"/>
    <n v="3"/>
    <s v="N"/>
    <s v="N"/>
    <n v="12.4"/>
    <n v="30.3"/>
    <n v="30.9"/>
    <n v="0"/>
    <x v="1111"/>
    <n v="100.2774263"/>
    <n v="12964503.937882401"/>
  </r>
  <r>
    <x v="1113"/>
    <s v="Thursday"/>
    <x v="0"/>
    <n v="2018"/>
    <n v="3"/>
    <s v="N"/>
    <s v="N"/>
    <n v="16.600000000000001"/>
    <n v="40"/>
    <n v="30.8"/>
    <n v="0"/>
    <x v="1112"/>
    <n v="1210.1379199999999"/>
    <n v="187145487.71112478"/>
  </r>
  <r>
    <x v="1114"/>
    <s v="Friday"/>
    <x v="0"/>
    <n v="2018"/>
    <n v="3"/>
    <s v="N"/>
    <s v="N"/>
    <n v="22.5"/>
    <n v="40.299999999999997"/>
    <n v="30.6"/>
    <n v="0"/>
    <x v="1113"/>
    <n v="647.57416339999997"/>
    <n v="106895452.45906521"/>
  </r>
  <r>
    <x v="1115"/>
    <s v="Saturday"/>
    <x v="0"/>
    <n v="2018"/>
    <n v="3"/>
    <s v="N"/>
    <s v="N"/>
    <n v="20.3"/>
    <n v="24.6"/>
    <n v="20.2"/>
    <n v="0"/>
    <x v="1114"/>
    <n v="94.104814860000005"/>
    <n v="11746635.867519872"/>
  </r>
  <r>
    <x v="1116"/>
    <s v="Sunday"/>
    <x v="0"/>
    <n v="2018"/>
    <n v="4"/>
    <s v="N"/>
    <s v="N"/>
    <n v="21"/>
    <n v="28.2"/>
    <n v="14.9"/>
    <n v="0"/>
    <x v="1115"/>
    <n v="121.7119723"/>
    <n v="15494566.976045959"/>
  </r>
  <r>
    <x v="1117"/>
    <s v="Monday"/>
    <x v="0"/>
    <n v="2018"/>
    <n v="4"/>
    <s v="N"/>
    <s v="N"/>
    <n v="20.5"/>
    <n v="23.9"/>
    <n v="27.3"/>
    <n v="0"/>
    <x v="1116"/>
    <n v="115.1294838"/>
    <n v="15882736.867659613"/>
  </r>
  <r>
    <x v="1118"/>
    <s v="Tuesday"/>
    <x v="0"/>
    <n v="2018"/>
    <n v="4"/>
    <s v="N"/>
    <s v="N"/>
    <n v="18"/>
    <n v="23.6"/>
    <n v="28.3"/>
    <n v="0"/>
    <x v="1117"/>
    <n v="102.3741093"/>
    <n v="13136079.576551571"/>
  </r>
  <r>
    <x v="1119"/>
    <s v="Wednesday"/>
    <x v="0"/>
    <n v="2018"/>
    <n v="4"/>
    <s v="N"/>
    <s v="N"/>
    <n v="14.8"/>
    <n v="23.3"/>
    <n v="27.5"/>
    <n v="0"/>
    <x v="1118"/>
    <n v="103.427874"/>
    <n v="13331828.653049611"/>
  </r>
  <r>
    <x v="1120"/>
    <s v="Thursday"/>
    <x v="0"/>
    <n v="2018"/>
    <n v="4"/>
    <s v="N"/>
    <s v="N"/>
    <n v="17.100000000000001"/>
    <n v="26.6"/>
    <n v="28.1"/>
    <n v="0"/>
    <x v="1119"/>
    <n v="155.5028059"/>
    <n v="21653020.863134738"/>
  </r>
  <r>
    <x v="1121"/>
    <s v="Friday"/>
    <x v="0"/>
    <n v="2018"/>
    <n v="4"/>
    <s v="N"/>
    <s v="Y"/>
    <n v="19.399999999999999"/>
    <n v="28.4"/>
    <n v="19.899999999999999"/>
    <n v="0"/>
    <x v="1120"/>
    <n v="91.434892809999994"/>
    <n v="11758477.840523882"/>
  </r>
  <r>
    <x v="1122"/>
    <s v="Saturday"/>
    <x v="0"/>
    <n v="2018"/>
    <n v="4"/>
    <s v="N"/>
    <s v="N"/>
    <n v="21.2"/>
    <n v="33.200000000000003"/>
    <n v="27.5"/>
    <n v="3.4"/>
    <x v="1121"/>
    <n v="104.878878"/>
    <n v="14590181.58823563"/>
  </r>
  <r>
    <x v="1123"/>
    <s v="Sunday"/>
    <x v="0"/>
    <n v="2018"/>
    <n v="5"/>
    <s v="N"/>
    <s v="N"/>
    <n v="22.7"/>
    <n v="38.1"/>
    <n v="28.5"/>
    <n v="0"/>
    <x v="1122"/>
    <n v="290.41964400000001"/>
    <n v="46303546.750338361"/>
  </r>
  <r>
    <x v="1124"/>
    <s v="Monday"/>
    <x v="0"/>
    <n v="2018"/>
    <n v="5"/>
    <s v="N"/>
    <s v="N"/>
    <n v="27.8"/>
    <n v="33.5"/>
    <n v="7.3"/>
    <n v="0"/>
    <x v="1123"/>
    <n v="107.6574249"/>
    <n v="17272295.10512637"/>
  </r>
  <r>
    <x v="1125"/>
    <s v="Tuesday"/>
    <x v="0"/>
    <n v="2018"/>
    <n v="5"/>
    <s v="N"/>
    <s v="N"/>
    <n v="15.6"/>
    <n v="21"/>
    <n v="14.1"/>
    <n v="38.799999999999997"/>
    <x v="1124"/>
    <n v="78.574438810000004"/>
    <n v="9054884.5414557122"/>
  </r>
  <r>
    <x v="1126"/>
    <s v="Wednesday"/>
    <x v="0"/>
    <n v="2018"/>
    <n v="5"/>
    <s v="Y"/>
    <s v="N"/>
    <n v="14.6"/>
    <n v="19.100000000000001"/>
    <n v="19.600000000000001"/>
    <n v="0"/>
    <x v="1125"/>
    <n v="65.217558049999994"/>
    <n v="7077682.0089786481"/>
  </r>
  <r>
    <x v="1127"/>
    <s v="Thursday"/>
    <x v="1"/>
    <n v="2018"/>
    <n v="5"/>
    <s v="Y"/>
    <s v="N"/>
    <n v="12.1"/>
    <n v="22.5"/>
    <n v="28.9"/>
    <n v="0.2"/>
    <x v="1126"/>
    <n v="72.412229809999999"/>
    <n v="7961667.4619479505"/>
  </r>
  <r>
    <x v="1128"/>
    <s v="Friday"/>
    <x v="1"/>
    <n v="2018"/>
    <n v="5"/>
    <s v="Y"/>
    <s v="N"/>
    <n v="13.4"/>
    <n v="22.1"/>
    <n v="28.4"/>
    <n v="0"/>
    <x v="1127"/>
    <n v="80.454353729999994"/>
    <n v="9087024.7908688467"/>
  </r>
  <r>
    <x v="1129"/>
    <s v="Saturday"/>
    <x v="1"/>
    <n v="2018"/>
    <n v="5"/>
    <s v="Y"/>
    <s v="N"/>
    <n v="15.8"/>
    <n v="28.1"/>
    <n v="26.7"/>
    <n v="0"/>
    <x v="1128"/>
    <n v="86.517007910000004"/>
    <n v="9079728.54715834"/>
  </r>
  <r>
    <x v="1130"/>
    <s v="Sunday"/>
    <x v="1"/>
    <n v="2018"/>
    <n v="6"/>
    <s v="Y"/>
    <s v="N"/>
    <n v="14.7"/>
    <n v="25.7"/>
    <n v="28.5"/>
    <n v="0"/>
    <x v="1129"/>
    <n v="98.921846560000006"/>
    <n v="10492238.147312934"/>
  </r>
  <r>
    <x v="1131"/>
    <s v="Monday"/>
    <x v="1"/>
    <n v="2018"/>
    <n v="6"/>
    <s v="Y"/>
    <s v="N"/>
    <n v="17"/>
    <n v="25.7"/>
    <n v="24"/>
    <n v="0"/>
    <x v="1130"/>
    <n v="103.83019280000001"/>
    <n v="13130985.00943709"/>
  </r>
  <r>
    <x v="1132"/>
    <s v="Tuesday"/>
    <x v="1"/>
    <n v="2018"/>
    <n v="6"/>
    <s v="Y"/>
    <s v="N"/>
    <n v="17.7"/>
    <n v="29.9"/>
    <n v="27.6"/>
    <n v="0"/>
    <x v="1131"/>
    <n v="104.2296312"/>
    <n v="14335714.812099421"/>
  </r>
  <r>
    <x v="1133"/>
    <s v="Wednesday"/>
    <x v="1"/>
    <n v="2018"/>
    <n v="6"/>
    <s v="Y"/>
    <s v="N"/>
    <n v="18.7"/>
    <n v="37.4"/>
    <n v="27.1"/>
    <n v="0"/>
    <x v="1132"/>
    <n v="624.26093430000003"/>
    <n v="99449333.302724406"/>
  </r>
  <r>
    <x v="1134"/>
    <s v="Thursday"/>
    <x v="1"/>
    <n v="2018"/>
    <n v="6"/>
    <s v="Y"/>
    <s v="N"/>
    <n v="20.6"/>
    <n v="27.5"/>
    <n v="15.8"/>
    <n v="0"/>
    <x v="1133"/>
    <n v="106.6526349"/>
    <n v="15941690.362934049"/>
  </r>
  <r>
    <x v="1135"/>
    <s v="Friday"/>
    <x v="1"/>
    <n v="2018"/>
    <n v="6"/>
    <s v="Y"/>
    <s v="N"/>
    <n v="20.399999999999999"/>
    <n v="24.9"/>
    <n v="17.2"/>
    <n v="0"/>
    <x v="1134"/>
    <n v="113.7060807"/>
    <n v="15589316.294340909"/>
  </r>
  <r>
    <x v="1136"/>
    <s v="Saturday"/>
    <x v="1"/>
    <n v="2018"/>
    <n v="6"/>
    <s v="Y"/>
    <s v="N"/>
    <n v="18.7"/>
    <n v="30.3"/>
    <n v="6.6"/>
    <n v="0"/>
    <x v="1135"/>
    <n v="83.521526919999999"/>
    <n v="9865044.9263234958"/>
  </r>
  <r>
    <x v="1137"/>
    <s v="Sunday"/>
    <x v="1"/>
    <n v="2018"/>
    <n v="7"/>
    <s v="Y"/>
    <s v="N"/>
    <n v="15.5"/>
    <n v="21.2"/>
    <n v="18.5"/>
    <n v="0"/>
    <x v="1136"/>
    <n v="66.272357439999993"/>
    <n v="6656414.8002572563"/>
  </r>
  <r>
    <x v="1138"/>
    <s v="Monday"/>
    <x v="1"/>
    <n v="2018"/>
    <n v="7"/>
    <s v="Y"/>
    <s v="N"/>
    <n v="16.3"/>
    <n v="23.6"/>
    <n v="22.2"/>
    <n v="0"/>
    <x v="1137"/>
    <n v="93.173935740000005"/>
    <n v="10827662.011021307"/>
  </r>
  <r>
    <x v="1139"/>
    <s v="Tuesday"/>
    <x v="1"/>
    <n v="2018"/>
    <n v="7"/>
    <s v="Y"/>
    <s v="N"/>
    <n v="13.6"/>
    <n v="29"/>
    <n v="26"/>
    <n v="0"/>
    <x v="1138"/>
    <n v="99.609433350000003"/>
    <n v="12439496.476359546"/>
  </r>
  <r>
    <x v="1140"/>
    <s v="Wednesday"/>
    <x v="1"/>
    <n v="2018"/>
    <n v="7"/>
    <s v="Y"/>
    <s v="N"/>
    <n v="17.5"/>
    <n v="23.3"/>
    <n v="22.8"/>
    <n v="0"/>
    <x v="1139"/>
    <n v="72.046428359999993"/>
    <n v="8304755.7738430193"/>
  </r>
  <r>
    <x v="1141"/>
    <s v="Thursday"/>
    <x v="1"/>
    <n v="2018"/>
    <n v="7"/>
    <s v="Y"/>
    <s v="N"/>
    <n v="13.5"/>
    <n v="24.2"/>
    <n v="18.399999999999999"/>
    <n v="0"/>
    <x v="1140"/>
    <n v="83.187740950000006"/>
    <n v="9754614.884793533"/>
  </r>
  <r>
    <x v="1142"/>
    <s v="Friday"/>
    <x v="1"/>
    <n v="2018"/>
    <n v="7"/>
    <s v="Y"/>
    <s v="N"/>
    <n v="15.7"/>
    <n v="22.2"/>
    <n v="24.8"/>
    <n v="0"/>
    <x v="1141"/>
    <n v="86.835346319999999"/>
    <n v="9963171.1219194625"/>
  </r>
  <r>
    <x v="1143"/>
    <s v="Saturday"/>
    <x v="1"/>
    <n v="2018"/>
    <n v="7"/>
    <s v="Y"/>
    <s v="N"/>
    <n v="12.4"/>
    <n v="25.3"/>
    <n v="24.1"/>
    <n v="0"/>
    <x v="1142"/>
    <n v="82.758307090000002"/>
    <n v="8755823.5108320396"/>
  </r>
  <r>
    <x v="1144"/>
    <s v="Sunday"/>
    <x v="1"/>
    <n v="2018"/>
    <n v="8"/>
    <s v="Y"/>
    <s v="N"/>
    <n v="13.6"/>
    <n v="24"/>
    <n v="20.5"/>
    <n v="0"/>
    <x v="1143"/>
    <n v="77.337616229999995"/>
    <n v="8127063.230401908"/>
  </r>
  <r>
    <x v="1145"/>
    <s v="Monday"/>
    <x v="1"/>
    <n v="2018"/>
    <n v="8"/>
    <s v="Y"/>
    <s v="N"/>
    <n v="17.600000000000001"/>
    <n v="25.4"/>
    <n v="20.9"/>
    <n v="0.8"/>
    <x v="1144"/>
    <n v="74.677828180000006"/>
    <n v="8447288.9504858572"/>
  </r>
  <r>
    <x v="1146"/>
    <s v="Tuesday"/>
    <x v="1"/>
    <n v="2018"/>
    <n v="8"/>
    <s v="Y"/>
    <s v="N"/>
    <n v="14.1"/>
    <n v="29.5"/>
    <n v="25.5"/>
    <n v="0"/>
    <x v="1145"/>
    <n v="78.800517830000004"/>
    <n v="9458850.4959234148"/>
  </r>
  <r>
    <x v="1147"/>
    <s v="Wednesday"/>
    <x v="1"/>
    <n v="2018"/>
    <n v="8"/>
    <s v="Y"/>
    <s v="N"/>
    <n v="16"/>
    <n v="29.3"/>
    <n v="16"/>
    <n v="0"/>
    <x v="1146"/>
    <n v="84.555739439999996"/>
    <n v="10525618.091862507"/>
  </r>
  <r>
    <x v="1148"/>
    <s v="Thursday"/>
    <x v="1"/>
    <n v="2018"/>
    <n v="8"/>
    <s v="Y"/>
    <s v="N"/>
    <n v="20.3"/>
    <n v="31"/>
    <n v="16.8"/>
    <n v="0"/>
    <x v="1147"/>
    <n v="88.847838789999997"/>
    <n v="11870698.972325051"/>
  </r>
  <r>
    <x v="1149"/>
    <s v="Friday"/>
    <x v="1"/>
    <n v="2018"/>
    <n v="8"/>
    <s v="Y"/>
    <s v="N"/>
    <n v="21.2"/>
    <n v="33.5"/>
    <n v="13.4"/>
    <n v="0.2"/>
    <x v="1148"/>
    <n v="85.713196379999999"/>
    <n v="11685138.207145391"/>
  </r>
  <r>
    <x v="1150"/>
    <s v="Saturday"/>
    <x v="1"/>
    <n v="2018"/>
    <n v="8"/>
    <s v="Y"/>
    <s v="N"/>
    <n v="22.7"/>
    <n v="31.6"/>
    <n v="4.8"/>
    <n v="0.4"/>
    <x v="1149"/>
    <n v="75.07065351"/>
    <n v="8950406.3911175374"/>
  </r>
  <r>
    <x v="1151"/>
    <s v="Sunday"/>
    <x v="1"/>
    <n v="2018"/>
    <n v="9"/>
    <s v="Y"/>
    <s v="N"/>
    <n v="16.2"/>
    <n v="19.8"/>
    <n v="10"/>
    <n v="0"/>
    <x v="1150"/>
    <n v="55.999394809999998"/>
    <n v="5393025.637134687"/>
  </r>
  <r>
    <x v="1152"/>
    <s v="Monday"/>
    <x v="1"/>
    <n v="2018"/>
    <n v="9"/>
    <s v="Y"/>
    <s v="N"/>
    <n v="14.3"/>
    <n v="26.5"/>
    <n v="24.3"/>
    <n v="0"/>
    <x v="1151"/>
    <n v="76.805514340000002"/>
    <n v="9059392.0614444148"/>
  </r>
  <r>
    <x v="1153"/>
    <s v="Tuesday"/>
    <x v="1"/>
    <n v="2018"/>
    <n v="9"/>
    <s v="Y"/>
    <s v="N"/>
    <n v="14.9"/>
    <n v="31.3"/>
    <n v="24"/>
    <n v="0"/>
    <x v="1152"/>
    <n v="73.635400590000003"/>
    <n v="9417546.9091466293"/>
  </r>
  <r>
    <x v="1154"/>
    <s v="Wednesday"/>
    <x v="1"/>
    <n v="2018"/>
    <n v="9"/>
    <s v="Y"/>
    <s v="N"/>
    <n v="20"/>
    <n v="30.9"/>
    <n v="19.600000000000001"/>
    <n v="0"/>
    <x v="1153"/>
    <n v="69.092841730000004"/>
    <n v="8526068.4152650945"/>
  </r>
  <r>
    <x v="1155"/>
    <s v="Thursday"/>
    <x v="2"/>
    <n v="2018"/>
    <n v="9"/>
    <s v="Y"/>
    <s v="N"/>
    <n v="16.2"/>
    <n v="20.5"/>
    <n v="17.7"/>
    <n v="0.8"/>
    <x v="1154"/>
    <n v="78.60161635"/>
    <n v="9223605.7086273506"/>
  </r>
  <r>
    <x v="1156"/>
    <s v="Friday"/>
    <x v="2"/>
    <n v="2018"/>
    <n v="9"/>
    <s v="Y"/>
    <s v="N"/>
    <n v="14.5"/>
    <n v="22.8"/>
    <n v="19.600000000000001"/>
    <n v="0.4"/>
    <x v="1155"/>
    <n v="91.866531140000006"/>
    <n v="11020339.391509676"/>
  </r>
  <r>
    <x v="1157"/>
    <s v="Saturday"/>
    <x v="2"/>
    <n v="2018"/>
    <n v="9"/>
    <s v="Y"/>
    <s v="N"/>
    <n v="13.9"/>
    <n v="32.700000000000003"/>
    <n v="21.8"/>
    <n v="0"/>
    <x v="1156"/>
    <n v="80.624052259999999"/>
    <n v="8957034.3002128992"/>
  </r>
  <r>
    <x v="1158"/>
    <s v="Sunday"/>
    <x v="2"/>
    <n v="2018"/>
    <n v="10"/>
    <s v="Y"/>
    <s v="N"/>
    <n v="15.8"/>
    <n v="21"/>
    <n v="22.2"/>
    <n v="0"/>
    <x v="1157"/>
    <n v="72.599066879999995"/>
    <n v="7356768.3630312951"/>
  </r>
  <r>
    <x v="1159"/>
    <s v="Monday"/>
    <x v="2"/>
    <n v="2018"/>
    <n v="10"/>
    <s v="Y"/>
    <s v="N"/>
    <n v="14.9"/>
    <n v="21.1"/>
    <n v="16.600000000000001"/>
    <n v="0"/>
    <x v="1158"/>
    <n v="70.615557719999998"/>
    <n v="7946176.9889923902"/>
  </r>
  <r>
    <x v="1160"/>
    <s v="Tuesday"/>
    <x v="2"/>
    <n v="2018"/>
    <n v="10"/>
    <s v="Y"/>
    <s v="N"/>
    <n v="12.5"/>
    <n v="27.6"/>
    <n v="22.6"/>
    <n v="0"/>
    <x v="1159"/>
    <n v="61.354685359999998"/>
    <n v="6985280.6255311416"/>
  </r>
  <r>
    <x v="1161"/>
    <s v="Wednesday"/>
    <x v="2"/>
    <n v="2018"/>
    <n v="10"/>
    <s v="Y"/>
    <s v="N"/>
    <n v="14.4"/>
    <n v="28.5"/>
    <n v="22.4"/>
    <n v="0"/>
    <x v="1160"/>
    <n v="73.26754588"/>
    <n v="8991210.0615289006"/>
  </r>
  <r>
    <x v="1162"/>
    <s v="Thursday"/>
    <x v="2"/>
    <n v="2018"/>
    <n v="10"/>
    <s v="Y"/>
    <s v="N"/>
    <n v="14.9"/>
    <n v="30.5"/>
    <n v="22.1"/>
    <n v="0"/>
    <x v="1161"/>
    <n v="94.574270459999994"/>
    <n v="12174790.783676291"/>
  </r>
  <r>
    <x v="1163"/>
    <s v="Friday"/>
    <x v="2"/>
    <n v="2018"/>
    <n v="10"/>
    <s v="Y"/>
    <s v="N"/>
    <n v="14.6"/>
    <n v="28.8"/>
    <n v="21.9"/>
    <n v="0"/>
    <x v="1162"/>
    <n v="99.170499149999998"/>
    <n v="12674533.741557838"/>
  </r>
  <r>
    <x v="1164"/>
    <s v="Saturday"/>
    <x v="2"/>
    <n v="2018"/>
    <n v="10"/>
    <s v="Y"/>
    <s v="N"/>
    <n v="14.3"/>
    <n v="35.1"/>
    <n v="21.6"/>
    <n v="0"/>
    <x v="1163"/>
    <n v="91.988443200000006"/>
    <n v="11075305.994165832"/>
  </r>
  <r>
    <x v="1165"/>
    <s v="Sunday"/>
    <x v="2"/>
    <n v="2018"/>
    <n v="11"/>
    <s v="Y"/>
    <s v="N"/>
    <n v="17"/>
    <n v="22.8"/>
    <n v="14.3"/>
    <n v="0"/>
    <x v="1164"/>
    <n v="74.152652579999994"/>
    <n v="7747927.4049513433"/>
  </r>
  <r>
    <x v="1166"/>
    <s v="Monday"/>
    <x v="2"/>
    <n v="2018"/>
    <n v="11"/>
    <s v="Y"/>
    <s v="Y"/>
    <n v="16.7"/>
    <n v="20.9"/>
    <n v="10.199999999999999"/>
    <n v="0"/>
    <x v="1165"/>
    <n v="63.452204719999997"/>
    <n v="6189274.6229817029"/>
  </r>
  <r>
    <x v="1167"/>
    <s v="Tuesday"/>
    <x v="2"/>
    <n v="2018"/>
    <n v="11"/>
    <s v="Y"/>
    <s v="N"/>
    <n v="14.6"/>
    <n v="20.5"/>
    <n v="18.8"/>
    <n v="2.2000000000000002"/>
    <x v="1166"/>
    <n v="77.094966779999993"/>
    <n v="8685798.4266893771"/>
  </r>
  <r>
    <x v="1168"/>
    <s v="Wednesday"/>
    <x v="2"/>
    <n v="2018"/>
    <n v="11"/>
    <s v="Y"/>
    <s v="N"/>
    <n v="12.8"/>
    <n v="21.3"/>
    <n v="17.7"/>
    <n v="0"/>
    <x v="1167"/>
    <n v="97.281748919999998"/>
    <n v="11109123.366531523"/>
  </r>
  <r>
    <x v="1169"/>
    <s v="Thursday"/>
    <x v="2"/>
    <n v="2018"/>
    <n v="11"/>
    <s v="Y"/>
    <s v="N"/>
    <n v="15.3"/>
    <n v="20.8"/>
    <n v="13.9"/>
    <n v="0"/>
    <x v="1168"/>
    <n v="101.6909409"/>
    <n v="11800752.693294544"/>
  </r>
  <r>
    <x v="1170"/>
    <s v="Friday"/>
    <x v="2"/>
    <n v="2018"/>
    <n v="11"/>
    <s v="Y"/>
    <s v="N"/>
    <n v="12.5"/>
    <n v="24.4"/>
    <n v="15"/>
    <n v="0"/>
    <x v="1169"/>
    <n v="92.594232239999997"/>
    <n v="10767259.646806283"/>
  </r>
  <r>
    <x v="1171"/>
    <s v="Saturday"/>
    <x v="2"/>
    <n v="2018"/>
    <n v="11"/>
    <s v="Y"/>
    <s v="N"/>
    <n v="15.4"/>
    <n v="32"/>
    <n v="15.1"/>
    <n v="0"/>
    <x v="1170"/>
    <n v="75.229994289999993"/>
    <n v="8329097.8454166641"/>
  </r>
  <r>
    <x v="1172"/>
    <s v="Sunday"/>
    <x v="2"/>
    <n v="2018"/>
    <n v="12"/>
    <s v="Y"/>
    <s v="N"/>
    <n v="22.6"/>
    <n v="23.1"/>
    <n v="13.4"/>
    <n v="0"/>
    <x v="1171"/>
    <n v="62.872760649999996"/>
    <n v="6115174.7716365578"/>
  </r>
  <r>
    <x v="1173"/>
    <s v="Monday"/>
    <x v="2"/>
    <n v="2018"/>
    <n v="12"/>
    <s v="Y"/>
    <s v="N"/>
    <n v="13.2"/>
    <n v="28"/>
    <n v="17.8"/>
    <n v="0"/>
    <x v="1172"/>
    <n v="77.170165359999999"/>
    <n v="8613575.2727933861"/>
  </r>
  <r>
    <x v="1174"/>
    <s v="Tuesday"/>
    <x v="2"/>
    <n v="2018"/>
    <n v="12"/>
    <s v="Y"/>
    <s v="N"/>
    <n v="15.4"/>
    <n v="19.2"/>
    <n v="9.5"/>
    <n v="0.2"/>
    <x v="1173"/>
    <n v="72.75516331"/>
    <n v="8060854.4801106006"/>
  </r>
  <r>
    <x v="1175"/>
    <s v="Wednesday"/>
    <x v="2"/>
    <n v="2018"/>
    <n v="12"/>
    <s v="Y"/>
    <s v="N"/>
    <n v="11.2"/>
    <n v="25.1"/>
    <n v="18.3"/>
    <n v="0"/>
    <x v="1174"/>
    <n v="71.198345349999997"/>
    <n v="7921123.1410476854"/>
  </r>
  <r>
    <x v="1176"/>
    <s v="Thursday"/>
    <x v="2"/>
    <n v="2018"/>
    <n v="12"/>
    <s v="Y"/>
    <s v="N"/>
    <n v="12.3"/>
    <n v="28.1"/>
    <n v="19"/>
    <n v="0"/>
    <x v="1175"/>
    <n v="77.280427599999996"/>
    <n v="8888833.8091679383"/>
  </r>
  <r>
    <x v="1177"/>
    <s v="Friday"/>
    <x v="2"/>
    <n v="2018"/>
    <n v="12"/>
    <s v="Y"/>
    <s v="N"/>
    <n v="15.2"/>
    <n v="29.4"/>
    <n v="18.8"/>
    <n v="0"/>
    <x v="1176"/>
    <n v="78.640442410000006"/>
    <n v="9381673.0567719638"/>
  </r>
  <r>
    <x v="1178"/>
    <s v="Saturday"/>
    <x v="2"/>
    <n v="2018"/>
    <n v="12"/>
    <s v="Y"/>
    <s v="N"/>
    <n v="20.2"/>
    <n v="24.2"/>
    <n v="5.4"/>
    <n v="0"/>
    <x v="1177"/>
    <n v="71.966619069999993"/>
    <n v="8082764.937790093"/>
  </r>
  <r>
    <x v="1179"/>
    <s v="Sunday"/>
    <x v="2"/>
    <n v="2018"/>
    <n v="13"/>
    <s v="Y"/>
    <s v="N"/>
    <n v="17.8"/>
    <n v="25.4"/>
    <n v="11.6"/>
    <n v="13"/>
    <x v="1178"/>
    <n v="40.2567047"/>
    <n v="3982133.4477175204"/>
  </r>
  <r>
    <x v="1180"/>
    <s v="Monday"/>
    <x v="2"/>
    <n v="2018"/>
    <n v="13"/>
    <s v="Y"/>
    <s v="N"/>
    <n v="10.7"/>
    <n v="18.5"/>
    <n v="11.9"/>
    <n v="5.2"/>
    <x v="1179"/>
    <n v="70.830680319999999"/>
    <n v="7967616.7964324281"/>
  </r>
  <r>
    <x v="1181"/>
    <s v="Tuesday"/>
    <x v="2"/>
    <n v="2018"/>
    <n v="13"/>
    <s v="Y"/>
    <s v="N"/>
    <n v="9.6"/>
    <n v="22.6"/>
    <n v="14"/>
    <n v="1.2"/>
    <x v="1180"/>
    <n v="64.569195899999997"/>
    <n v="7542286.7716396032"/>
  </r>
  <r>
    <x v="1182"/>
    <s v="Wednesday"/>
    <x v="2"/>
    <n v="2018"/>
    <n v="13"/>
    <s v="Y"/>
    <s v="N"/>
    <n v="11.3"/>
    <n v="30.3"/>
    <n v="17.8"/>
    <n v="0"/>
    <x v="1181"/>
    <n v="72.111955769999994"/>
    <n v="8490750.4807426594"/>
  </r>
  <r>
    <x v="1183"/>
    <s v="Thursday"/>
    <x v="2"/>
    <n v="2018"/>
    <n v="13"/>
    <s v="N"/>
    <s v="N"/>
    <n v="16.5"/>
    <n v="21.8"/>
    <n v="14.2"/>
    <n v="0"/>
    <x v="1182"/>
    <n v="79.365081939999996"/>
    <n v="9242639.9824078828"/>
  </r>
  <r>
    <x v="1184"/>
    <s v="Friday"/>
    <x v="2"/>
    <n v="2018"/>
    <n v="13"/>
    <s v="N"/>
    <s v="Y"/>
    <n v="12.2"/>
    <n v="23.3"/>
    <n v="14.3"/>
    <n v="0"/>
    <x v="1183"/>
    <n v="69.452869660000005"/>
    <n v="6741814.0191362333"/>
  </r>
  <r>
    <x v="1185"/>
    <s v="Saturday"/>
    <x v="2"/>
    <n v="2018"/>
    <n v="13"/>
    <s v="N"/>
    <s v="Y"/>
    <n v="13.2"/>
    <n v="22.4"/>
    <n v="16.7"/>
    <n v="0"/>
    <x v="1184"/>
    <n v="81.406771699999993"/>
    <n v="8115248.9507917874"/>
  </r>
  <r>
    <x v="1186"/>
    <s v="Sunday"/>
    <x v="3"/>
    <n v="2018"/>
    <n v="14"/>
    <s v="N"/>
    <s v="Y"/>
    <n v="13"/>
    <n v="27.7"/>
    <n v="11"/>
    <n v="0"/>
    <x v="1185"/>
    <n v="73.967841899999996"/>
    <n v="7309282.4520675568"/>
  </r>
  <r>
    <x v="1187"/>
    <s v="Monday"/>
    <x v="3"/>
    <n v="2018"/>
    <n v="14"/>
    <s v="N"/>
    <s v="Y"/>
    <n v="14.9"/>
    <n v="20.9"/>
    <n v="14.4"/>
    <n v="0"/>
    <x v="1186"/>
    <n v="62.410101240000003"/>
    <n v="6132307.3301652307"/>
  </r>
  <r>
    <x v="1188"/>
    <s v="Tuesday"/>
    <x v="3"/>
    <n v="2018"/>
    <n v="14"/>
    <s v="N"/>
    <s v="N"/>
    <n v="13.4"/>
    <n v="19.8"/>
    <n v="13.9"/>
    <n v="0"/>
    <x v="1187"/>
    <n v="80.110737060000005"/>
    <n v="9083077.9372905027"/>
  </r>
  <r>
    <x v="1189"/>
    <s v="Wednesday"/>
    <x v="3"/>
    <n v="2018"/>
    <n v="14"/>
    <s v="N"/>
    <s v="N"/>
    <n v="13.3"/>
    <n v="20.6"/>
    <n v="16.600000000000001"/>
    <n v="0"/>
    <x v="1188"/>
    <n v="90.073740799999996"/>
    <n v="10446266.960521087"/>
  </r>
  <r>
    <x v="1190"/>
    <s v="Thursday"/>
    <x v="3"/>
    <n v="2018"/>
    <n v="14"/>
    <s v="N"/>
    <s v="N"/>
    <n v="13.3"/>
    <n v="18.7"/>
    <n v="9"/>
    <n v="0"/>
    <x v="1189"/>
    <n v="86.891929590000004"/>
    <n v="10214293.605125155"/>
  </r>
  <r>
    <x v="1191"/>
    <s v="Friday"/>
    <x v="3"/>
    <n v="2018"/>
    <n v="14"/>
    <s v="N"/>
    <s v="N"/>
    <n v="13.8"/>
    <n v="21.2"/>
    <n v="14.8"/>
    <n v="0"/>
    <x v="1190"/>
    <n v="85.687904610000004"/>
    <n v="9938003.4869165141"/>
  </r>
  <r>
    <x v="1192"/>
    <s v="Saturday"/>
    <x v="3"/>
    <n v="2018"/>
    <n v="14"/>
    <s v="N"/>
    <s v="N"/>
    <n v="9.8000000000000007"/>
    <n v="21.6"/>
    <n v="16"/>
    <n v="0"/>
    <x v="1191"/>
    <n v="84.8974312"/>
    <n v="8993904.3927454203"/>
  </r>
  <r>
    <x v="1193"/>
    <s v="Sunday"/>
    <x v="3"/>
    <n v="2018"/>
    <n v="15"/>
    <s v="N"/>
    <s v="N"/>
    <n v="11.8"/>
    <n v="29.9"/>
    <n v="14.7"/>
    <n v="0"/>
    <x v="1192"/>
    <n v="58.238721519999999"/>
    <n v="5857136.07137697"/>
  </r>
  <r>
    <x v="1194"/>
    <s v="Monday"/>
    <x v="3"/>
    <n v="2018"/>
    <n v="15"/>
    <s v="N"/>
    <s v="N"/>
    <n v="15.9"/>
    <n v="25.7"/>
    <n v="13.6"/>
    <n v="0"/>
    <x v="1193"/>
    <n v="91.693644509999999"/>
    <n v="10884303.807247192"/>
  </r>
  <r>
    <x v="1195"/>
    <s v="Tuesday"/>
    <x v="3"/>
    <n v="2018"/>
    <n v="15"/>
    <s v="N"/>
    <s v="N"/>
    <n v="14.8"/>
    <n v="28.8"/>
    <n v="5.9"/>
    <n v="0"/>
    <x v="1194"/>
    <n v="76.333648019999998"/>
    <n v="9344994.9548889399"/>
  </r>
  <r>
    <x v="1196"/>
    <s v="Wednesday"/>
    <x v="3"/>
    <n v="2018"/>
    <n v="15"/>
    <s v="N"/>
    <s v="N"/>
    <n v="18.100000000000001"/>
    <n v="27.3"/>
    <n v="10.9"/>
    <n v="0"/>
    <x v="1195"/>
    <n v="75.040945059999999"/>
    <n v="9150867.6701369733"/>
  </r>
  <r>
    <x v="1197"/>
    <s v="Thursday"/>
    <x v="3"/>
    <n v="2018"/>
    <n v="15"/>
    <s v="N"/>
    <s v="N"/>
    <n v="15.9"/>
    <n v="26.5"/>
    <n v="7.4"/>
    <n v="0"/>
    <x v="1196"/>
    <n v="77.714523709999995"/>
    <n v="9316155.2044098973"/>
  </r>
  <r>
    <x v="1198"/>
    <s v="Friday"/>
    <x v="3"/>
    <n v="2018"/>
    <n v="15"/>
    <s v="N"/>
    <s v="N"/>
    <n v="11.9"/>
    <n v="25.9"/>
    <n v="14.4"/>
    <n v="0"/>
    <x v="1197"/>
    <n v="69.763201089999995"/>
    <n v="7925780.5326666376"/>
  </r>
  <r>
    <x v="1199"/>
    <s v="Saturday"/>
    <x v="3"/>
    <n v="2018"/>
    <n v="15"/>
    <s v="N"/>
    <s v="N"/>
    <n v="13.5"/>
    <n v="16.100000000000001"/>
    <n v="3.1"/>
    <n v="0"/>
    <x v="1198"/>
    <n v="37.741398410000002"/>
    <n v="3967953.4329618649"/>
  </r>
  <r>
    <x v="1200"/>
    <s v="Sunday"/>
    <x v="3"/>
    <n v="2018"/>
    <n v="16"/>
    <s v="N"/>
    <s v="N"/>
    <n v="9.6999999999999993"/>
    <n v="19.100000000000001"/>
    <n v="4.9000000000000004"/>
    <n v="12.2"/>
    <x v="1199"/>
    <n v="31.682325389999999"/>
    <n v="3298871.122689872"/>
  </r>
  <r>
    <x v="1201"/>
    <s v="Monday"/>
    <x v="3"/>
    <n v="2018"/>
    <n v="16"/>
    <s v="N"/>
    <s v="N"/>
    <n v="13.1"/>
    <n v="21"/>
    <n v="7.1"/>
    <n v="3"/>
    <x v="1200"/>
    <n v="69.360932570000003"/>
    <n v="8024688.1237504249"/>
  </r>
  <r>
    <x v="1202"/>
    <s v="Tuesday"/>
    <x v="3"/>
    <n v="2018"/>
    <n v="16"/>
    <s v="Y"/>
    <s v="N"/>
    <n v="13.2"/>
    <n v="16.600000000000001"/>
    <n v="8.9"/>
    <n v="0.6"/>
    <x v="1201"/>
    <n v="86.534392859999997"/>
    <n v="10478696.687109014"/>
  </r>
  <r>
    <x v="1203"/>
    <s v="Wednesday"/>
    <x v="3"/>
    <n v="2018"/>
    <n v="16"/>
    <s v="Y"/>
    <s v="N"/>
    <n v="6.2"/>
    <n v="19.399999999999999"/>
    <n v="14.2"/>
    <n v="0"/>
    <x v="1202"/>
    <n v="82.879097999999999"/>
    <n v="10010541.49204275"/>
  </r>
  <r>
    <x v="1204"/>
    <s v="Thursday"/>
    <x v="3"/>
    <n v="2018"/>
    <n v="16"/>
    <s v="Y"/>
    <s v="N"/>
    <n v="11"/>
    <n v="22.3"/>
    <n v="13"/>
    <n v="0"/>
    <x v="1203"/>
    <n v="93.533142819999995"/>
    <n v="11265967.439871896"/>
  </r>
  <r>
    <x v="1205"/>
    <s v="Friday"/>
    <x v="3"/>
    <n v="2018"/>
    <n v="16"/>
    <s v="Y"/>
    <s v="N"/>
    <n v="8.9"/>
    <n v="20.2"/>
    <n v="13.7"/>
    <n v="0"/>
    <x v="1204"/>
    <n v="95.73201718"/>
    <n v="11327403.816687865"/>
  </r>
  <r>
    <x v="1206"/>
    <s v="Saturday"/>
    <x v="3"/>
    <n v="2018"/>
    <n v="16"/>
    <s v="Y"/>
    <s v="N"/>
    <n v="11.9"/>
    <n v="22.8"/>
    <n v="11.3"/>
    <n v="0"/>
    <x v="1205"/>
    <n v="74.439689259999994"/>
    <n v="8000722.7162947468"/>
  </r>
  <r>
    <x v="1207"/>
    <s v="Sunday"/>
    <x v="3"/>
    <n v="2018"/>
    <n v="17"/>
    <s v="Y"/>
    <s v="N"/>
    <n v="11.2"/>
    <n v="20.399999999999999"/>
    <n v="12.6"/>
    <n v="0"/>
    <x v="1206"/>
    <n v="76.318245149999996"/>
    <n v="7911305.7446515569"/>
  </r>
  <r>
    <x v="1208"/>
    <s v="Monday"/>
    <x v="3"/>
    <n v="2018"/>
    <n v="17"/>
    <s v="Y"/>
    <s v="N"/>
    <n v="11.9"/>
    <n v="26.9"/>
    <n v="13"/>
    <n v="0"/>
    <x v="1207"/>
    <n v="72.740947320000004"/>
    <n v="8568881.412067581"/>
  </r>
  <r>
    <x v="1209"/>
    <s v="Tuesday"/>
    <x v="3"/>
    <n v="2018"/>
    <n v="17"/>
    <s v="Y"/>
    <s v="N"/>
    <n v="13.7"/>
    <n v="24.6"/>
    <n v="5.2"/>
    <n v="0"/>
    <x v="1208"/>
    <n v="88.090941540000003"/>
    <n v="10363251.363305975"/>
  </r>
  <r>
    <x v="1210"/>
    <s v="Wednesday"/>
    <x v="3"/>
    <n v="2018"/>
    <n v="17"/>
    <s v="Y"/>
    <s v="Y"/>
    <n v="15.7"/>
    <n v="20.100000000000001"/>
    <n v="7.7"/>
    <n v="0.6"/>
    <x v="1209"/>
    <n v="77.461866439999994"/>
    <n v="8261691.8793742098"/>
  </r>
  <r>
    <x v="1211"/>
    <s v="Thursday"/>
    <x v="3"/>
    <n v="2018"/>
    <n v="17"/>
    <s v="Y"/>
    <s v="N"/>
    <n v="11.9"/>
    <n v="17.5"/>
    <n v="7.9"/>
    <n v="0"/>
    <x v="1210"/>
    <n v="82.433491849999996"/>
    <n v="9695622.0520022921"/>
  </r>
  <r>
    <x v="1212"/>
    <s v="Friday"/>
    <x v="3"/>
    <n v="2018"/>
    <n v="17"/>
    <s v="Y"/>
    <s v="N"/>
    <n v="11.6"/>
    <n v="17.8"/>
    <n v="8.8000000000000007"/>
    <n v="0"/>
    <x v="1211"/>
    <n v="78.214854180000003"/>
    <n v="9313782.9908074141"/>
  </r>
  <r>
    <x v="1213"/>
    <s v="Saturday"/>
    <x v="3"/>
    <n v="2018"/>
    <n v="17"/>
    <s v="Y"/>
    <s v="N"/>
    <n v="7.7"/>
    <n v="18.3"/>
    <n v="11.7"/>
    <n v="0"/>
    <x v="1212"/>
    <n v="70.000391410000006"/>
    <n v="7602979.1123630665"/>
  </r>
  <r>
    <x v="1214"/>
    <s v="Sunday"/>
    <x v="3"/>
    <n v="2018"/>
    <n v="18"/>
    <s v="Y"/>
    <s v="N"/>
    <n v="10.5"/>
    <n v="18"/>
    <n v="9.6"/>
    <n v="0"/>
    <x v="1213"/>
    <n v="64.158974720000003"/>
    <n v="6754510.2552643651"/>
  </r>
  <r>
    <x v="1215"/>
    <s v="Monday"/>
    <x v="3"/>
    <n v="2018"/>
    <n v="18"/>
    <s v="Y"/>
    <s v="N"/>
    <n v="8.8000000000000007"/>
    <n v="19.600000000000001"/>
    <n v="12.3"/>
    <n v="0"/>
    <x v="1214"/>
    <n v="77.969150560000003"/>
    <n v="9477281.6285866946"/>
  </r>
  <r>
    <x v="1216"/>
    <s v="Tuesday"/>
    <x v="4"/>
    <n v="2018"/>
    <n v="18"/>
    <s v="Y"/>
    <s v="N"/>
    <n v="7.2"/>
    <n v="23.4"/>
    <n v="12.3"/>
    <n v="0"/>
    <x v="1215"/>
    <n v="73.974820219999998"/>
    <n v="9072437.2855039909"/>
  </r>
  <r>
    <x v="1217"/>
    <s v="Wednesday"/>
    <x v="4"/>
    <n v="2018"/>
    <n v="18"/>
    <s v="Y"/>
    <s v="N"/>
    <n v="10.199999999999999"/>
    <n v="23.2"/>
    <n v="7.2"/>
    <n v="0"/>
    <x v="1216"/>
    <n v="67.274902339999997"/>
    <n v="7986647.334762332"/>
  </r>
  <r>
    <x v="1218"/>
    <s v="Thursday"/>
    <x v="4"/>
    <n v="2018"/>
    <n v="18"/>
    <s v="Y"/>
    <s v="N"/>
    <n v="14.5"/>
    <n v="24.4"/>
    <n v="4.4000000000000004"/>
    <n v="0"/>
    <x v="1217"/>
    <n v="52.768311670000003"/>
    <n v="6192774.8141964348"/>
  </r>
  <r>
    <x v="1219"/>
    <s v="Friday"/>
    <x v="4"/>
    <n v="2018"/>
    <n v="18"/>
    <s v="Y"/>
    <s v="N"/>
    <n v="11.5"/>
    <n v="17.2"/>
    <n v="7.8"/>
    <n v="6.2"/>
    <x v="1218"/>
    <n v="54.639355999999999"/>
    <n v="6385726.6698237602"/>
  </r>
  <r>
    <x v="1220"/>
    <s v="Saturday"/>
    <x v="4"/>
    <n v="2018"/>
    <n v="18"/>
    <s v="Y"/>
    <s v="N"/>
    <n v="12.1"/>
    <n v="21.6"/>
    <n v="6.5"/>
    <n v="2.6"/>
    <x v="1219"/>
    <n v="58.574885250000001"/>
    <n v="6261244.916153824"/>
  </r>
  <r>
    <x v="1221"/>
    <s v="Sunday"/>
    <x v="4"/>
    <n v="2018"/>
    <n v="19"/>
    <s v="Y"/>
    <s v="N"/>
    <n v="9.9"/>
    <n v="21.7"/>
    <n v="11"/>
    <n v="0"/>
    <x v="1220"/>
    <n v="61.89517764"/>
    <n v="6551009.7405368797"/>
  </r>
  <r>
    <x v="1222"/>
    <s v="Monday"/>
    <x v="4"/>
    <n v="2018"/>
    <n v="19"/>
    <s v="Y"/>
    <s v="N"/>
    <n v="12"/>
    <n v="19.5"/>
    <n v="6.2"/>
    <n v="0"/>
    <x v="1221"/>
    <n v="49.41762224"/>
    <n v="5843858.9271493033"/>
  </r>
  <r>
    <x v="1223"/>
    <s v="Tuesday"/>
    <x v="4"/>
    <n v="2018"/>
    <n v="19"/>
    <s v="Y"/>
    <s v="N"/>
    <n v="13.4"/>
    <n v="17.899999999999999"/>
    <n v="10.6"/>
    <n v="0.2"/>
    <x v="1222"/>
    <n v="101.2917412"/>
    <n v="12446411.609047338"/>
  </r>
  <r>
    <x v="1224"/>
    <s v="Wednesday"/>
    <x v="4"/>
    <n v="2018"/>
    <n v="19"/>
    <s v="Y"/>
    <s v="N"/>
    <n v="8"/>
    <n v="18.399999999999999"/>
    <n v="7.5"/>
    <n v="0"/>
    <x v="1223"/>
    <n v="127.59078030000001"/>
    <n v="15658126.840955239"/>
  </r>
  <r>
    <x v="1225"/>
    <s v="Thursday"/>
    <x v="4"/>
    <n v="2018"/>
    <n v="19"/>
    <s v="Y"/>
    <s v="N"/>
    <n v="9"/>
    <n v="12.8"/>
    <n v="8.5"/>
    <n v="8"/>
    <x v="1224"/>
    <n v="62.881023409999997"/>
    <n v="8081375.1215232024"/>
  </r>
  <r>
    <x v="1226"/>
    <s v="Friday"/>
    <x v="4"/>
    <n v="2018"/>
    <n v="19"/>
    <s v="Y"/>
    <s v="N"/>
    <n v="7.4"/>
    <n v="15.1"/>
    <n v="3.7"/>
    <n v="18.600000000000001"/>
    <x v="1225"/>
    <n v="63.673069720000001"/>
    <n v="8498277.1553550363"/>
  </r>
  <r>
    <x v="1227"/>
    <s v="Saturday"/>
    <x v="4"/>
    <n v="2018"/>
    <n v="19"/>
    <s v="Y"/>
    <s v="N"/>
    <n v="11"/>
    <n v="16.899999999999999"/>
    <n v="9"/>
    <n v="8.4"/>
    <x v="1226"/>
    <n v="62.662214910000003"/>
    <n v="6972659.9496526876"/>
  </r>
  <r>
    <x v="1228"/>
    <s v="Sunday"/>
    <x v="4"/>
    <n v="2018"/>
    <n v="20"/>
    <s v="Y"/>
    <s v="N"/>
    <n v="13"/>
    <n v="16.2"/>
    <n v="10.8"/>
    <n v="4"/>
    <x v="1227"/>
    <n v="65.510003979999993"/>
    <n v="7122883.7348442459"/>
  </r>
  <r>
    <x v="1229"/>
    <s v="Monday"/>
    <x v="4"/>
    <n v="2018"/>
    <n v="20"/>
    <s v="Y"/>
    <s v="N"/>
    <n v="6.8"/>
    <n v="15.9"/>
    <n v="8.1999999999999993"/>
    <n v="0"/>
    <x v="1228"/>
    <n v="111.6666324"/>
    <n v="14503927.190907942"/>
  </r>
  <r>
    <x v="1230"/>
    <s v="Tuesday"/>
    <x v="4"/>
    <n v="2018"/>
    <n v="20"/>
    <s v="Y"/>
    <s v="N"/>
    <n v="8.9"/>
    <n v="14.6"/>
    <n v="4.5999999999999996"/>
    <n v="0"/>
    <x v="1229"/>
    <n v="97.880329009999997"/>
    <n v="12910466.294190085"/>
  </r>
  <r>
    <x v="1231"/>
    <s v="Wednesday"/>
    <x v="4"/>
    <n v="2018"/>
    <n v="20"/>
    <s v="Y"/>
    <s v="N"/>
    <n v="9.4"/>
    <n v="14.3"/>
    <n v="7.6"/>
    <n v="2"/>
    <x v="1230"/>
    <n v="124.0856314"/>
    <n v="16552927.682823824"/>
  </r>
  <r>
    <x v="1232"/>
    <s v="Thursday"/>
    <x v="4"/>
    <n v="2018"/>
    <n v="20"/>
    <s v="Y"/>
    <s v="N"/>
    <n v="11.7"/>
    <n v="15"/>
    <n v="6.9"/>
    <n v="0"/>
    <x v="1231"/>
    <n v="108.95155010000001"/>
    <n v="14355146.274015967"/>
  </r>
  <r>
    <x v="1233"/>
    <s v="Friday"/>
    <x v="4"/>
    <n v="2018"/>
    <n v="20"/>
    <s v="Y"/>
    <s v="N"/>
    <n v="12.3"/>
    <n v="17.7"/>
    <n v="8"/>
    <n v="0.2"/>
    <x v="1232"/>
    <n v="96.161656390000005"/>
    <n v="12246530.719188094"/>
  </r>
  <r>
    <x v="1234"/>
    <s v="Saturday"/>
    <x v="4"/>
    <n v="2018"/>
    <n v="20"/>
    <s v="Y"/>
    <s v="N"/>
    <n v="10.6"/>
    <n v="15.5"/>
    <n v="6.5"/>
    <n v="2.6"/>
    <x v="1233"/>
    <n v="93.623434770000003"/>
    <n v="11165731.652937783"/>
  </r>
  <r>
    <x v="1235"/>
    <s v="Sunday"/>
    <x v="4"/>
    <n v="2018"/>
    <n v="21"/>
    <s v="Y"/>
    <s v="N"/>
    <n v="11.8"/>
    <n v="16.2"/>
    <n v="1.7"/>
    <n v="0"/>
    <x v="1234"/>
    <n v="78.280735460000002"/>
    <n v="8794782.7011867594"/>
  </r>
  <r>
    <x v="1236"/>
    <s v="Monday"/>
    <x v="4"/>
    <n v="2018"/>
    <n v="21"/>
    <s v="Y"/>
    <s v="N"/>
    <n v="12.6"/>
    <n v="16.7"/>
    <n v="5"/>
    <n v="2.4"/>
    <x v="1235"/>
    <n v="82.722971250000001"/>
    <n v="10261520.283669356"/>
  </r>
  <r>
    <x v="1237"/>
    <s v="Tuesday"/>
    <x v="4"/>
    <n v="2018"/>
    <n v="21"/>
    <s v="Y"/>
    <s v="N"/>
    <n v="13"/>
    <n v="17"/>
    <n v="3.6"/>
    <n v="0"/>
    <x v="1236"/>
    <n v="91.621182129999994"/>
    <n v="11628834.841380078"/>
  </r>
  <r>
    <x v="1238"/>
    <s v="Wednesday"/>
    <x v="4"/>
    <n v="2018"/>
    <n v="21"/>
    <s v="Y"/>
    <s v="N"/>
    <n v="11.8"/>
    <n v="15.3"/>
    <n v="6.5"/>
    <n v="4.5999999999999996"/>
    <x v="1237"/>
    <n v="118.6907459"/>
    <n v="15352983.876975896"/>
  </r>
  <r>
    <x v="1239"/>
    <s v="Thursday"/>
    <x v="4"/>
    <n v="2018"/>
    <n v="21"/>
    <s v="Y"/>
    <s v="N"/>
    <n v="12.9"/>
    <n v="16.100000000000001"/>
    <n v="5.0999999999999996"/>
    <n v="0"/>
    <x v="1238"/>
    <n v="99.488060959999999"/>
    <n v="12889070.280328183"/>
  </r>
  <r>
    <x v="1240"/>
    <s v="Friday"/>
    <x v="4"/>
    <n v="2018"/>
    <n v="21"/>
    <s v="Y"/>
    <s v="N"/>
    <n v="9.4"/>
    <n v="14.9"/>
    <n v="9.5"/>
    <n v="0"/>
    <x v="1239"/>
    <n v="92.989529200000007"/>
    <n v="11898714.191876046"/>
  </r>
  <r>
    <x v="1241"/>
    <s v="Saturday"/>
    <x v="4"/>
    <n v="2018"/>
    <n v="21"/>
    <s v="Y"/>
    <s v="N"/>
    <n v="5.2"/>
    <n v="20.5"/>
    <n v="9.9"/>
    <n v="0"/>
    <x v="1240"/>
    <n v="74.746741069999999"/>
    <n v="8624584.325093871"/>
  </r>
  <r>
    <x v="1242"/>
    <s v="Sunday"/>
    <x v="4"/>
    <n v="2018"/>
    <n v="22"/>
    <s v="Y"/>
    <s v="N"/>
    <n v="7.3"/>
    <n v="20.7"/>
    <n v="8"/>
    <n v="0"/>
    <x v="1241"/>
    <n v="54.187031419999997"/>
    <n v="5746237.1952885035"/>
  </r>
  <r>
    <x v="1243"/>
    <s v="Monday"/>
    <x v="4"/>
    <n v="2018"/>
    <n v="22"/>
    <s v="Y"/>
    <s v="N"/>
    <n v="12.9"/>
    <n v="20.5"/>
    <n v="6"/>
    <n v="0"/>
    <x v="1242"/>
    <n v="70.171557399999998"/>
    <n v="8375695.6867267108"/>
  </r>
  <r>
    <x v="1244"/>
    <s v="Tuesday"/>
    <x v="4"/>
    <n v="2018"/>
    <n v="22"/>
    <s v="Y"/>
    <s v="N"/>
    <n v="13.7"/>
    <n v="17.899999999999999"/>
    <n v="8.1"/>
    <n v="0.8"/>
    <x v="1243"/>
    <n v="81.978399519999996"/>
    <n v="10095046.377275474"/>
  </r>
  <r>
    <x v="1245"/>
    <s v="Wednesday"/>
    <x v="4"/>
    <n v="2018"/>
    <n v="22"/>
    <s v="Y"/>
    <s v="N"/>
    <n v="7.7"/>
    <n v="15.1"/>
    <n v="7.9"/>
    <n v="0"/>
    <x v="1244"/>
    <n v="82.535944020000002"/>
    <n v="10550620.896361893"/>
  </r>
  <r>
    <x v="1246"/>
    <s v="Thursday"/>
    <x v="4"/>
    <n v="2018"/>
    <n v="22"/>
    <s v="Y"/>
    <s v="N"/>
    <n v="9.6"/>
    <n v="14.8"/>
    <n v="7.6"/>
    <n v="5"/>
    <x v="1245"/>
    <n v="90.357837750000002"/>
    <n v="11851329.029608924"/>
  </r>
  <r>
    <x v="1247"/>
    <s v="Friday"/>
    <x v="5"/>
    <n v="2018"/>
    <n v="22"/>
    <s v="Y"/>
    <s v="N"/>
    <n v="4.0999999999999996"/>
    <n v="13.3"/>
    <n v="9.6"/>
    <n v="0"/>
    <x v="1246"/>
    <n v="101.4128802"/>
    <n v="13778366.147330014"/>
  </r>
  <r>
    <x v="1248"/>
    <s v="Saturday"/>
    <x v="5"/>
    <n v="2018"/>
    <n v="22"/>
    <s v="Y"/>
    <s v="N"/>
    <n v="3.5"/>
    <n v="13.6"/>
    <n v="9.6"/>
    <n v="0.2"/>
    <x v="1247"/>
    <n v="99.853479250000007"/>
    <n v="12304552.323071444"/>
  </r>
  <r>
    <x v="1249"/>
    <s v="Sunday"/>
    <x v="5"/>
    <n v="2018"/>
    <n v="23"/>
    <s v="Y"/>
    <s v="N"/>
    <n v="4.3"/>
    <n v="13.8"/>
    <n v="8.5"/>
    <n v="0"/>
    <x v="1248"/>
    <n v="91.043729630000001"/>
    <n v="11032459.285956344"/>
  </r>
  <r>
    <x v="1250"/>
    <s v="Monday"/>
    <x v="5"/>
    <n v="2018"/>
    <n v="23"/>
    <s v="Y"/>
    <s v="N"/>
    <n v="4.5"/>
    <n v="14.4"/>
    <n v="9.3000000000000007"/>
    <n v="0"/>
    <x v="1249"/>
    <n v="120.25203740000001"/>
    <n v="16280371.386734335"/>
  </r>
  <r>
    <x v="1251"/>
    <s v="Tuesday"/>
    <x v="5"/>
    <n v="2018"/>
    <n v="23"/>
    <s v="Y"/>
    <s v="N"/>
    <n v="7.5"/>
    <n v="15"/>
    <n v="8.8000000000000007"/>
    <n v="1.6"/>
    <x v="1250"/>
    <n v="105.8039052"/>
    <n v="14069288.048477678"/>
  </r>
  <r>
    <x v="1252"/>
    <s v="Wednesday"/>
    <x v="5"/>
    <n v="2018"/>
    <n v="23"/>
    <s v="Y"/>
    <s v="N"/>
    <n v="5.6"/>
    <n v="19.100000000000001"/>
    <n v="9.4"/>
    <n v="0.4"/>
    <x v="1251"/>
    <n v="106.2306746"/>
    <n v="14026530.960871505"/>
  </r>
  <r>
    <x v="1253"/>
    <s v="Thursday"/>
    <x v="5"/>
    <n v="2018"/>
    <n v="23"/>
    <s v="Y"/>
    <s v="N"/>
    <n v="7.7"/>
    <n v="17.8"/>
    <n v="5.7"/>
    <n v="0.2"/>
    <x v="1252"/>
    <n v="87.710791130000004"/>
    <n v="11277645.648920422"/>
  </r>
  <r>
    <x v="1254"/>
    <s v="Friday"/>
    <x v="5"/>
    <n v="2018"/>
    <n v="23"/>
    <s v="Y"/>
    <s v="N"/>
    <n v="12.4"/>
    <n v="13.6"/>
    <n v="3.3"/>
    <n v="0.6"/>
    <x v="1253"/>
    <n v="130.0827333"/>
    <n v="16899049.834243998"/>
  </r>
  <r>
    <x v="1255"/>
    <s v="Saturday"/>
    <x v="5"/>
    <n v="2018"/>
    <n v="23"/>
    <s v="Y"/>
    <s v="N"/>
    <n v="11.3"/>
    <n v="15.6"/>
    <n v="8"/>
    <n v="3"/>
    <x v="1254"/>
    <n v="110.6732404"/>
    <n v="13306486.621054679"/>
  </r>
  <r>
    <x v="1256"/>
    <s v="Sunday"/>
    <x v="5"/>
    <n v="2018"/>
    <n v="24"/>
    <s v="Y"/>
    <s v="N"/>
    <n v="4.0999999999999996"/>
    <n v="15.3"/>
    <n v="9.3000000000000007"/>
    <n v="0"/>
    <x v="1255"/>
    <n v="75.51946753"/>
    <n v="8838637.2456480246"/>
  </r>
  <r>
    <x v="1257"/>
    <s v="Monday"/>
    <x v="5"/>
    <n v="2018"/>
    <n v="24"/>
    <s v="Y"/>
    <s v="Y"/>
    <n v="5.3"/>
    <n v="17.600000000000001"/>
    <n v="8.9"/>
    <n v="0.2"/>
    <x v="1256"/>
    <n v="56.39994652"/>
    <n v="6396937.4882457219"/>
  </r>
  <r>
    <x v="1258"/>
    <s v="Tuesday"/>
    <x v="5"/>
    <n v="2018"/>
    <n v="24"/>
    <s v="Y"/>
    <s v="N"/>
    <n v="7.9"/>
    <n v="16.600000000000001"/>
    <n v="6.7"/>
    <n v="0.4"/>
    <x v="1257"/>
    <n v="78.294416310000003"/>
    <n v="9963848.8108797222"/>
  </r>
  <r>
    <x v="1259"/>
    <s v="Wednesday"/>
    <x v="5"/>
    <n v="2018"/>
    <n v="24"/>
    <s v="Y"/>
    <s v="N"/>
    <n v="9.5"/>
    <n v="14.1"/>
    <n v="7.1"/>
    <n v="0"/>
    <x v="1258"/>
    <n v="84.579532720000003"/>
    <n v="11128518.608718578"/>
  </r>
  <r>
    <x v="1260"/>
    <s v="Thursday"/>
    <x v="5"/>
    <n v="2018"/>
    <n v="24"/>
    <s v="Y"/>
    <s v="N"/>
    <n v="8.6"/>
    <n v="14.5"/>
    <n v="7.8"/>
    <n v="5.6"/>
    <x v="1259"/>
    <n v="72.49179642"/>
    <n v="9463404.2303737439"/>
  </r>
  <r>
    <x v="1261"/>
    <s v="Friday"/>
    <x v="5"/>
    <n v="2018"/>
    <n v="24"/>
    <s v="Y"/>
    <s v="N"/>
    <n v="9.6"/>
    <n v="14"/>
    <n v="4.4000000000000004"/>
    <n v="4.5999999999999996"/>
    <x v="1260"/>
    <n v="74.905585810000005"/>
    <n v="9963117.8120581489"/>
  </r>
  <r>
    <x v="1262"/>
    <s v="Saturday"/>
    <x v="5"/>
    <n v="2018"/>
    <n v="24"/>
    <s v="Y"/>
    <s v="N"/>
    <n v="6.9"/>
    <n v="13.1"/>
    <n v="7.1"/>
    <n v="2.2000000000000002"/>
    <x v="1261"/>
    <n v="81.800766879999998"/>
    <n v="10172026.385475097"/>
  </r>
  <r>
    <x v="1263"/>
    <s v="Sunday"/>
    <x v="5"/>
    <n v="2018"/>
    <n v="25"/>
    <s v="Y"/>
    <s v="N"/>
    <n v="8"/>
    <n v="13.1"/>
    <n v="5.0999999999999996"/>
    <n v="15.6"/>
    <x v="1262"/>
    <n v="62.272671549999998"/>
    <n v="7521641.6854063217"/>
  </r>
  <r>
    <x v="1264"/>
    <s v="Monday"/>
    <x v="5"/>
    <n v="2018"/>
    <n v="25"/>
    <s v="Y"/>
    <s v="N"/>
    <n v="9.5"/>
    <n v="12"/>
    <n v="5.9"/>
    <n v="7.2"/>
    <x v="1263"/>
    <n v="112.5014975"/>
    <n v="15583565.119305661"/>
  </r>
  <r>
    <x v="1265"/>
    <s v="Tuesday"/>
    <x v="5"/>
    <n v="2018"/>
    <n v="25"/>
    <s v="Y"/>
    <s v="N"/>
    <n v="3"/>
    <n v="14.5"/>
    <n v="9"/>
    <n v="0.4"/>
    <x v="1264"/>
    <n v="110.05619040000001"/>
    <n v="15829395.071974847"/>
  </r>
  <r>
    <x v="1266"/>
    <s v="Wednesday"/>
    <x v="5"/>
    <n v="2018"/>
    <n v="25"/>
    <s v="Y"/>
    <s v="N"/>
    <n v="4.3"/>
    <n v="15.3"/>
    <n v="8"/>
    <n v="0.2"/>
    <x v="1265"/>
    <n v="91.289341919999998"/>
    <n v="12899720.794626489"/>
  </r>
  <r>
    <x v="1267"/>
    <s v="Thursday"/>
    <x v="5"/>
    <n v="2018"/>
    <n v="25"/>
    <s v="Y"/>
    <s v="N"/>
    <n v="4"/>
    <n v="15.1"/>
    <n v="9.1"/>
    <n v="0"/>
    <x v="1266"/>
    <n v="141.55697810000001"/>
    <n v="20319374.581569761"/>
  </r>
  <r>
    <x v="1268"/>
    <s v="Friday"/>
    <x v="5"/>
    <n v="2018"/>
    <n v="25"/>
    <s v="Y"/>
    <s v="N"/>
    <n v="4.3"/>
    <n v="15"/>
    <n v="8.5"/>
    <n v="0"/>
    <x v="1267"/>
    <n v="131.5621328"/>
    <n v="18457693.608161919"/>
  </r>
  <r>
    <x v="1269"/>
    <s v="Saturday"/>
    <x v="5"/>
    <n v="2018"/>
    <n v="25"/>
    <s v="Y"/>
    <s v="N"/>
    <n v="6"/>
    <n v="12.8"/>
    <n v="3.9"/>
    <n v="0"/>
    <x v="1268"/>
    <n v="98.836365509999993"/>
    <n v="13062750.25308449"/>
  </r>
  <r>
    <x v="1270"/>
    <s v="Sunday"/>
    <x v="5"/>
    <n v="2018"/>
    <n v="26"/>
    <s v="Y"/>
    <s v="N"/>
    <n v="9"/>
    <n v="13.1"/>
    <n v="5.7"/>
    <n v="0"/>
    <x v="1269"/>
    <n v="95.155970719999999"/>
    <n v="11975434.105575018"/>
  </r>
  <r>
    <x v="1271"/>
    <s v="Monday"/>
    <x v="5"/>
    <n v="2018"/>
    <n v="26"/>
    <s v="Y"/>
    <s v="N"/>
    <n v="8.4"/>
    <n v="12.6"/>
    <n v="7.8"/>
    <n v="0"/>
    <x v="1270"/>
    <n v="120.2781698"/>
    <n v="17076218.321737006"/>
  </r>
  <r>
    <x v="1272"/>
    <s v="Tuesday"/>
    <x v="5"/>
    <n v="2018"/>
    <n v="26"/>
    <s v="Y"/>
    <s v="N"/>
    <n v="8.4"/>
    <n v="14.1"/>
    <n v="6.6"/>
    <n v="0"/>
    <x v="1271"/>
    <n v="102.3492036"/>
    <n v="14619805.880312638"/>
  </r>
  <r>
    <x v="1273"/>
    <s v="Wednesday"/>
    <x v="5"/>
    <n v="2018"/>
    <n v="26"/>
    <s v="Y"/>
    <s v="N"/>
    <n v="4.8"/>
    <n v="11.2"/>
    <n v="6"/>
    <n v="0.2"/>
    <x v="1272"/>
    <n v="102.4178146"/>
    <n v="15168091.656575898"/>
  </r>
  <r>
    <x v="1274"/>
    <s v="Thursday"/>
    <x v="5"/>
    <n v="2018"/>
    <n v="26"/>
    <s v="Y"/>
    <s v="N"/>
    <n v="5.3"/>
    <n v="10.6"/>
    <n v="5.2"/>
    <n v="0"/>
    <x v="1273"/>
    <n v="112.8005434"/>
    <n v="16970330.768068396"/>
  </r>
  <r>
    <x v="1275"/>
    <s v="Friday"/>
    <x v="5"/>
    <n v="2018"/>
    <n v="26"/>
    <s v="N"/>
    <s v="N"/>
    <n v="6.1"/>
    <n v="12.5"/>
    <n v="6.1"/>
    <n v="0.2"/>
    <x v="1274"/>
    <n v="78.806642740000001"/>
    <n v="10968976.816883637"/>
  </r>
  <r>
    <x v="1276"/>
    <s v="Saturday"/>
    <x v="5"/>
    <n v="2018"/>
    <n v="26"/>
    <s v="N"/>
    <s v="N"/>
    <n v="9.4"/>
    <n v="14.2"/>
    <n v="4.9000000000000004"/>
    <n v="0.4"/>
    <x v="1275"/>
    <n v="72.963672560000006"/>
    <n v="9149237.7665494792"/>
  </r>
  <r>
    <x v="1277"/>
    <s v="Sunday"/>
    <x v="6"/>
    <n v="2018"/>
    <n v="27"/>
    <s v="N"/>
    <s v="N"/>
    <n v="3.5"/>
    <n v="14.7"/>
    <n v="8.8000000000000007"/>
    <n v="0.4"/>
    <x v="1276"/>
    <n v="83.374992370000001"/>
    <n v="10364601.262741277"/>
  </r>
  <r>
    <x v="1278"/>
    <s v="Monday"/>
    <x v="6"/>
    <n v="2018"/>
    <n v="27"/>
    <s v="N"/>
    <s v="N"/>
    <n v="2.4"/>
    <n v="14.6"/>
    <n v="9.4"/>
    <n v="0"/>
    <x v="1277"/>
    <n v="87.324295090000007"/>
    <n v="12287685.802694419"/>
  </r>
  <r>
    <x v="1279"/>
    <s v="Tuesday"/>
    <x v="6"/>
    <n v="2018"/>
    <n v="27"/>
    <s v="N"/>
    <s v="N"/>
    <n v="4.0999999999999996"/>
    <n v="14.3"/>
    <n v="6.7"/>
    <n v="0"/>
    <x v="1278"/>
    <n v="64.592088889999999"/>
    <n v="8768975.1584419552"/>
  </r>
  <r>
    <x v="1280"/>
    <s v="Wednesday"/>
    <x v="6"/>
    <n v="2018"/>
    <n v="27"/>
    <s v="N"/>
    <s v="N"/>
    <n v="10.4"/>
    <n v="17.100000000000001"/>
    <n v="6"/>
    <n v="0"/>
    <x v="1279"/>
    <n v="57.008099029999997"/>
    <n v="7330156.9561739545"/>
  </r>
  <r>
    <x v="1281"/>
    <s v="Thursday"/>
    <x v="6"/>
    <n v="2018"/>
    <n v="27"/>
    <s v="N"/>
    <s v="N"/>
    <n v="12.7"/>
    <n v="18.7"/>
    <n v="2.8"/>
    <n v="0.4"/>
    <x v="1280"/>
    <n v="52.743567519999999"/>
    <n v="6638389.7977752322"/>
  </r>
  <r>
    <x v="1282"/>
    <s v="Friday"/>
    <x v="6"/>
    <n v="2018"/>
    <n v="27"/>
    <s v="N"/>
    <s v="N"/>
    <n v="12.5"/>
    <n v="15.2"/>
    <n v="8.3000000000000007"/>
    <n v="0"/>
    <x v="1281"/>
    <n v="52.97184575"/>
    <n v="6581355.6050312901"/>
  </r>
  <r>
    <x v="1283"/>
    <s v="Saturday"/>
    <x v="6"/>
    <n v="2018"/>
    <n v="27"/>
    <s v="N"/>
    <s v="N"/>
    <n v="9.6"/>
    <n v="12.9"/>
    <n v="6.5"/>
    <n v="1.2"/>
    <x v="1282"/>
    <n v="45.21171494"/>
    <n v="5412630.5445679789"/>
  </r>
  <r>
    <x v="1284"/>
    <s v="Sunday"/>
    <x v="6"/>
    <n v="2018"/>
    <n v="28"/>
    <s v="N"/>
    <s v="N"/>
    <n v="9.3000000000000007"/>
    <n v="13.9"/>
    <n v="6.2"/>
    <n v="0.8"/>
    <x v="1283"/>
    <n v="47.891623060000001"/>
    <n v="5486570.4176986776"/>
  </r>
  <r>
    <x v="1285"/>
    <s v="Monday"/>
    <x v="6"/>
    <n v="2018"/>
    <n v="28"/>
    <s v="N"/>
    <s v="N"/>
    <n v="10.1"/>
    <n v="13.8"/>
    <n v="8.1"/>
    <n v="1.2"/>
    <x v="1284"/>
    <n v="80.825556750000004"/>
    <n v="10820478.976488957"/>
  </r>
  <r>
    <x v="1286"/>
    <s v="Tuesday"/>
    <x v="6"/>
    <n v="2018"/>
    <n v="28"/>
    <s v="N"/>
    <s v="N"/>
    <n v="9.3000000000000007"/>
    <n v="11.5"/>
    <n v="5.4"/>
    <n v="0"/>
    <x v="1285"/>
    <n v="94.623885849999994"/>
    <n v="13279799.53872712"/>
  </r>
  <r>
    <x v="1287"/>
    <s v="Wednesday"/>
    <x v="6"/>
    <n v="2018"/>
    <n v="28"/>
    <s v="N"/>
    <s v="N"/>
    <n v="6.6"/>
    <n v="11.6"/>
    <n v="6"/>
    <n v="0"/>
    <x v="1286"/>
    <n v="81.952519140000007"/>
    <n v="11757000.592408434"/>
  </r>
  <r>
    <x v="1288"/>
    <s v="Thursday"/>
    <x v="6"/>
    <n v="2018"/>
    <n v="28"/>
    <s v="N"/>
    <s v="N"/>
    <n v="4.3"/>
    <n v="11.3"/>
    <n v="7.5"/>
    <n v="0"/>
    <x v="1287"/>
    <n v="111.82051679999999"/>
    <n v="16299752.45443728"/>
  </r>
  <r>
    <x v="1289"/>
    <s v="Friday"/>
    <x v="6"/>
    <n v="2018"/>
    <n v="28"/>
    <s v="N"/>
    <s v="N"/>
    <n v="5.8"/>
    <n v="13.9"/>
    <n v="9.3000000000000007"/>
    <n v="0.2"/>
    <x v="1288"/>
    <n v="104.6546578"/>
    <n v="14708474.338452511"/>
  </r>
  <r>
    <x v="1290"/>
    <s v="Saturday"/>
    <x v="6"/>
    <n v="2018"/>
    <n v="28"/>
    <s v="N"/>
    <s v="N"/>
    <n v="4.4000000000000004"/>
    <n v="15.5"/>
    <n v="10"/>
    <n v="0"/>
    <x v="1289"/>
    <n v="85.800950819999997"/>
    <n v="10681491.643036554"/>
  </r>
  <r>
    <x v="1291"/>
    <s v="Sunday"/>
    <x v="6"/>
    <n v="2018"/>
    <n v="29"/>
    <s v="N"/>
    <s v="N"/>
    <n v="6"/>
    <n v="13.8"/>
    <n v="9.8000000000000007"/>
    <n v="0"/>
    <x v="1290"/>
    <n v="67.790909940000006"/>
    <n v="8098594.6192087922"/>
  </r>
  <r>
    <x v="1292"/>
    <s v="Monday"/>
    <x v="6"/>
    <n v="2018"/>
    <n v="29"/>
    <s v="N"/>
    <s v="N"/>
    <n v="7.9"/>
    <n v="12.6"/>
    <n v="4.5"/>
    <n v="0"/>
    <x v="1291"/>
    <n v="87.634657079999997"/>
    <n v="12045098.80301049"/>
  </r>
  <r>
    <x v="1293"/>
    <s v="Tuesday"/>
    <x v="6"/>
    <n v="2018"/>
    <n v="29"/>
    <s v="Y"/>
    <s v="N"/>
    <n v="9.1"/>
    <n v="17.5"/>
    <n v="9.1999999999999993"/>
    <n v="0"/>
    <x v="1292"/>
    <n v="71.116373879999998"/>
    <n v="9342351.0879676081"/>
  </r>
  <r>
    <x v="1294"/>
    <s v="Wednesday"/>
    <x v="6"/>
    <n v="2018"/>
    <n v="29"/>
    <s v="Y"/>
    <s v="N"/>
    <n v="6.2"/>
    <n v="15.2"/>
    <n v="10.3"/>
    <n v="1.2"/>
    <x v="1293"/>
    <n v="72.337153369999996"/>
    <n v="9610476.9308751468"/>
  </r>
  <r>
    <x v="1295"/>
    <s v="Thursday"/>
    <x v="6"/>
    <n v="2018"/>
    <n v="29"/>
    <s v="Y"/>
    <s v="N"/>
    <n v="8.6999999999999993"/>
    <n v="17.600000000000001"/>
    <n v="8.5"/>
    <n v="0"/>
    <x v="1294"/>
    <n v="83.930959619999996"/>
    <n v="11228153.265321391"/>
  </r>
  <r>
    <x v="1296"/>
    <s v="Friday"/>
    <x v="6"/>
    <n v="2018"/>
    <n v="29"/>
    <s v="Y"/>
    <s v="N"/>
    <n v="7.2"/>
    <n v="12.1"/>
    <n v="7.2"/>
    <n v="4.4000000000000004"/>
    <x v="1295"/>
    <n v="88.908711729999993"/>
    <n v="12067437.63371769"/>
  </r>
  <r>
    <x v="1297"/>
    <s v="Saturday"/>
    <x v="6"/>
    <n v="2018"/>
    <n v="29"/>
    <s v="Y"/>
    <s v="N"/>
    <n v="6.7"/>
    <n v="14"/>
    <n v="7.2"/>
    <n v="0.2"/>
    <x v="1296"/>
    <n v="91.699455979999996"/>
    <n v="11547585.946312146"/>
  </r>
  <r>
    <x v="1298"/>
    <s v="Sunday"/>
    <x v="6"/>
    <n v="2018"/>
    <n v="30"/>
    <s v="Y"/>
    <s v="N"/>
    <n v="8"/>
    <n v="14.8"/>
    <n v="10.5"/>
    <n v="0"/>
    <x v="1297"/>
    <n v="73.13566324"/>
    <n v="8351127.351253232"/>
  </r>
  <r>
    <x v="1299"/>
    <s v="Monday"/>
    <x v="6"/>
    <n v="2018"/>
    <n v="30"/>
    <s v="Y"/>
    <s v="N"/>
    <n v="8.4"/>
    <n v="15.4"/>
    <n v="6.9"/>
    <n v="0.2"/>
    <x v="1298"/>
    <n v="80.355436100000006"/>
    <n v="10821037.079781046"/>
  </r>
  <r>
    <x v="1300"/>
    <s v="Tuesday"/>
    <x v="6"/>
    <n v="2018"/>
    <n v="30"/>
    <s v="Y"/>
    <s v="N"/>
    <n v="8.6"/>
    <n v="15.6"/>
    <n v="7.1"/>
    <n v="0.6"/>
    <x v="1299"/>
    <n v="71.115294320000004"/>
    <n v="9456000.8517533615"/>
  </r>
  <r>
    <x v="1301"/>
    <s v="Wednesday"/>
    <x v="6"/>
    <n v="2018"/>
    <n v="30"/>
    <s v="Y"/>
    <s v="N"/>
    <n v="8.3000000000000007"/>
    <n v="15.7"/>
    <n v="9.3000000000000007"/>
    <n v="6.2"/>
    <x v="1300"/>
    <n v="76.472503250000003"/>
    <n v="10347364.029139461"/>
  </r>
  <r>
    <x v="1302"/>
    <s v="Thursday"/>
    <x v="6"/>
    <n v="2018"/>
    <n v="30"/>
    <s v="Y"/>
    <s v="N"/>
    <n v="7.7"/>
    <n v="15.1"/>
    <n v="8.9"/>
    <n v="0"/>
    <x v="1301"/>
    <n v="86.406594089999999"/>
    <n v="11892495.971807322"/>
  </r>
  <r>
    <x v="1303"/>
    <s v="Friday"/>
    <x v="6"/>
    <n v="2018"/>
    <n v="30"/>
    <s v="Y"/>
    <s v="N"/>
    <n v="9.1999999999999993"/>
    <n v="19.5"/>
    <n v="10.3"/>
    <n v="0"/>
    <x v="1302"/>
    <n v="71.869816619999995"/>
    <n v="9351664.6036860887"/>
  </r>
  <r>
    <x v="1304"/>
    <s v="Saturday"/>
    <x v="6"/>
    <n v="2018"/>
    <n v="30"/>
    <s v="Y"/>
    <s v="N"/>
    <n v="8.4"/>
    <n v="18.600000000000001"/>
    <n v="9.3000000000000007"/>
    <n v="0"/>
    <x v="1303"/>
    <n v="57.98204775"/>
    <n v="6780591.1311053848"/>
  </r>
  <r>
    <x v="1305"/>
    <s v="Sunday"/>
    <x v="6"/>
    <n v="2018"/>
    <n v="31"/>
    <s v="Y"/>
    <s v="N"/>
    <n v="10.8"/>
    <n v="14.6"/>
    <n v="10"/>
    <n v="2"/>
    <x v="1304"/>
    <n v="29.414282669999999"/>
    <n v="3281310.30325185"/>
  </r>
  <r>
    <x v="1306"/>
    <s v="Monday"/>
    <x v="6"/>
    <n v="2018"/>
    <n v="31"/>
    <s v="Y"/>
    <s v="N"/>
    <n v="8.1999999999999993"/>
    <n v="12.6"/>
    <n v="7.3"/>
    <n v="0.4"/>
    <x v="1305"/>
    <n v="60.040308160000002"/>
    <n v="8130786.7170851221"/>
  </r>
  <r>
    <x v="1307"/>
    <s v="Tuesday"/>
    <x v="6"/>
    <n v="2018"/>
    <n v="31"/>
    <s v="Y"/>
    <s v="N"/>
    <n v="8.3000000000000007"/>
    <n v="16.2"/>
    <n v="10.199999999999999"/>
    <n v="0"/>
    <x v="1306"/>
    <n v="60.905552239999999"/>
    <n v="7888486.8215970388"/>
  </r>
  <r>
    <x v="1308"/>
    <s v="Wednesday"/>
    <x v="7"/>
    <n v="2018"/>
    <n v="31"/>
    <s v="Y"/>
    <s v="N"/>
    <n v="9.9"/>
    <n v="14.8"/>
    <n v="11.4"/>
    <n v="1.6"/>
    <x v="1307"/>
    <n v="78.761641850000004"/>
    <n v="10554450.665643577"/>
  </r>
  <r>
    <x v="1309"/>
    <s v="Thursday"/>
    <x v="7"/>
    <n v="2018"/>
    <n v="31"/>
    <s v="Y"/>
    <s v="N"/>
    <n v="4.9000000000000004"/>
    <n v="16.100000000000001"/>
    <n v="11.7"/>
    <n v="0"/>
    <x v="1308"/>
    <n v="68.077372269999998"/>
    <n v="8783682.9571367502"/>
  </r>
  <r>
    <x v="1310"/>
    <s v="Friday"/>
    <x v="7"/>
    <n v="2018"/>
    <n v="31"/>
    <s v="Y"/>
    <s v="N"/>
    <n v="7.8"/>
    <n v="18.399999999999999"/>
    <n v="6.3"/>
    <n v="0"/>
    <x v="1309"/>
    <n v="79.407081439999999"/>
    <n v="10302299.759256253"/>
  </r>
  <r>
    <x v="1311"/>
    <s v="Saturday"/>
    <x v="7"/>
    <n v="2018"/>
    <n v="31"/>
    <s v="Y"/>
    <s v="N"/>
    <n v="8"/>
    <n v="15.3"/>
    <n v="8.6999999999999993"/>
    <n v="1.6"/>
    <x v="1310"/>
    <n v="44.889044869999999"/>
    <n v="5217820.6531819124"/>
  </r>
  <r>
    <x v="1312"/>
    <s v="Sunday"/>
    <x v="7"/>
    <n v="2018"/>
    <n v="32"/>
    <s v="Y"/>
    <s v="N"/>
    <n v="10.6"/>
    <n v="17.600000000000001"/>
    <n v="11.2"/>
    <n v="0"/>
    <x v="1311"/>
    <n v="37.44398417"/>
    <n v="3928337.4959570249"/>
  </r>
  <r>
    <x v="1313"/>
    <s v="Monday"/>
    <x v="7"/>
    <n v="2018"/>
    <n v="32"/>
    <s v="Y"/>
    <s v="N"/>
    <n v="9.4"/>
    <n v="13.8"/>
    <n v="8.5"/>
    <n v="0"/>
    <x v="1312"/>
    <n v="83.712090750000002"/>
    <n v="10648075.814649286"/>
  </r>
  <r>
    <x v="1314"/>
    <s v="Tuesday"/>
    <x v="7"/>
    <n v="2018"/>
    <n v="32"/>
    <s v="Y"/>
    <s v="N"/>
    <n v="7.3"/>
    <n v="14.8"/>
    <n v="9.6"/>
    <n v="0"/>
    <x v="1313"/>
    <n v="75.541241439999993"/>
    <n v="9960189.3582240622"/>
  </r>
  <r>
    <x v="1315"/>
    <s v="Wednesday"/>
    <x v="7"/>
    <n v="2018"/>
    <n v="32"/>
    <s v="Y"/>
    <s v="N"/>
    <n v="9.6"/>
    <n v="16"/>
    <n v="7.2"/>
    <n v="1"/>
    <x v="1314"/>
    <n v="89.686836400000004"/>
    <n v="11833236.3511978"/>
  </r>
  <r>
    <x v="1316"/>
    <s v="Thursday"/>
    <x v="7"/>
    <n v="2018"/>
    <n v="32"/>
    <s v="Y"/>
    <s v="N"/>
    <n v="5.6"/>
    <n v="15.4"/>
    <n v="8.6"/>
    <n v="2.2000000000000002"/>
    <x v="1315"/>
    <n v="82.760846979999997"/>
    <n v="11228246.043015109"/>
  </r>
  <r>
    <x v="1317"/>
    <s v="Friday"/>
    <x v="7"/>
    <n v="2018"/>
    <n v="32"/>
    <s v="Y"/>
    <s v="N"/>
    <n v="9.4"/>
    <n v="20"/>
    <n v="11.8"/>
    <n v="0"/>
    <x v="1316"/>
    <n v="58.050358019999997"/>
    <n v="7074907.991564597"/>
  </r>
  <r>
    <x v="1318"/>
    <s v="Saturday"/>
    <x v="7"/>
    <n v="2018"/>
    <n v="32"/>
    <s v="Y"/>
    <s v="N"/>
    <n v="8.1"/>
    <n v="14.7"/>
    <n v="7.4"/>
    <n v="10.4"/>
    <x v="1317"/>
    <n v="64.602342530000001"/>
    <n v="7751553.3582114"/>
  </r>
  <r>
    <x v="1319"/>
    <s v="Sunday"/>
    <x v="7"/>
    <n v="2018"/>
    <n v="33"/>
    <s v="Y"/>
    <s v="N"/>
    <n v="5.4"/>
    <n v="14.8"/>
    <n v="10.4"/>
    <n v="4.5999999999999996"/>
    <x v="1318"/>
    <n v="48.788940629999999"/>
    <n v="5622039.8883350659"/>
  </r>
  <r>
    <x v="1320"/>
    <s v="Monday"/>
    <x v="7"/>
    <n v="2018"/>
    <n v="33"/>
    <s v="Y"/>
    <s v="N"/>
    <n v="7.9"/>
    <n v="14.9"/>
    <n v="8.6"/>
    <n v="0"/>
    <x v="1319"/>
    <n v="79.759066959999998"/>
    <n v="10172596.621813528"/>
  </r>
  <r>
    <x v="1321"/>
    <s v="Tuesday"/>
    <x v="7"/>
    <n v="2018"/>
    <n v="33"/>
    <s v="Y"/>
    <s v="N"/>
    <n v="9.4"/>
    <n v="16.7"/>
    <n v="13.2"/>
    <n v="0.2"/>
    <x v="1320"/>
    <n v="69.127751180000004"/>
    <n v="8369535.3261041716"/>
  </r>
  <r>
    <x v="1322"/>
    <s v="Wednesday"/>
    <x v="7"/>
    <n v="2018"/>
    <n v="33"/>
    <s v="Y"/>
    <s v="N"/>
    <n v="11.5"/>
    <n v="18.399999999999999"/>
    <n v="10.1"/>
    <n v="0"/>
    <x v="1321"/>
    <n v="67.796604759999994"/>
    <n v="8312007.1333950674"/>
  </r>
  <r>
    <x v="1323"/>
    <s v="Thursday"/>
    <x v="7"/>
    <n v="2018"/>
    <n v="33"/>
    <s v="Y"/>
    <s v="N"/>
    <n v="8.6999999999999993"/>
    <n v="14.7"/>
    <n v="9.1999999999999993"/>
    <n v="0.2"/>
    <x v="1322"/>
    <n v="95.267104889999999"/>
    <n v="12493048.526321748"/>
  </r>
  <r>
    <x v="1324"/>
    <s v="Friday"/>
    <x v="7"/>
    <n v="2018"/>
    <n v="33"/>
    <s v="Y"/>
    <s v="N"/>
    <n v="7.7"/>
    <n v="15.9"/>
    <n v="12.2"/>
    <n v="0"/>
    <x v="1323"/>
    <n v="77.617767220000005"/>
    <n v="9716932.5740988795"/>
  </r>
  <r>
    <x v="1325"/>
    <s v="Saturday"/>
    <x v="7"/>
    <n v="2018"/>
    <n v="33"/>
    <s v="Y"/>
    <s v="N"/>
    <n v="8.9"/>
    <n v="13.8"/>
    <n v="10.4"/>
    <n v="2.2000000000000002"/>
    <x v="1324"/>
    <n v="38.301147139999998"/>
    <n v="4464812.9815551955"/>
  </r>
  <r>
    <x v="1326"/>
    <s v="Sunday"/>
    <x v="7"/>
    <n v="2018"/>
    <n v="34"/>
    <s v="Y"/>
    <s v="N"/>
    <n v="6.7"/>
    <n v="11.9"/>
    <n v="9.3000000000000007"/>
    <n v="9.1999999999999993"/>
    <x v="1325"/>
    <n v="50.446948470000002"/>
    <n v="6038899.7761603668"/>
  </r>
  <r>
    <x v="1327"/>
    <s v="Monday"/>
    <x v="7"/>
    <n v="2018"/>
    <n v="34"/>
    <s v="Y"/>
    <s v="N"/>
    <n v="5.5"/>
    <n v="12.4"/>
    <n v="6.5"/>
    <n v="2"/>
    <x v="1326"/>
    <n v="102.3388107"/>
    <n v="14216742.305264721"/>
  </r>
  <r>
    <x v="1328"/>
    <s v="Tuesday"/>
    <x v="7"/>
    <n v="2018"/>
    <n v="34"/>
    <s v="Y"/>
    <s v="N"/>
    <n v="8.6"/>
    <n v="12.4"/>
    <n v="7.7"/>
    <n v="1.2"/>
    <x v="1327"/>
    <n v="119.2284324"/>
    <n v="16504106.3336457"/>
  </r>
  <r>
    <x v="1329"/>
    <s v="Wednesday"/>
    <x v="7"/>
    <n v="2018"/>
    <n v="34"/>
    <s v="Y"/>
    <s v="N"/>
    <n v="8.6999999999999993"/>
    <n v="14"/>
    <n v="8.5"/>
    <n v="1"/>
    <x v="1328"/>
    <n v="104.8161592"/>
    <n v="14280242.099062525"/>
  </r>
  <r>
    <x v="1330"/>
    <s v="Thursday"/>
    <x v="7"/>
    <n v="2018"/>
    <n v="34"/>
    <s v="Y"/>
    <s v="N"/>
    <n v="5.6"/>
    <n v="16"/>
    <n v="11.1"/>
    <n v="0"/>
    <x v="1329"/>
    <n v="89.579370560000001"/>
    <n v="11820600.366659017"/>
  </r>
  <r>
    <x v="1331"/>
    <s v="Friday"/>
    <x v="7"/>
    <n v="2018"/>
    <n v="34"/>
    <s v="Y"/>
    <s v="N"/>
    <n v="4.8"/>
    <n v="15.4"/>
    <n v="14.7"/>
    <n v="0"/>
    <x v="1330"/>
    <n v="97.467844349999993"/>
    <n v="12691379.632587189"/>
  </r>
  <r>
    <x v="1332"/>
    <s v="Saturday"/>
    <x v="7"/>
    <n v="2018"/>
    <n v="34"/>
    <s v="Y"/>
    <s v="N"/>
    <n v="3.9"/>
    <n v="15.2"/>
    <n v="14.9"/>
    <n v="0"/>
    <x v="1331"/>
    <n v="118.4878363"/>
    <n v="13800488.609770432"/>
  </r>
  <r>
    <x v="1333"/>
    <s v="Sunday"/>
    <x v="7"/>
    <n v="2018"/>
    <n v="35"/>
    <s v="Y"/>
    <s v="N"/>
    <n v="4.9000000000000004"/>
    <n v="14.7"/>
    <n v="12.3"/>
    <n v="0"/>
    <x v="1332"/>
    <n v="105.4622088"/>
    <n v="11752314.647322131"/>
  </r>
  <r>
    <x v="1334"/>
    <s v="Monday"/>
    <x v="7"/>
    <n v="2018"/>
    <n v="35"/>
    <s v="Y"/>
    <s v="N"/>
    <n v="6.8"/>
    <n v="12.9"/>
    <n v="12.4"/>
    <n v="3.6"/>
    <x v="1333"/>
    <n v="105.01180309999999"/>
    <n v="13786038.771000635"/>
  </r>
  <r>
    <x v="1335"/>
    <s v="Tuesday"/>
    <x v="7"/>
    <n v="2018"/>
    <n v="35"/>
    <s v="Y"/>
    <s v="N"/>
    <n v="1.9"/>
    <n v="11.2"/>
    <n v="11.7"/>
    <n v="0.2"/>
    <x v="1334"/>
    <n v="119.82307369999999"/>
    <n v="16722879.017985102"/>
  </r>
  <r>
    <x v="1336"/>
    <s v="Wednesday"/>
    <x v="7"/>
    <n v="2018"/>
    <n v="35"/>
    <s v="Y"/>
    <s v="N"/>
    <n v="0.8"/>
    <n v="12.5"/>
    <n v="15.5"/>
    <n v="0"/>
    <x v="1335"/>
    <n v="118.3790102"/>
    <n v="16103352.456168031"/>
  </r>
  <r>
    <x v="1337"/>
    <s v="Thursday"/>
    <x v="7"/>
    <n v="2018"/>
    <n v="35"/>
    <s v="Y"/>
    <s v="N"/>
    <n v="4.8"/>
    <n v="16.7"/>
    <n v="5.0999999999999996"/>
    <n v="0"/>
    <x v="1336"/>
    <n v="97.166418829999998"/>
    <n v="13579254.320028422"/>
  </r>
  <r>
    <x v="1338"/>
    <s v="Friday"/>
    <x v="7"/>
    <n v="2018"/>
    <n v="35"/>
    <s v="Y"/>
    <s v="N"/>
    <n v="8.9"/>
    <n v="16"/>
    <n v="6.8"/>
    <n v="1.6"/>
    <x v="1337"/>
    <n v="122.4259917"/>
    <n v="15972541.452914605"/>
  </r>
  <r>
    <x v="1339"/>
    <s v="Saturday"/>
    <x v="8"/>
    <n v="2018"/>
    <n v="35"/>
    <s v="Y"/>
    <s v="N"/>
    <n v="10.5"/>
    <n v="13.4"/>
    <n v="7.4"/>
    <n v="2.2000000000000002"/>
    <x v="1338"/>
    <n v="104.0260614"/>
    <n v="12102866.862246292"/>
  </r>
  <r>
    <x v="1340"/>
    <s v="Sunday"/>
    <x v="8"/>
    <n v="2018"/>
    <n v="36"/>
    <s v="Y"/>
    <s v="N"/>
    <n v="5"/>
    <n v="12.3"/>
    <n v="11.2"/>
    <n v="3"/>
    <x v="1339"/>
    <n v="137.1315117"/>
    <n v="16236769.352321489"/>
  </r>
  <r>
    <x v="1341"/>
    <s v="Monday"/>
    <x v="8"/>
    <n v="2018"/>
    <n v="36"/>
    <s v="Y"/>
    <s v="N"/>
    <n v="5"/>
    <n v="13.1"/>
    <n v="14.7"/>
    <n v="0"/>
    <x v="1340"/>
    <n v="139.51638489999999"/>
    <n v="18339288.581138175"/>
  </r>
  <r>
    <x v="1342"/>
    <s v="Tuesday"/>
    <x v="8"/>
    <n v="2018"/>
    <n v="36"/>
    <s v="Y"/>
    <s v="N"/>
    <n v="3.4"/>
    <n v="19.5"/>
    <n v="14.7"/>
    <n v="0"/>
    <x v="1341"/>
    <n v="119.57434360000001"/>
    <n v="15328484.418590408"/>
  </r>
  <r>
    <x v="1343"/>
    <s v="Wednesday"/>
    <x v="8"/>
    <n v="2018"/>
    <n v="36"/>
    <s v="Y"/>
    <s v="N"/>
    <n v="8.1"/>
    <n v="20.2"/>
    <n v="14.5"/>
    <n v="0"/>
    <x v="1342"/>
    <n v="111.54075349999999"/>
    <n v="13196069.213141292"/>
  </r>
  <r>
    <x v="1344"/>
    <s v="Thursday"/>
    <x v="8"/>
    <n v="2018"/>
    <n v="36"/>
    <s v="Y"/>
    <s v="N"/>
    <n v="13.8"/>
    <n v="20.6"/>
    <n v="9.5"/>
    <n v="0"/>
    <x v="1343"/>
    <n v="138.90753839999999"/>
    <n v="16178195.670622006"/>
  </r>
  <r>
    <x v="1345"/>
    <s v="Friday"/>
    <x v="8"/>
    <n v="2018"/>
    <n v="36"/>
    <s v="Y"/>
    <s v="N"/>
    <n v="8.6999999999999993"/>
    <n v="15.1"/>
    <n v="14.7"/>
    <n v="3.4"/>
    <x v="1344"/>
    <n v="161.5068282"/>
    <n v="19959582.332991265"/>
  </r>
  <r>
    <x v="1346"/>
    <s v="Saturday"/>
    <x v="8"/>
    <n v="2018"/>
    <n v="36"/>
    <s v="Y"/>
    <s v="N"/>
    <n v="4.2"/>
    <n v="17.5"/>
    <n v="16.2"/>
    <n v="0.2"/>
    <x v="1345"/>
    <n v="109.29377119999999"/>
    <n v="12016698.771566888"/>
  </r>
  <r>
    <x v="1347"/>
    <s v="Sunday"/>
    <x v="8"/>
    <n v="2018"/>
    <n v="37"/>
    <s v="Y"/>
    <s v="N"/>
    <n v="8.6"/>
    <n v="18.100000000000001"/>
    <n v="7.3"/>
    <n v="0"/>
    <x v="1346"/>
    <n v="67.615591249999994"/>
    <n v="7291594.3640291868"/>
  </r>
  <r>
    <x v="1348"/>
    <s v="Monday"/>
    <x v="8"/>
    <n v="2018"/>
    <n v="37"/>
    <s v="Y"/>
    <s v="N"/>
    <n v="13.4"/>
    <n v="18"/>
    <n v="10.199999999999999"/>
    <n v="0"/>
    <x v="1347"/>
    <n v="92.615982560000006"/>
    <n v="11404049.049567021"/>
  </r>
  <r>
    <x v="1349"/>
    <s v="Tuesday"/>
    <x v="8"/>
    <n v="2018"/>
    <n v="37"/>
    <s v="Y"/>
    <s v="N"/>
    <n v="9.1"/>
    <n v="24.2"/>
    <n v="17.7"/>
    <n v="0"/>
    <x v="1348"/>
    <n v="67.333252150000007"/>
    <n v="7480490.6674800403"/>
  </r>
  <r>
    <x v="1350"/>
    <s v="Wednesday"/>
    <x v="8"/>
    <n v="2018"/>
    <n v="37"/>
    <s v="Y"/>
    <s v="N"/>
    <n v="11.7"/>
    <n v="18.5"/>
    <n v="15.8"/>
    <n v="0"/>
    <x v="1349"/>
    <n v="83.694892069999995"/>
    <n v="9452085.9837211315"/>
  </r>
  <r>
    <x v="1351"/>
    <s v="Thursday"/>
    <x v="8"/>
    <n v="2018"/>
    <n v="37"/>
    <s v="Y"/>
    <s v="N"/>
    <n v="7.1"/>
    <n v="19.7"/>
    <n v="18.2"/>
    <n v="0"/>
    <x v="1350"/>
    <n v="84.978278599999996"/>
    <n v="10017287.494095409"/>
  </r>
  <r>
    <x v="1352"/>
    <s v="Friday"/>
    <x v="8"/>
    <n v="2018"/>
    <n v="37"/>
    <s v="Y"/>
    <s v="N"/>
    <n v="10.9"/>
    <n v="22.7"/>
    <n v="18.2"/>
    <n v="0"/>
    <x v="1351"/>
    <n v="35.224262940000003"/>
    <n v="3917401.2379856613"/>
  </r>
  <r>
    <x v="1353"/>
    <s v="Saturday"/>
    <x v="8"/>
    <n v="2018"/>
    <n v="37"/>
    <s v="Y"/>
    <s v="N"/>
    <n v="10.199999999999999"/>
    <n v="13.7"/>
    <n v="6.3"/>
    <n v="0.2"/>
    <x v="1352"/>
    <n v="14.67358758"/>
    <n v="1594026.3751141508"/>
  </r>
  <r>
    <x v="1354"/>
    <s v="Sunday"/>
    <x v="8"/>
    <n v="2018"/>
    <n v="38"/>
    <s v="Y"/>
    <s v="N"/>
    <n v="5.5"/>
    <n v="14"/>
    <n v="15.3"/>
    <n v="2"/>
    <x v="1353"/>
    <n v="81.637617719999994"/>
    <n v="9227500.3390796892"/>
  </r>
  <r>
    <x v="1355"/>
    <s v="Monday"/>
    <x v="8"/>
    <n v="2018"/>
    <n v="38"/>
    <s v="Y"/>
    <s v="N"/>
    <n v="6.7"/>
    <n v="18.100000000000001"/>
    <n v="18.7"/>
    <n v="0"/>
    <x v="1354"/>
    <n v="70.685303939999997"/>
    <n v="8355585.3726124652"/>
  </r>
  <r>
    <x v="1356"/>
    <s v="Tuesday"/>
    <x v="8"/>
    <n v="2018"/>
    <n v="38"/>
    <s v="Y"/>
    <s v="N"/>
    <n v="11"/>
    <n v="20.3"/>
    <n v="8"/>
    <n v="0"/>
    <x v="1355"/>
    <n v="85.452468640000006"/>
    <n v="10222019.557607643"/>
  </r>
  <r>
    <x v="1357"/>
    <s v="Wednesday"/>
    <x v="8"/>
    <n v="2018"/>
    <n v="38"/>
    <s v="Y"/>
    <s v="N"/>
    <n v="8.5"/>
    <n v="14.7"/>
    <n v="16.100000000000001"/>
    <n v="3"/>
    <x v="1356"/>
    <n v="101.0040489"/>
    <n v="12503065.974301953"/>
  </r>
  <r>
    <x v="1358"/>
    <s v="Thursday"/>
    <x v="8"/>
    <n v="2018"/>
    <n v="38"/>
    <s v="Y"/>
    <s v="N"/>
    <n v="3.8"/>
    <n v="17.399999999999999"/>
    <n v="18.5"/>
    <n v="0.8"/>
    <x v="1357"/>
    <n v="115.429534"/>
    <n v="14467426.438724382"/>
  </r>
  <r>
    <x v="1359"/>
    <s v="Friday"/>
    <x v="8"/>
    <n v="2018"/>
    <n v="38"/>
    <s v="N"/>
    <s v="N"/>
    <n v="8.3000000000000007"/>
    <n v="18.899999999999999"/>
    <n v="16.600000000000001"/>
    <n v="0"/>
    <x v="1358"/>
    <n v="110.8134668"/>
    <n v="13338891.816113664"/>
  </r>
  <r>
    <x v="1360"/>
    <s v="Saturday"/>
    <x v="8"/>
    <n v="2018"/>
    <n v="38"/>
    <s v="N"/>
    <s v="N"/>
    <n v="6.8"/>
    <n v="17.3"/>
    <n v="19.7"/>
    <n v="0"/>
    <x v="1359"/>
    <n v="83.493593180000005"/>
    <n v="8994908.4022616707"/>
  </r>
  <r>
    <x v="1361"/>
    <s v="Sunday"/>
    <x v="8"/>
    <n v="2018"/>
    <n v="39"/>
    <s v="N"/>
    <s v="N"/>
    <n v="10.4"/>
    <n v="13.7"/>
    <n v="11.6"/>
    <n v="0.2"/>
    <x v="1360"/>
    <n v="79.780017569999998"/>
    <n v="8562956.823824998"/>
  </r>
  <r>
    <x v="1362"/>
    <s v="Monday"/>
    <x v="8"/>
    <n v="2018"/>
    <n v="39"/>
    <s v="N"/>
    <s v="N"/>
    <n v="4.5999999999999996"/>
    <n v="14.9"/>
    <n v="17.2"/>
    <n v="0"/>
    <x v="1361"/>
    <n v="93.755130829999999"/>
    <n v="11207086.598682594"/>
  </r>
  <r>
    <x v="1363"/>
    <s v="Tuesday"/>
    <x v="8"/>
    <n v="2018"/>
    <n v="39"/>
    <s v="N"/>
    <s v="N"/>
    <n v="8.6"/>
    <n v="13.6"/>
    <n v="12.2"/>
    <n v="0"/>
    <x v="1362"/>
    <n v="118.656356"/>
    <n v="14807967.34552226"/>
  </r>
  <r>
    <x v="1364"/>
    <s v="Wednesday"/>
    <x v="8"/>
    <n v="2018"/>
    <n v="39"/>
    <s v="N"/>
    <s v="N"/>
    <n v="6.4"/>
    <n v="17.600000000000001"/>
    <n v="20.8"/>
    <n v="0"/>
    <x v="1363"/>
    <n v="120.8612104"/>
    <n v="14411290.702792788"/>
  </r>
  <r>
    <x v="1365"/>
    <s v="Thursday"/>
    <x v="8"/>
    <n v="2018"/>
    <n v="39"/>
    <s v="N"/>
    <s v="N"/>
    <n v="9.1999999999999993"/>
    <n v="24.2"/>
    <n v="20.8"/>
    <n v="0"/>
    <x v="1364"/>
    <n v="99.286997249999999"/>
    <n v="11008810.203373658"/>
  </r>
  <r>
    <x v="1366"/>
    <s v="Friday"/>
    <x v="8"/>
    <n v="2018"/>
    <n v="39"/>
    <s v="N"/>
    <s v="Y"/>
    <n v="10.7"/>
    <n v="15.2"/>
    <n v="10.199999999999999"/>
    <n v="0"/>
    <x v="1365"/>
    <n v="90.212995460000002"/>
    <n v="9799153.8823142126"/>
  </r>
  <r>
    <x v="1367"/>
    <s v="Saturday"/>
    <x v="8"/>
    <n v="2018"/>
    <n v="39"/>
    <s v="N"/>
    <s v="N"/>
    <n v="5.5"/>
    <n v="14"/>
    <n v="17"/>
    <n v="1.2"/>
    <x v="1366"/>
    <n v="86.164086429999998"/>
    <n v="9419032.7087610681"/>
  </r>
  <r>
    <x v="1368"/>
    <s v="Sunday"/>
    <x v="8"/>
    <n v="2018"/>
    <n v="40"/>
    <s v="N"/>
    <s v="N"/>
    <n v="6.8"/>
    <n v="16.5"/>
    <n v="19.8"/>
    <n v="0.2"/>
    <x v="1367"/>
    <n v="86.884516410000003"/>
    <n v="9230283.468771534"/>
  </r>
  <r>
    <x v="1369"/>
    <s v="Monday"/>
    <x v="9"/>
    <n v="2018"/>
    <n v="40"/>
    <s v="N"/>
    <s v="N"/>
    <n v="4.7"/>
    <n v="23.3"/>
    <n v="21.4"/>
    <n v="0"/>
    <x v="1368"/>
    <n v="111.1212712"/>
    <n v="12719678.546792768"/>
  </r>
  <r>
    <x v="1370"/>
    <s v="Tuesday"/>
    <x v="9"/>
    <n v="2018"/>
    <n v="40"/>
    <s v="N"/>
    <s v="N"/>
    <n v="11.4"/>
    <n v="25.8"/>
    <n v="13.4"/>
    <n v="0"/>
    <x v="1369"/>
    <n v="104.9424003"/>
    <n v="12011518.766729463"/>
  </r>
  <r>
    <x v="1371"/>
    <s v="Wednesday"/>
    <x v="9"/>
    <n v="2018"/>
    <n v="40"/>
    <s v="N"/>
    <s v="N"/>
    <n v="14.7"/>
    <n v="18.100000000000001"/>
    <n v="10.9"/>
    <n v="0"/>
    <x v="1370"/>
    <n v="122.0868375"/>
    <n v="14099910.805384314"/>
  </r>
  <r>
    <x v="1372"/>
    <s v="Thursday"/>
    <x v="9"/>
    <n v="2018"/>
    <n v="40"/>
    <s v="N"/>
    <s v="N"/>
    <n v="10.9"/>
    <n v="14.6"/>
    <n v="12.5"/>
    <n v="0"/>
    <x v="1371"/>
    <n v="97.499455749999996"/>
    <n v="11241113.951175189"/>
  </r>
  <r>
    <x v="1373"/>
    <s v="Friday"/>
    <x v="9"/>
    <n v="2018"/>
    <n v="40"/>
    <s v="N"/>
    <s v="N"/>
    <n v="9.1"/>
    <n v="20.5"/>
    <n v="22.5"/>
    <n v="0"/>
    <x v="1372"/>
    <n v="105.2909812"/>
    <n v="11853294.883155955"/>
  </r>
  <r>
    <x v="1374"/>
    <s v="Saturday"/>
    <x v="9"/>
    <n v="2018"/>
    <n v="40"/>
    <s v="N"/>
    <s v="N"/>
    <n v="8.3000000000000007"/>
    <n v="23.8"/>
    <n v="22.7"/>
    <n v="0"/>
    <x v="1373"/>
    <n v="100.10292629999999"/>
    <n v="10309414.688708713"/>
  </r>
  <r>
    <x v="1375"/>
    <s v="Sunday"/>
    <x v="9"/>
    <n v="2018"/>
    <n v="41"/>
    <s v="N"/>
    <s v="N"/>
    <n v="10.3"/>
    <n v="24.7"/>
    <n v="21.2"/>
    <n v="0"/>
    <x v="1374"/>
    <n v="87.871654219999996"/>
    <n v="8829054.2789249457"/>
  </r>
  <r>
    <x v="1376"/>
    <s v="Monday"/>
    <x v="9"/>
    <n v="2018"/>
    <n v="41"/>
    <s v="N"/>
    <s v="N"/>
    <n v="13.5"/>
    <n v="28.2"/>
    <n v="22.7"/>
    <n v="0"/>
    <x v="1375"/>
    <n v="87.101261609999995"/>
    <n v="9924796.8047822546"/>
  </r>
  <r>
    <x v="1377"/>
    <s v="Tuesday"/>
    <x v="9"/>
    <n v="2018"/>
    <n v="41"/>
    <s v="Y"/>
    <s v="N"/>
    <n v="16.100000000000001"/>
    <n v="17.899999999999999"/>
    <n v="7.2"/>
    <m/>
    <x v="1376"/>
    <n v="99.00074936"/>
    <n v="11528568.952454941"/>
  </r>
  <r>
    <x v="1378"/>
    <s v="Wednesday"/>
    <x v="9"/>
    <n v="2018"/>
    <n v="41"/>
    <s v="Y"/>
    <s v="N"/>
    <n v="10.1"/>
    <n v="16.5"/>
    <n v="20"/>
    <m/>
    <x v="1377"/>
    <n v="73.539697610000005"/>
    <n v="8056353.2960489197"/>
  </r>
  <r>
    <x v="1379"/>
    <s v="Thursday"/>
    <x v="9"/>
    <n v="2018"/>
    <n v="41"/>
    <s v="Y"/>
    <s v="N"/>
    <n v="6.4"/>
    <n v="20.7"/>
    <n v="23.7"/>
    <n v="0"/>
    <x v="1378"/>
    <n v="85.630408540000005"/>
    <n v="9456365.5339240991"/>
  </r>
  <r>
    <x v="1380"/>
    <s v="Friday"/>
    <x v="9"/>
    <n v="2018"/>
    <n v="41"/>
    <s v="Y"/>
    <s v="N"/>
    <n v="8.6999999999999993"/>
    <n v="22.7"/>
    <n v="23.9"/>
    <n v="0"/>
    <x v="1379"/>
    <n v="88.472364569999996"/>
    <n v="9772421.6115506217"/>
  </r>
  <r>
    <x v="1381"/>
    <s v="Saturday"/>
    <x v="9"/>
    <n v="2018"/>
    <n v="41"/>
    <s v="Y"/>
    <s v="N"/>
    <n v="10.5"/>
    <n v="24.9"/>
    <n v="23.2"/>
    <n v="0"/>
    <x v="1380"/>
    <n v="74.616600149999996"/>
    <n v="7206825.2982547106"/>
  </r>
  <r>
    <x v="1382"/>
    <s v="Sunday"/>
    <x v="9"/>
    <n v="2018"/>
    <n v="42"/>
    <s v="Y"/>
    <s v="N"/>
    <n v="12.4"/>
    <n v="27.3"/>
    <n v="22.1"/>
    <n v="0"/>
    <x v="1381"/>
    <n v="56.864164340000002"/>
    <n v="5170011.0649251891"/>
  </r>
  <r>
    <x v="1383"/>
    <s v="Monday"/>
    <x v="9"/>
    <n v="2018"/>
    <n v="42"/>
    <s v="Y"/>
    <s v="N"/>
    <n v="19.5"/>
    <n v="27.5"/>
    <n v="19.399999999999999"/>
    <n v="0"/>
    <x v="1382"/>
    <n v="79.182454410000005"/>
    <n v="8557269.6232636627"/>
  </r>
  <r>
    <x v="1384"/>
    <s v="Tuesday"/>
    <x v="9"/>
    <n v="2018"/>
    <n v="42"/>
    <s v="Y"/>
    <s v="N"/>
    <n v="20"/>
    <n v="23.1"/>
    <n v="6.1"/>
    <n v="0.2"/>
    <x v="1383"/>
    <n v="89.02524597"/>
    <n v="10139032.738628179"/>
  </r>
  <r>
    <x v="1385"/>
    <s v="Wednesday"/>
    <x v="9"/>
    <n v="2018"/>
    <n v="42"/>
    <s v="Y"/>
    <s v="N"/>
    <n v="16.100000000000001"/>
    <n v="22.6"/>
    <n v="15.1"/>
    <n v="5.2"/>
    <x v="1384"/>
    <n v="122.20067"/>
    <n v="13758849.6088142"/>
  </r>
  <r>
    <x v="1386"/>
    <s v="Thursday"/>
    <x v="9"/>
    <n v="2018"/>
    <n v="42"/>
    <s v="Y"/>
    <s v="N"/>
    <n v="14.7"/>
    <n v="20.7"/>
    <n v="10.5"/>
    <n v="2"/>
    <x v="1385"/>
    <n v="165.77970980000001"/>
    <n v="18701042.924829036"/>
  </r>
  <r>
    <x v="1387"/>
    <s v="Friday"/>
    <x v="9"/>
    <n v="2018"/>
    <n v="42"/>
    <s v="Y"/>
    <s v="N"/>
    <n v="12.8"/>
    <n v="27.4"/>
    <n v="23"/>
    <n v="0"/>
    <x v="1386"/>
    <n v="101.6603803"/>
    <n v="10973237.715242848"/>
  </r>
  <r>
    <x v="1388"/>
    <s v="Saturday"/>
    <x v="9"/>
    <n v="2018"/>
    <n v="42"/>
    <s v="Y"/>
    <s v="N"/>
    <n v="11.7"/>
    <n v="16.100000000000001"/>
    <n v="9.8000000000000007"/>
    <n v="5"/>
    <x v="1387"/>
    <n v="96.292242040000005"/>
    <n v="9568449.8368976638"/>
  </r>
  <r>
    <x v="1389"/>
    <s v="Sunday"/>
    <x v="9"/>
    <n v="2018"/>
    <n v="43"/>
    <s v="Y"/>
    <s v="N"/>
    <n v="7.6"/>
    <n v="19.2"/>
    <n v="22.7"/>
    <n v="5.6"/>
    <x v="1388"/>
    <n v="81.920924420000006"/>
    <n v="8063274.2459772835"/>
  </r>
  <r>
    <x v="1390"/>
    <s v="Monday"/>
    <x v="9"/>
    <n v="2018"/>
    <n v="43"/>
    <s v="Y"/>
    <s v="N"/>
    <n v="8.9"/>
    <n v="27"/>
    <n v="25.7"/>
    <n v="0"/>
    <x v="1389"/>
    <n v="84.175390419999999"/>
    <n v="8913636.3856101688"/>
  </r>
  <r>
    <x v="1391"/>
    <s v="Tuesday"/>
    <x v="9"/>
    <n v="2018"/>
    <n v="43"/>
    <s v="Y"/>
    <s v="N"/>
    <n v="13"/>
    <n v="18.8"/>
    <n v="16.7"/>
    <n v="0"/>
    <x v="1390"/>
    <n v="90.935335870000003"/>
    <n v="9933918.4042394366"/>
  </r>
  <r>
    <x v="1392"/>
    <s v="Wednesday"/>
    <x v="9"/>
    <n v="2018"/>
    <n v="43"/>
    <s v="Y"/>
    <s v="N"/>
    <n v="9.1999999999999993"/>
    <n v="15.5"/>
    <n v="19.7"/>
    <n v="0"/>
    <x v="1391"/>
    <n v="93.344752569999997"/>
    <n v="10400786.436441798"/>
  </r>
  <r>
    <x v="1393"/>
    <s v="Thursday"/>
    <x v="9"/>
    <n v="2018"/>
    <n v="43"/>
    <s v="Y"/>
    <s v="N"/>
    <n v="6.4"/>
    <n v="19.5"/>
    <n v="25"/>
    <n v="0"/>
    <x v="1392"/>
    <n v="115.427252"/>
    <n v="12975684.12295628"/>
  </r>
  <r>
    <x v="1394"/>
    <s v="Friday"/>
    <x v="9"/>
    <n v="2018"/>
    <n v="43"/>
    <s v="Y"/>
    <s v="N"/>
    <n v="9.6"/>
    <n v="18.3"/>
    <n v="23.7"/>
    <n v="0"/>
    <x v="1393"/>
    <n v="111.2042443"/>
    <n v="12359809.077232815"/>
  </r>
  <r>
    <x v="1395"/>
    <s v="Saturday"/>
    <x v="9"/>
    <n v="2018"/>
    <n v="43"/>
    <s v="Y"/>
    <s v="N"/>
    <n v="11.3"/>
    <n v="19.600000000000001"/>
    <n v="20.5"/>
    <n v="0"/>
    <x v="1394"/>
    <n v="98.832267079999994"/>
    <n v="9682991.0524119139"/>
  </r>
  <r>
    <x v="1396"/>
    <s v="Sunday"/>
    <x v="9"/>
    <n v="2018"/>
    <n v="44"/>
    <s v="Y"/>
    <s v="N"/>
    <n v="9.3000000000000007"/>
    <n v="15.9"/>
    <n v="22.8"/>
    <n v="0"/>
    <x v="1395"/>
    <n v="110.2151781"/>
    <n v="10539217.843862072"/>
  </r>
  <r>
    <x v="1397"/>
    <s v="Monday"/>
    <x v="9"/>
    <n v="2018"/>
    <n v="44"/>
    <s v="Y"/>
    <s v="N"/>
    <n v="9.1"/>
    <n v="17"/>
    <n v="25.6"/>
    <n v="0"/>
    <x v="1396"/>
    <n v="142.33806010000001"/>
    <n v="15685172.408686563"/>
  </r>
  <r>
    <x v="1398"/>
    <s v="Tuesday"/>
    <x v="9"/>
    <n v="2018"/>
    <n v="44"/>
    <s v="Y"/>
    <s v="N"/>
    <n v="8.3000000000000007"/>
    <n v="25.2"/>
    <n v="25.8"/>
    <n v="0"/>
    <x v="1397"/>
    <n v="149.08062029999999"/>
    <n v="16914541.825633205"/>
  </r>
  <r>
    <x v="1399"/>
    <s v="Wednesday"/>
    <x v="9"/>
    <n v="2018"/>
    <n v="44"/>
    <s v="Y"/>
    <s v="N"/>
    <n v="13"/>
    <n v="19.5"/>
    <n v="16.7"/>
    <n v="0"/>
    <x v="1398"/>
    <n v="121.6154276"/>
    <n v="13913138.751788761"/>
  </r>
  <r>
    <x v="1400"/>
    <s v="Thursday"/>
    <x v="10"/>
    <n v="2018"/>
    <n v="44"/>
    <s v="Y"/>
    <s v="N"/>
    <n v="12.8"/>
    <n v="34.299999999999997"/>
    <n v="14.2"/>
    <n v="0"/>
    <x v="1399"/>
    <n v="101.7889277"/>
    <n v="12148576.21063192"/>
  </r>
  <r>
    <x v="1401"/>
    <s v="Friday"/>
    <x v="10"/>
    <n v="2018"/>
    <n v="44"/>
    <s v="Y"/>
    <s v="N"/>
    <n v="16.3"/>
    <n v="31.6"/>
    <n v="13.4"/>
    <n v="0"/>
    <x v="1400"/>
    <n v="79.019020170000005"/>
    <n v="9228935.9839770552"/>
  </r>
  <r>
    <x v="1402"/>
    <s v="Saturday"/>
    <x v="10"/>
    <n v="2018"/>
    <n v="44"/>
    <s v="Y"/>
    <s v="N"/>
    <n v="12.6"/>
    <n v="20.9"/>
    <n v="19.899999999999999"/>
    <n v="0.2"/>
    <x v="1401"/>
    <n v="74.729665089999997"/>
    <n v="7014072.9336368609"/>
  </r>
  <r>
    <x v="1403"/>
    <s v="Sunday"/>
    <x v="10"/>
    <n v="2018"/>
    <n v="45"/>
    <s v="Y"/>
    <s v="N"/>
    <n v="9.1999999999999993"/>
    <n v="20.9"/>
    <n v="19.7"/>
    <n v="0"/>
    <x v="1402"/>
    <n v="90.901472760000004"/>
    <n v="8765867.634612795"/>
  </r>
  <r>
    <x v="1404"/>
    <s v="Monday"/>
    <x v="10"/>
    <n v="2018"/>
    <n v="45"/>
    <s v="Y"/>
    <s v="N"/>
    <n v="14.5"/>
    <n v="28.6"/>
    <n v="15.8"/>
    <n v="2.8"/>
    <x v="1403"/>
    <n v="104.6322227"/>
    <n v="11197120.527434502"/>
  </r>
  <r>
    <x v="1405"/>
    <s v="Tuesday"/>
    <x v="10"/>
    <n v="2018"/>
    <n v="45"/>
    <s v="Y"/>
    <s v="Y"/>
    <n v="16.3"/>
    <n v="21.4"/>
    <n v="7.8"/>
    <n v="4.4000000000000004"/>
    <x v="1404"/>
    <n v="115.778035"/>
    <n v="11658450.426949775"/>
  </r>
  <r>
    <x v="1406"/>
    <s v="Wednesday"/>
    <x v="10"/>
    <n v="2018"/>
    <n v="45"/>
    <s v="Y"/>
    <s v="N"/>
    <n v="11.1"/>
    <n v="17.2"/>
    <n v="18.2"/>
    <n v="35.799999999999997"/>
    <x v="1405"/>
    <n v="95.569564769999999"/>
    <n v="10167377.92325112"/>
  </r>
  <r>
    <x v="1407"/>
    <s v="Thursday"/>
    <x v="10"/>
    <n v="2018"/>
    <n v="45"/>
    <s v="Y"/>
    <s v="N"/>
    <n v="7.7"/>
    <n v="17"/>
    <n v="22.7"/>
    <n v="3"/>
    <x v="1406"/>
    <n v="91.884517419999995"/>
    <n v="10054956.738542045"/>
  </r>
  <r>
    <x v="1408"/>
    <s v="Friday"/>
    <x v="10"/>
    <n v="2018"/>
    <n v="45"/>
    <s v="Y"/>
    <s v="N"/>
    <n v="8"/>
    <n v="20"/>
    <n v="14.8"/>
    <n v="0"/>
    <x v="1407"/>
    <n v="101.7347422"/>
    <n v="11445865.553958289"/>
  </r>
  <r>
    <x v="1409"/>
    <s v="Saturday"/>
    <x v="10"/>
    <n v="2018"/>
    <n v="45"/>
    <s v="Y"/>
    <s v="N"/>
    <n v="9"/>
    <n v="20.3"/>
    <n v="27.3"/>
    <n v="0"/>
    <x v="1408"/>
    <n v="86.725271390000003"/>
    <n v="8690180.0679914355"/>
  </r>
  <r>
    <x v="1410"/>
    <s v="Sunday"/>
    <x v="10"/>
    <n v="2018"/>
    <n v="46"/>
    <s v="Y"/>
    <s v="N"/>
    <n v="9.3000000000000007"/>
    <n v="19.600000000000001"/>
    <n v="29.1"/>
    <n v="0.2"/>
    <x v="1409"/>
    <n v="76.672204399999998"/>
    <n v="7253412.1189107159"/>
  </r>
  <r>
    <x v="1411"/>
    <s v="Monday"/>
    <x v="10"/>
    <n v="2018"/>
    <n v="46"/>
    <s v="Y"/>
    <s v="N"/>
    <n v="10.9"/>
    <n v="30.2"/>
    <n v="17.5"/>
    <n v="0"/>
    <x v="1410"/>
    <n v="105.4518321"/>
    <n v="12038338.444544001"/>
  </r>
  <r>
    <x v="1412"/>
    <s v="Tuesday"/>
    <x v="10"/>
    <n v="2018"/>
    <n v="46"/>
    <s v="Y"/>
    <s v="N"/>
    <n v="16.899999999999999"/>
    <n v="30.5"/>
    <n v="18.399999999999999"/>
    <n v="0"/>
    <x v="1411"/>
    <n v="111.5733647"/>
    <n v="13409474.403411146"/>
  </r>
  <r>
    <x v="1413"/>
    <s v="Wednesday"/>
    <x v="10"/>
    <n v="2018"/>
    <n v="46"/>
    <s v="Y"/>
    <s v="N"/>
    <n v="14.8"/>
    <n v="17.3"/>
    <n v="7.2"/>
    <n v="6.2"/>
    <x v="1412"/>
    <n v="119.62472270000001"/>
    <n v="13934794.455494067"/>
  </r>
  <r>
    <x v="1414"/>
    <s v="Thursday"/>
    <x v="10"/>
    <n v="2018"/>
    <n v="46"/>
    <s v="Y"/>
    <s v="N"/>
    <n v="13.7"/>
    <n v="18.100000000000001"/>
    <n v="23.8"/>
    <n v="0.2"/>
    <x v="1413"/>
    <n v="96.501965749999997"/>
    <n v="10482848.346159354"/>
  </r>
  <r>
    <x v="1415"/>
    <s v="Friday"/>
    <x v="10"/>
    <n v="2018"/>
    <n v="46"/>
    <s v="Y"/>
    <s v="N"/>
    <n v="8.3000000000000007"/>
    <n v="19"/>
    <n v="29.8"/>
    <n v="0"/>
    <x v="1414"/>
    <n v="97.767081950000005"/>
    <n v="10500763.871390555"/>
  </r>
  <r>
    <x v="1416"/>
    <s v="Saturday"/>
    <x v="10"/>
    <n v="2018"/>
    <n v="46"/>
    <s v="Y"/>
    <s v="N"/>
    <n v="9.6"/>
    <n v="18.100000000000001"/>
    <n v="29.9"/>
    <n v="0"/>
    <x v="1415"/>
    <n v="83.267081379999993"/>
    <n v="7535580.9364421088"/>
  </r>
  <r>
    <x v="1417"/>
    <s v="Sunday"/>
    <x v="10"/>
    <n v="2018"/>
    <n v="47"/>
    <s v="Y"/>
    <s v="N"/>
    <n v="9.8000000000000007"/>
    <n v="26.6"/>
    <n v="30.1"/>
    <n v="0"/>
    <x v="1416"/>
    <n v="89.24819359"/>
    <n v="8214683.0848695375"/>
  </r>
  <r>
    <x v="1418"/>
    <s v="Monday"/>
    <x v="10"/>
    <n v="2018"/>
    <n v="47"/>
    <s v="Y"/>
    <s v="N"/>
    <n v="15.4"/>
    <n v="30.9"/>
    <n v="27.5"/>
    <n v="0"/>
    <x v="1417"/>
    <n v="104.47126299999999"/>
    <n v="11907481.506339705"/>
  </r>
  <r>
    <x v="1419"/>
    <s v="Tuesday"/>
    <x v="10"/>
    <n v="2018"/>
    <n v="47"/>
    <s v="Y"/>
    <s v="N"/>
    <n v="22.5"/>
    <n v="27.6"/>
    <n v="5.5"/>
    <n v="0"/>
    <x v="1418"/>
    <n v="110.715976"/>
    <n v="13101090.637565"/>
  </r>
  <r>
    <x v="1420"/>
    <s v="Wednesday"/>
    <x v="10"/>
    <n v="2018"/>
    <n v="47"/>
    <s v="Y"/>
    <s v="N"/>
    <n v="12.3"/>
    <n v="23.2"/>
    <n v="24.2"/>
    <n v="24.2"/>
    <x v="1419"/>
    <n v="100.42825310000001"/>
    <n v="10707479.072525157"/>
  </r>
  <r>
    <x v="1421"/>
    <s v="Thursday"/>
    <x v="10"/>
    <n v="2018"/>
    <n v="47"/>
    <s v="Y"/>
    <s v="N"/>
    <n v="9.6999999999999993"/>
    <n v="16.399999999999999"/>
    <n v="20.3"/>
    <n v="6.2"/>
    <x v="1420"/>
    <n v="77.208902539999997"/>
    <n v="8282880.730075228"/>
  </r>
  <r>
    <x v="1422"/>
    <s v="Friday"/>
    <x v="10"/>
    <n v="2018"/>
    <n v="47"/>
    <s v="Y"/>
    <s v="N"/>
    <n v="11"/>
    <n v="14.5"/>
    <n v="3.5"/>
    <n v="6"/>
    <x v="1421"/>
    <n v="93.528906469999995"/>
    <n v="10623256.372019421"/>
  </r>
  <r>
    <x v="1423"/>
    <s v="Saturday"/>
    <x v="10"/>
    <n v="2018"/>
    <n v="47"/>
    <s v="Y"/>
    <s v="N"/>
    <n v="11.1"/>
    <n v="16.899999999999999"/>
    <n v="15.8"/>
    <n v="7"/>
    <x v="1422"/>
    <n v="110.5056773"/>
    <n v="11199984.666390875"/>
  </r>
  <r>
    <x v="1424"/>
    <s v="Sunday"/>
    <x v="10"/>
    <n v="2018"/>
    <n v="48"/>
    <s v="Y"/>
    <s v="N"/>
    <n v="12.7"/>
    <n v="18.8"/>
    <n v="20.5"/>
    <n v="0.8"/>
    <x v="1423"/>
    <n v="116.4628124"/>
    <n v="11208428.815129085"/>
  </r>
  <r>
    <x v="1425"/>
    <s v="Monday"/>
    <x v="10"/>
    <n v="2018"/>
    <n v="48"/>
    <s v="Y"/>
    <s v="N"/>
    <n v="11.9"/>
    <n v="18.600000000000001"/>
    <n v="25.5"/>
    <n v="0"/>
    <x v="1424"/>
    <n v="112.20926300000001"/>
    <n v="12404465.283465115"/>
  </r>
  <r>
    <x v="1426"/>
    <s v="Tuesday"/>
    <x v="10"/>
    <n v="2018"/>
    <n v="48"/>
    <s v="Y"/>
    <s v="N"/>
    <n v="14.4"/>
    <n v="20"/>
    <n v="23.3"/>
    <n v="0.2"/>
    <x v="1425"/>
    <n v="109.76169760000001"/>
    <n v="12041562.896818593"/>
  </r>
  <r>
    <x v="1427"/>
    <s v="Wednesday"/>
    <x v="10"/>
    <n v="2018"/>
    <n v="48"/>
    <s v="Y"/>
    <s v="N"/>
    <n v="14.4"/>
    <n v="20.8"/>
    <n v="18"/>
    <n v="0"/>
    <x v="1426"/>
    <n v="98.178259999999995"/>
    <n v="10474130.4869045"/>
  </r>
  <r>
    <x v="1428"/>
    <s v="Thursday"/>
    <x v="10"/>
    <n v="2018"/>
    <n v="48"/>
    <s v="Y"/>
    <s v="N"/>
    <n v="13.9"/>
    <n v="18.7"/>
    <n v="21.1"/>
    <n v="0.6"/>
    <x v="1427"/>
    <n v="116.3293321"/>
    <n v="13097140.267516354"/>
  </r>
  <r>
    <x v="1429"/>
    <s v="Friday"/>
    <x v="10"/>
    <n v="2018"/>
    <n v="48"/>
    <s v="Y"/>
    <s v="N"/>
    <n v="14.7"/>
    <n v="20.8"/>
    <n v="28"/>
    <n v="0"/>
    <x v="1428"/>
    <n v="106.2941526"/>
    <n v="11695739.065935733"/>
  </r>
  <r>
    <x v="1430"/>
    <s v="Saturday"/>
    <x v="11"/>
    <n v="2018"/>
    <n v="48"/>
    <s v="Y"/>
    <s v="N"/>
    <n v="10.3"/>
    <n v="31.7"/>
    <n v="30.8"/>
    <n v="0"/>
    <x v="1429"/>
    <n v="71.104740500000005"/>
    <n v="7162042.0520002209"/>
  </r>
  <r>
    <x v="1431"/>
    <s v="Sunday"/>
    <x v="11"/>
    <n v="2018"/>
    <n v="49"/>
    <s v="Y"/>
    <s v="N"/>
    <n v="12.2"/>
    <n v="19.5"/>
    <n v="18.899999999999999"/>
    <n v="10.4"/>
    <x v="1430"/>
    <n v="24.455382029999999"/>
    <n v="2174158.4182129218"/>
  </r>
  <r>
    <x v="1432"/>
    <s v="Monday"/>
    <x v="11"/>
    <n v="2018"/>
    <n v="49"/>
    <s v="Y"/>
    <s v="N"/>
    <n v="13.3"/>
    <n v="23.6"/>
    <n v="13.4"/>
    <n v="0"/>
    <x v="1431"/>
    <n v="71.126198709999997"/>
    <n v="7657895.003801466"/>
  </r>
  <r>
    <x v="1433"/>
    <s v="Tuesday"/>
    <x v="11"/>
    <n v="2018"/>
    <n v="49"/>
    <s v="Y"/>
    <s v="N"/>
    <n v="13.4"/>
    <n v="20.5"/>
    <n v="28.2"/>
    <n v="0"/>
    <x v="1432"/>
    <n v="92.945548959999996"/>
    <n v="10383697.809629451"/>
  </r>
  <r>
    <x v="1434"/>
    <s v="Wednesday"/>
    <x v="11"/>
    <n v="2018"/>
    <n v="49"/>
    <s v="Y"/>
    <s v="N"/>
    <n v="13.4"/>
    <n v="25.2"/>
    <n v="31.1"/>
    <n v="0"/>
    <x v="1433"/>
    <n v="86.814999110000002"/>
    <n v="9916453.6911396421"/>
  </r>
  <r>
    <x v="1435"/>
    <s v="Thursday"/>
    <x v="11"/>
    <n v="2018"/>
    <n v="49"/>
    <s v="Y"/>
    <s v="N"/>
    <n v="14.5"/>
    <n v="35.5"/>
    <n v="31.3"/>
    <n v="0"/>
    <x v="1434"/>
    <n v="125.30810839999999"/>
    <n v="16973266.479104985"/>
  </r>
  <r>
    <x v="1436"/>
    <s v="Friday"/>
    <x v="11"/>
    <n v="2018"/>
    <n v="49"/>
    <s v="Y"/>
    <s v="N"/>
    <n v="25.1"/>
    <n v="38"/>
    <n v="27.1"/>
    <n v="0"/>
    <x v="1435"/>
    <n v="177.86181680000001"/>
    <n v="27861769.912122205"/>
  </r>
  <r>
    <x v="1437"/>
    <s v="Saturday"/>
    <x v="11"/>
    <n v="2018"/>
    <n v="49"/>
    <s v="Y"/>
    <s v="N"/>
    <n v="22.7"/>
    <n v="30.3"/>
    <n v="11"/>
    <n v="0"/>
    <x v="1436"/>
    <n v="113.36703300000001"/>
    <n v="13744332.262326511"/>
  </r>
  <r>
    <x v="1438"/>
    <s v="Sunday"/>
    <x v="11"/>
    <n v="2018"/>
    <n v="50"/>
    <s v="Y"/>
    <s v="N"/>
    <n v="16"/>
    <n v="20.100000000000001"/>
    <n v="11.8"/>
    <n v="1.2"/>
    <x v="1437"/>
    <n v="80.188787649999995"/>
    <n v="8192175.9568222295"/>
  </r>
  <r>
    <x v="1439"/>
    <s v="Monday"/>
    <x v="11"/>
    <n v="2018"/>
    <n v="50"/>
    <s v="Y"/>
    <s v="N"/>
    <n v="15.8"/>
    <n v="20.6"/>
    <n v="28.5"/>
    <n v="0"/>
    <x v="1438"/>
    <n v="95.225723139999999"/>
    <n v="10551368.648759622"/>
  </r>
  <r>
    <x v="1440"/>
    <s v="Tuesday"/>
    <x v="11"/>
    <n v="2018"/>
    <n v="50"/>
    <s v="Y"/>
    <s v="N"/>
    <n v="13"/>
    <n v="23.6"/>
    <n v="31.6"/>
    <n v="0"/>
    <x v="1439"/>
    <n v="118.6444142"/>
    <n v="13574556.497729747"/>
  </r>
  <r>
    <x v="1441"/>
    <s v="Wednesday"/>
    <x v="11"/>
    <n v="2018"/>
    <n v="50"/>
    <s v="Y"/>
    <s v="N"/>
    <n v="16"/>
    <n v="33.6"/>
    <n v="29.4"/>
    <n v="0"/>
    <x v="1440"/>
    <n v="199.184327"/>
    <n v="25837287.597517055"/>
  </r>
  <r>
    <x v="1442"/>
    <s v="Thursday"/>
    <x v="11"/>
    <n v="2018"/>
    <n v="50"/>
    <s v="Y"/>
    <s v="N"/>
    <n v="16.899999999999999"/>
    <n v="21.1"/>
    <n v="6"/>
    <n v="16.2"/>
    <x v="1441"/>
    <n v="101.8597212"/>
    <n v="11712475.515611196"/>
  </r>
  <r>
    <x v="1443"/>
    <s v="Friday"/>
    <x v="11"/>
    <n v="2018"/>
    <n v="50"/>
    <s v="Y"/>
    <s v="N"/>
    <n v="16.399999999999999"/>
    <n v="22.7"/>
    <n v="13.7"/>
    <n v="16.600000000000001"/>
    <x v="1442"/>
    <n v="92.958029269999997"/>
    <n v="10227750.395915359"/>
  </r>
  <r>
    <x v="1444"/>
    <s v="Saturday"/>
    <x v="11"/>
    <n v="2018"/>
    <n v="50"/>
    <s v="Y"/>
    <s v="N"/>
    <n v="17.2"/>
    <n v="24.8"/>
    <n v="17.5"/>
    <n v="41.2"/>
    <x v="1443"/>
    <n v="101.632949"/>
    <n v="10425217.746350605"/>
  </r>
  <r>
    <x v="1445"/>
    <s v="Sunday"/>
    <x v="11"/>
    <n v="2018"/>
    <n v="51"/>
    <s v="Y"/>
    <s v="N"/>
    <n v="15.8"/>
    <n v="23.5"/>
    <n v="16.3"/>
    <n v="3.8"/>
    <x v="1444"/>
    <n v="101.4492327"/>
    <n v="10054712.076052342"/>
  </r>
  <r>
    <x v="1446"/>
    <s v="Monday"/>
    <x v="11"/>
    <n v="2018"/>
    <n v="51"/>
    <s v="Y"/>
    <s v="N"/>
    <n v="15.6"/>
    <n v="21.8"/>
    <n v="23.2"/>
    <n v="2"/>
    <x v="1445"/>
    <n v="101.40388849999999"/>
    <n v="11438804.799909398"/>
  </r>
  <r>
    <x v="1447"/>
    <s v="Tuesday"/>
    <x v="11"/>
    <n v="2018"/>
    <n v="51"/>
    <s v="Y"/>
    <s v="N"/>
    <n v="16.7"/>
    <n v="20.8"/>
    <n v="21.1"/>
    <n v="0"/>
    <x v="1446"/>
    <n v="104.7225562"/>
    <n v="11884450.286225401"/>
  </r>
  <r>
    <x v="1448"/>
    <s v="Wednesday"/>
    <x v="11"/>
    <n v="2018"/>
    <n v="51"/>
    <s v="Y"/>
    <s v="N"/>
    <n v="16.8"/>
    <n v="26.9"/>
    <n v="16.600000000000001"/>
    <n v="0"/>
    <x v="1447"/>
    <n v="117.70772239999999"/>
    <n v="14114008.708208786"/>
  </r>
  <r>
    <x v="1449"/>
    <s v="Thursday"/>
    <x v="11"/>
    <n v="2018"/>
    <n v="51"/>
    <s v="Y"/>
    <s v="N"/>
    <n v="16.899999999999999"/>
    <n v="21.2"/>
    <n v="14.8"/>
    <n v="0"/>
    <x v="1448"/>
    <n v="75.555462689999999"/>
    <n v="8453184.8323751111"/>
  </r>
  <r>
    <x v="1450"/>
    <s v="Friday"/>
    <x v="11"/>
    <n v="2018"/>
    <n v="51"/>
    <s v="N"/>
    <s v="N"/>
    <n v="15.4"/>
    <n v="20.9"/>
    <n v="9.6"/>
    <n v="1"/>
    <x v="1449"/>
    <n v="65.932437969999995"/>
    <n v="6730114.5932928715"/>
  </r>
  <r>
    <x v="1451"/>
    <s v="Saturday"/>
    <x v="11"/>
    <n v="2018"/>
    <n v="51"/>
    <s v="N"/>
    <s v="N"/>
    <n v="14.1"/>
    <n v="19.100000000000001"/>
    <n v="27.8"/>
    <n v="9.8000000000000007"/>
    <x v="1450"/>
    <n v="69.250457960000006"/>
    <n v="6421299.9596798914"/>
  </r>
  <r>
    <x v="1452"/>
    <s v="Sunday"/>
    <x v="11"/>
    <n v="2018"/>
    <n v="52"/>
    <s v="N"/>
    <s v="N"/>
    <n v="11.5"/>
    <n v="26.9"/>
    <n v="32.299999999999997"/>
    <n v="0"/>
    <x v="1451"/>
    <n v="65.612248190000003"/>
    <n v="6229121.5355002554"/>
  </r>
  <r>
    <x v="1453"/>
    <s v="Monday"/>
    <x v="11"/>
    <n v="2018"/>
    <n v="52"/>
    <s v="N"/>
    <s v="N"/>
    <n v="14.3"/>
    <n v="34.200000000000003"/>
    <n v="32.299999999999997"/>
    <n v="0"/>
    <x v="1452"/>
    <n v="96.817179359999997"/>
    <n v="10878263.544532059"/>
  </r>
  <r>
    <x v="1454"/>
    <s v="Tuesday"/>
    <x v="11"/>
    <n v="2018"/>
    <n v="52"/>
    <s v="N"/>
    <s v="Y"/>
    <n v="15.8"/>
    <n v="23.9"/>
    <n v="32.200000000000003"/>
    <n v="0"/>
    <x v="1453"/>
    <n v="55.238545299999998"/>
    <n v="5423964.1827994715"/>
  </r>
  <r>
    <x v="1455"/>
    <s v="Wednesday"/>
    <x v="11"/>
    <n v="2018"/>
    <n v="52"/>
    <s v="N"/>
    <s v="Y"/>
    <n v="13.3"/>
    <n v="23.8"/>
    <n v="32.299999999999997"/>
    <n v="0"/>
    <x v="1454"/>
    <n v="77.578354779999998"/>
    <n v="7759169.4378104424"/>
  </r>
  <r>
    <x v="1456"/>
    <s v="Thursday"/>
    <x v="11"/>
    <n v="2018"/>
    <n v="52"/>
    <s v="N"/>
    <s v="N"/>
    <n v="16.2"/>
    <n v="37.4"/>
    <n v="29.3"/>
    <n v="0"/>
    <x v="1455"/>
    <n v="102.3108963"/>
    <n v="13274750.807554182"/>
  </r>
  <r>
    <x v="1457"/>
    <s v="Friday"/>
    <x v="11"/>
    <n v="2018"/>
    <n v="52"/>
    <s v="N"/>
    <s v="N"/>
    <n v="21.9"/>
    <n v="36.4"/>
    <n v="19.100000000000001"/>
    <n v="0"/>
    <x v="1456"/>
    <n v="121.46071910000001"/>
    <n v="16255255.045641763"/>
  </r>
  <r>
    <x v="1458"/>
    <s v="Saturday"/>
    <x v="11"/>
    <n v="2018"/>
    <n v="52"/>
    <s v="N"/>
    <s v="N"/>
    <n v="21"/>
    <n v="23.9"/>
    <n v="5.7"/>
    <n v="1.2"/>
    <x v="1457"/>
    <n v="91.7235266"/>
    <n v="9932750.785101926"/>
  </r>
  <r>
    <x v="1459"/>
    <s v="Sunday"/>
    <x v="11"/>
    <n v="2018"/>
    <n v="53"/>
    <s v="N"/>
    <s v="N"/>
    <n v="18.2"/>
    <n v="22.7"/>
    <n v="9.9"/>
    <n v="0.6"/>
    <x v="1458"/>
    <n v="84.166495269999999"/>
    <n v="8384149.897348919"/>
  </r>
  <r>
    <x v="1460"/>
    <s v="Monday"/>
    <x v="11"/>
    <n v="2018"/>
    <n v="53"/>
    <s v="N"/>
    <s v="N"/>
    <n v="17.3"/>
    <n v="23.5"/>
    <n v="31.3"/>
    <n v="0.8"/>
    <x v="1459"/>
    <n v="84.897997059999994"/>
    <n v="8776917.5157271679"/>
  </r>
  <r>
    <x v="1461"/>
    <s v="Tuesday"/>
    <x v="0"/>
    <n v="2019"/>
    <n v="1"/>
    <s v="N"/>
    <s v="Y"/>
    <n v="15.5"/>
    <n v="26.2"/>
    <n v="31.7"/>
    <n v="0"/>
    <x v="1460"/>
    <n v="78.560978969999994"/>
    <n v="7772278.0460977471"/>
  </r>
  <r>
    <x v="1462"/>
    <s v="Wednesday"/>
    <x v="0"/>
    <n v="2019"/>
    <n v="1"/>
    <s v="N"/>
    <s v="N"/>
    <n v="18.399999999999999"/>
    <n v="22.2"/>
    <n v="26.3"/>
    <n v="0"/>
    <x v="1461"/>
    <n v="92.202011200000001"/>
    <n v="9816810.3688215595"/>
  </r>
  <r>
    <x v="1463"/>
    <s v="Thursday"/>
    <x v="0"/>
    <n v="2019"/>
    <n v="1"/>
    <s v="N"/>
    <s v="N"/>
    <n v="15.9"/>
    <n v="29.5"/>
    <n v="27.6"/>
    <n v="0"/>
    <x v="1462"/>
    <n v="127.38030259999999"/>
    <n v="15131455.830634471"/>
  </r>
  <r>
    <x v="1464"/>
    <s v="Friday"/>
    <x v="0"/>
    <n v="2019"/>
    <n v="1"/>
    <s v="N"/>
    <s v="N"/>
    <n v="18"/>
    <n v="42.6"/>
    <n v="27.4"/>
    <n v="0"/>
    <x v="1463"/>
    <n v="121.0209967"/>
    <n v="16130702.277808081"/>
  </r>
  <r>
    <x v="1465"/>
    <s v="Saturday"/>
    <x v="0"/>
    <n v="2019"/>
    <n v="1"/>
    <s v="N"/>
    <s v="N"/>
    <n v="17.399999999999999"/>
    <n v="21.2"/>
    <n v="12.9"/>
    <n v="0.4"/>
    <x v="1464"/>
    <n v="83.493520489999995"/>
    <n v="8120812.7497795662"/>
  </r>
  <r>
    <x v="1466"/>
    <s v="Sunday"/>
    <x v="0"/>
    <n v="2019"/>
    <n v="2"/>
    <s v="N"/>
    <s v="N"/>
    <n v="14.6"/>
    <n v="22.1"/>
    <n v="30.9"/>
    <n v="1.4"/>
    <x v="1465"/>
    <n v="65.766406979999999"/>
    <n v="6156144.4315473801"/>
  </r>
  <r>
    <x v="1467"/>
    <s v="Monday"/>
    <x v="0"/>
    <n v="2019"/>
    <n v="2"/>
    <s v="N"/>
    <s v="N"/>
    <n v="17.100000000000001"/>
    <n v="23.1"/>
    <n v="30.2"/>
    <n v="0"/>
    <x v="1466"/>
    <n v="85.07795745"/>
    <n v="9347932.0670230053"/>
  </r>
  <r>
    <x v="1468"/>
    <s v="Tuesday"/>
    <x v="0"/>
    <n v="2019"/>
    <n v="2"/>
    <s v="N"/>
    <s v="N"/>
    <n v="16.7"/>
    <n v="24.1"/>
    <n v="28.9"/>
    <n v="0"/>
    <x v="1467"/>
    <n v="104.9077815"/>
    <n v="11901378.67082715"/>
  </r>
  <r>
    <x v="1469"/>
    <s v="Wednesday"/>
    <x v="0"/>
    <n v="2019"/>
    <n v="2"/>
    <s v="N"/>
    <s v="N"/>
    <n v="16.100000000000001"/>
    <n v="20.5"/>
    <n v="28.4"/>
    <n v="0.6"/>
    <x v="1468"/>
    <n v="91.851546720000002"/>
    <n v="9688816.6580885835"/>
  </r>
  <r>
    <x v="1470"/>
    <s v="Thursday"/>
    <x v="0"/>
    <n v="2019"/>
    <n v="2"/>
    <s v="N"/>
    <s v="N"/>
    <n v="13.5"/>
    <n v="21.4"/>
    <n v="25.8"/>
    <n v="0"/>
    <x v="1469"/>
    <n v="96.413742569999997"/>
    <n v="10420271.477031546"/>
  </r>
  <r>
    <x v="1471"/>
    <s v="Friday"/>
    <x v="0"/>
    <n v="2019"/>
    <n v="2"/>
    <s v="N"/>
    <s v="N"/>
    <n v="12.9"/>
    <n v="30.4"/>
    <n v="31.5"/>
    <n v="0"/>
    <x v="1470"/>
    <n v="116.3056708"/>
    <n v="13925119.207643358"/>
  </r>
  <r>
    <x v="1472"/>
    <s v="Saturday"/>
    <x v="0"/>
    <n v="2019"/>
    <n v="2"/>
    <s v="N"/>
    <s v="N"/>
    <n v="17.7"/>
    <n v="24.7"/>
    <n v="28.6"/>
    <n v="0"/>
    <x v="1471"/>
    <n v="88.996642809999997"/>
    <n v="9667612.7519417778"/>
  </r>
  <r>
    <x v="1473"/>
    <s v="Sunday"/>
    <x v="0"/>
    <n v="2019"/>
    <n v="3"/>
    <s v="N"/>
    <s v="N"/>
    <n v="14.4"/>
    <n v="30.5"/>
    <n v="31.3"/>
    <n v="0"/>
    <x v="1472"/>
    <n v="75.273023879999997"/>
    <n v="7666801.3667753711"/>
  </r>
  <r>
    <x v="1474"/>
    <s v="Monday"/>
    <x v="0"/>
    <n v="2019"/>
    <n v="3"/>
    <s v="N"/>
    <s v="N"/>
    <n v="18.7"/>
    <n v="32.299999999999997"/>
    <n v="31.1"/>
    <n v="0"/>
    <x v="1473"/>
    <n v="188.19764950000001"/>
    <n v="27678328.997707486"/>
  </r>
  <r>
    <x v="1475"/>
    <s v="Tuesday"/>
    <x v="0"/>
    <n v="2019"/>
    <n v="3"/>
    <s v="N"/>
    <s v="N"/>
    <n v="19.399999999999999"/>
    <n v="30.4"/>
    <n v="22.3"/>
    <n v="0"/>
    <x v="1474"/>
    <n v="222.43841900000001"/>
    <n v="33921023.641236655"/>
  </r>
  <r>
    <x v="1476"/>
    <s v="Wednesday"/>
    <x v="0"/>
    <n v="2019"/>
    <n v="3"/>
    <s v="N"/>
    <s v="N"/>
    <n v="19.8"/>
    <n v="26.7"/>
    <n v="17.5"/>
    <n v="0"/>
    <x v="1475"/>
    <n v="178.07967540000001"/>
    <n v="24391885.66936833"/>
  </r>
  <r>
    <x v="1477"/>
    <s v="Thursday"/>
    <x v="0"/>
    <n v="2019"/>
    <n v="3"/>
    <s v="N"/>
    <s v="N"/>
    <n v="20.7"/>
    <n v="32.5"/>
    <n v="6"/>
    <n v="0"/>
    <x v="1476"/>
    <n v="175.35289299999999"/>
    <n v="25463254.868340567"/>
  </r>
  <r>
    <x v="1478"/>
    <s v="Friday"/>
    <x v="0"/>
    <n v="2019"/>
    <n v="3"/>
    <s v="N"/>
    <s v="N"/>
    <n v="22.3"/>
    <n v="28.7"/>
    <n v="2.6"/>
    <n v="0.2"/>
    <x v="1477"/>
    <n v="137.8500262"/>
    <n v="18595721.782833099"/>
  </r>
  <r>
    <x v="1479"/>
    <s v="Saturday"/>
    <x v="0"/>
    <n v="2019"/>
    <n v="3"/>
    <s v="N"/>
    <s v="N"/>
    <n v="16.5"/>
    <n v="23.5"/>
    <n v="30.2"/>
    <n v="2"/>
    <x v="1478"/>
    <n v="80.786252489999995"/>
    <n v="8215351.9420266999"/>
  </r>
  <r>
    <x v="1480"/>
    <s v="Sunday"/>
    <x v="0"/>
    <n v="2019"/>
    <n v="4"/>
    <s v="N"/>
    <s v="N"/>
    <n v="15.2"/>
    <n v="22.9"/>
    <n v="29.2"/>
    <n v="0"/>
    <x v="1479"/>
    <n v="86.607900729999997"/>
    <n v="8858527.1693936847"/>
  </r>
  <r>
    <x v="1481"/>
    <s v="Monday"/>
    <x v="0"/>
    <n v="2019"/>
    <n v="4"/>
    <s v="N"/>
    <s v="N"/>
    <n v="18.399999999999999"/>
    <n v="25.1"/>
    <n v="28.2"/>
    <n v="0"/>
    <x v="1480"/>
    <n v="176.68995000000001"/>
    <n v="23061213.593401503"/>
  </r>
  <r>
    <x v="1482"/>
    <s v="Tuesday"/>
    <x v="0"/>
    <n v="2019"/>
    <n v="4"/>
    <s v="N"/>
    <s v="N"/>
    <n v="19"/>
    <n v="26.8"/>
    <n v="29.3"/>
    <n v="0"/>
    <x v="1481"/>
    <n v="278.77774349999999"/>
    <n v="39431656.598253928"/>
  </r>
  <r>
    <x v="1483"/>
    <s v="Wednesday"/>
    <x v="0"/>
    <n v="2019"/>
    <n v="4"/>
    <s v="N"/>
    <s v="N"/>
    <n v="18.7"/>
    <n v="23.9"/>
    <n v="27.4"/>
    <n v="0"/>
    <x v="1482"/>
    <n v="154.47314489999999"/>
    <n v="19386557.329066634"/>
  </r>
  <r>
    <x v="1484"/>
    <s v="Thursday"/>
    <x v="0"/>
    <n v="2019"/>
    <n v="4"/>
    <s v="N"/>
    <s v="N"/>
    <n v="17.3"/>
    <n v="40.799999999999997"/>
    <n v="30"/>
    <n v="0"/>
    <x v="1483"/>
    <n v="4549.6451049999996"/>
    <n v="709250294.69111621"/>
  </r>
  <r>
    <x v="1485"/>
    <s v="Friday"/>
    <x v="0"/>
    <n v="2019"/>
    <n v="4"/>
    <s v="N"/>
    <s v="N"/>
    <n v="21.1"/>
    <n v="42.8"/>
    <n v="25.3"/>
    <n v="0"/>
    <x v="1484"/>
    <n v="906.43723230000001"/>
    <n v="153092575.8515375"/>
  </r>
  <r>
    <x v="1486"/>
    <s v="Saturday"/>
    <x v="0"/>
    <n v="2019"/>
    <n v="4"/>
    <s v="N"/>
    <s v="Y"/>
    <n v="19.899999999999999"/>
    <n v="26.1"/>
    <n v="27.7"/>
    <n v="0"/>
    <x v="1485"/>
    <n v="163.73362520000001"/>
    <n v="18799676.261074357"/>
  </r>
  <r>
    <x v="1487"/>
    <s v="Sunday"/>
    <x v="0"/>
    <n v="2019"/>
    <n v="5"/>
    <s v="N"/>
    <s v="N"/>
    <n v="18.399999999999999"/>
    <n v="27.8"/>
    <n v="21.1"/>
    <n v="0"/>
    <x v="1486"/>
    <n v="86.396224309999994"/>
    <n v="8622479.2601912878"/>
  </r>
  <r>
    <x v="1488"/>
    <s v="Monday"/>
    <x v="0"/>
    <n v="2019"/>
    <n v="5"/>
    <s v="N"/>
    <s v="Y"/>
    <n v="15.5"/>
    <n v="34.5"/>
    <n v="29.4"/>
    <n v="0"/>
    <x v="1487"/>
    <n v="150.94848010000001"/>
    <n v="16962779.600299865"/>
  </r>
  <r>
    <x v="1489"/>
    <s v="Tuesday"/>
    <x v="0"/>
    <n v="2019"/>
    <n v="5"/>
    <s v="N"/>
    <s v="N"/>
    <n v="17.5"/>
    <n v="36.799999999999997"/>
    <n v="27.7"/>
    <n v="0"/>
    <x v="1488"/>
    <n v="183.4002093"/>
    <n v="25392759.42572673"/>
  </r>
  <r>
    <x v="1490"/>
    <s v="Wednesday"/>
    <x v="0"/>
    <n v="2019"/>
    <n v="5"/>
    <s v="N"/>
    <s v="N"/>
    <n v="18"/>
    <n v="38.1"/>
    <n v="19.899999999999999"/>
    <n v="0"/>
    <x v="1489"/>
    <n v="188.74241950000001"/>
    <n v="26822822.240810815"/>
  </r>
  <r>
    <x v="1491"/>
    <s v="Thursday"/>
    <x v="0"/>
    <n v="2019"/>
    <n v="5"/>
    <s v="Y"/>
    <s v="N"/>
    <n v="17.2"/>
    <n v="21.5"/>
    <n v="27.8"/>
    <n v="6.6"/>
    <x v="1490"/>
    <n v="107.5212334"/>
    <n v="11857141.635110814"/>
  </r>
  <r>
    <x v="1492"/>
    <s v="Friday"/>
    <x v="1"/>
    <n v="2019"/>
    <n v="5"/>
    <s v="Y"/>
    <s v="N"/>
    <n v="12.6"/>
    <n v="24.2"/>
    <n v="28.8"/>
    <n v="0"/>
    <x v="1491"/>
    <n v="117.68273910000001"/>
    <n v="12288759.951664088"/>
  </r>
  <r>
    <x v="1493"/>
    <s v="Saturday"/>
    <x v="1"/>
    <n v="2019"/>
    <n v="5"/>
    <s v="Y"/>
    <s v="N"/>
    <n v="15"/>
    <n v="34.4"/>
    <n v="27.5"/>
    <n v="0"/>
    <x v="1492"/>
    <n v="240.9545239"/>
    <n v="30058851.564045154"/>
  </r>
  <r>
    <x v="1494"/>
    <s v="Sunday"/>
    <x v="1"/>
    <n v="2019"/>
    <n v="6"/>
    <s v="Y"/>
    <s v="N"/>
    <n v="19.100000000000001"/>
    <n v="38.200000000000003"/>
    <n v="26.1"/>
    <n v="0"/>
    <x v="1493"/>
    <n v="186.91763220000001"/>
    <n v="24913799.789856236"/>
  </r>
  <r>
    <x v="1495"/>
    <s v="Monday"/>
    <x v="1"/>
    <n v="2019"/>
    <n v="6"/>
    <s v="Y"/>
    <s v="N"/>
    <n v="20"/>
    <n v="22.7"/>
    <n v="9.3000000000000007"/>
    <n v="0"/>
    <x v="1494"/>
    <n v="110.1512267"/>
    <n v="13126607.128563233"/>
  </r>
  <r>
    <x v="1496"/>
    <s v="Tuesday"/>
    <x v="1"/>
    <n v="2019"/>
    <n v="6"/>
    <s v="Y"/>
    <s v="N"/>
    <n v="17.7"/>
    <n v="26.9"/>
    <n v="14.6"/>
    <n v="0"/>
    <x v="1495"/>
    <n v="92.701339529999998"/>
    <n v="11096539.915980339"/>
  </r>
  <r>
    <x v="1497"/>
    <s v="Wednesday"/>
    <x v="1"/>
    <n v="2019"/>
    <n v="6"/>
    <s v="Y"/>
    <s v="N"/>
    <n v="18.5"/>
    <n v="34.700000000000003"/>
    <n v="22.8"/>
    <n v="0"/>
    <x v="1496"/>
    <n v="143.45505610000001"/>
    <n v="20155121.932752423"/>
  </r>
  <r>
    <x v="1498"/>
    <s v="Thursday"/>
    <x v="1"/>
    <n v="2019"/>
    <n v="6"/>
    <s v="Y"/>
    <s v="N"/>
    <n v="20.7"/>
    <n v="28.3"/>
    <n v="25.1"/>
    <n v="11"/>
    <x v="1497"/>
    <n v="147.68790949999999"/>
    <n v="20911654.659744177"/>
  </r>
  <r>
    <x v="1499"/>
    <s v="Friday"/>
    <x v="1"/>
    <n v="2019"/>
    <n v="6"/>
    <s v="Y"/>
    <s v="N"/>
    <n v="18.100000000000001"/>
    <n v="23.1"/>
    <n v="21.1"/>
    <n v="0"/>
    <x v="1498"/>
    <n v="107.8491587"/>
    <n v="12653671.628128456"/>
  </r>
  <r>
    <x v="1500"/>
    <s v="Saturday"/>
    <x v="1"/>
    <n v="2019"/>
    <n v="6"/>
    <s v="Y"/>
    <s v="N"/>
    <n v="14.6"/>
    <n v="19.7"/>
    <n v="13.6"/>
    <n v="0"/>
    <x v="1499"/>
    <n v="44.176311859999998"/>
    <n v="4226293.4187826123"/>
  </r>
  <r>
    <x v="1501"/>
    <s v="Sunday"/>
    <x v="1"/>
    <n v="2019"/>
    <n v="7"/>
    <s v="Y"/>
    <s v="N"/>
    <n v="13"/>
    <n v="23.3"/>
    <n v="23.5"/>
    <n v="4.8"/>
    <x v="1500"/>
    <n v="86.435775870000001"/>
    <n v="8192963.6853724467"/>
  </r>
  <r>
    <x v="1502"/>
    <s v="Monday"/>
    <x v="1"/>
    <n v="2019"/>
    <n v="7"/>
    <s v="Y"/>
    <s v="N"/>
    <n v="14.4"/>
    <n v="27.5"/>
    <n v="18.600000000000001"/>
    <n v="0"/>
    <x v="1501"/>
    <n v="97.715089509999999"/>
    <n v="11147889.012981085"/>
  </r>
  <r>
    <x v="1503"/>
    <s v="Tuesday"/>
    <x v="1"/>
    <n v="2019"/>
    <n v="7"/>
    <s v="Y"/>
    <s v="N"/>
    <n v="18.399999999999999"/>
    <n v="21.5"/>
    <n v="12.4"/>
    <n v="0"/>
    <x v="1502"/>
    <n v="57.338211940000001"/>
    <n v="6175165.1656356277"/>
  </r>
  <r>
    <x v="1504"/>
    <s v="Wednesday"/>
    <x v="1"/>
    <n v="2019"/>
    <n v="7"/>
    <s v="Y"/>
    <s v="N"/>
    <n v="11.8"/>
    <n v="19.2"/>
    <n v="23.7"/>
    <n v="2.8"/>
    <x v="1503"/>
    <n v="85.981483069999996"/>
    <n v="9173609.0460576341"/>
  </r>
  <r>
    <x v="1505"/>
    <s v="Thursday"/>
    <x v="1"/>
    <n v="2019"/>
    <n v="7"/>
    <s v="Y"/>
    <s v="N"/>
    <n v="12.3"/>
    <n v="23.2"/>
    <n v="24.2"/>
    <n v="0"/>
    <x v="1504"/>
    <n v="108.29071519999999"/>
    <n v="11658045.608113216"/>
  </r>
  <r>
    <x v="1506"/>
    <s v="Friday"/>
    <x v="1"/>
    <n v="2019"/>
    <n v="7"/>
    <s v="Y"/>
    <s v="N"/>
    <n v="14.8"/>
    <n v="22.8"/>
    <n v="23.1"/>
    <n v="0"/>
    <x v="1505"/>
    <n v="114.7685038"/>
    <n v="13073333.061369749"/>
  </r>
  <r>
    <x v="1507"/>
    <s v="Saturday"/>
    <x v="1"/>
    <n v="2019"/>
    <n v="7"/>
    <s v="Y"/>
    <s v="N"/>
    <n v="16.100000000000001"/>
    <n v="23.2"/>
    <n v="24.2"/>
    <n v="0"/>
    <x v="1506"/>
    <n v="127.4802754"/>
    <n v="13572472.438876519"/>
  </r>
  <r>
    <x v="1508"/>
    <s v="Sunday"/>
    <x v="1"/>
    <n v="2019"/>
    <n v="8"/>
    <s v="Y"/>
    <s v="N"/>
    <n v="15"/>
    <n v="29"/>
    <n v="20"/>
    <n v="0"/>
    <x v="1507"/>
    <n v="110.4895928"/>
    <n v="11984908.333889339"/>
  </r>
  <r>
    <x v="1509"/>
    <s v="Monday"/>
    <x v="1"/>
    <n v="2019"/>
    <n v="8"/>
    <s v="Y"/>
    <s v="N"/>
    <n v="18"/>
    <n v="23.6"/>
    <n v="16.899999999999999"/>
    <n v="0"/>
    <x v="1508"/>
    <n v="104.4634554"/>
    <n v="12221708.754647601"/>
  </r>
  <r>
    <x v="1510"/>
    <s v="Tuesday"/>
    <x v="1"/>
    <n v="2019"/>
    <n v="8"/>
    <s v="Y"/>
    <s v="N"/>
    <n v="13.7"/>
    <n v="20.2"/>
    <n v="21.4"/>
    <n v="0"/>
    <x v="1509"/>
    <n v="105.09817820000001"/>
    <n v="11616669.793531122"/>
  </r>
  <r>
    <x v="1511"/>
    <s v="Wednesday"/>
    <x v="1"/>
    <n v="2019"/>
    <n v="8"/>
    <s v="Y"/>
    <s v="N"/>
    <n v="13.5"/>
    <n v="23.2"/>
    <n v="20.8"/>
    <n v="0"/>
    <x v="1510"/>
    <n v="111.0460243"/>
    <n v="12100941.22905701"/>
  </r>
  <r>
    <x v="1512"/>
    <s v="Thursday"/>
    <x v="1"/>
    <n v="2019"/>
    <n v="8"/>
    <s v="Y"/>
    <s v="N"/>
    <n v="14"/>
    <n v="20.399999999999999"/>
    <n v="16.2"/>
    <n v="0"/>
    <x v="1511"/>
    <n v="114.360572"/>
    <n v="12606575.965211621"/>
  </r>
  <r>
    <x v="1513"/>
    <s v="Friday"/>
    <x v="1"/>
    <n v="2019"/>
    <n v="8"/>
    <s v="Y"/>
    <s v="N"/>
    <n v="15.5"/>
    <n v="21.2"/>
    <n v="23.9"/>
    <n v="0"/>
    <x v="1512"/>
    <n v="103.0440629"/>
    <n v="11324723.870260704"/>
  </r>
  <r>
    <x v="1514"/>
    <s v="Saturday"/>
    <x v="1"/>
    <n v="2019"/>
    <n v="8"/>
    <s v="Y"/>
    <s v="N"/>
    <n v="16.399999999999999"/>
    <n v="25.8"/>
    <n v="24"/>
    <n v="0"/>
    <x v="1513"/>
    <n v="77.031403220000001"/>
    <n v="7694686.1254966054"/>
  </r>
  <r>
    <x v="1515"/>
    <s v="Sunday"/>
    <x v="1"/>
    <n v="2019"/>
    <n v="9"/>
    <s v="Y"/>
    <s v="N"/>
    <n v="13.8"/>
    <n v="32.9"/>
    <n v="24.6"/>
    <n v="0"/>
    <x v="1514"/>
    <n v="87.180913380000007"/>
    <n v="9317709.8908043355"/>
  </r>
  <r>
    <x v="1516"/>
    <s v="Monday"/>
    <x v="1"/>
    <n v="2019"/>
    <n v="9"/>
    <s v="Y"/>
    <s v="N"/>
    <n v="18"/>
    <n v="34.200000000000003"/>
    <n v="24.4"/>
    <n v="0"/>
    <x v="1515"/>
    <n v="139.95597699999999"/>
    <n v="18680848.659418084"/>
  </r>
  <r>
    <x v="1517"/>
    <s v="Tuesday"/>
    <x v="1"/>
    <n v="2019"/>
    <n v="9"/>
    <s v="Y"/>
    <s v="N"/>
    <n v="17.899999999999999"/>
    <n v="22.3"/>
    <n v="21"/>
    <n v="0"/>
    <x v="1516"/>
    <n v="115.9396033"/>
    <n v="14273801.653730581"/>
  </r>
  <r>
    <x v="1518"/>
    <s v="Wednesday"/>
    <x v="1"/>
    <n v="2019"/>
    <n v="9"/>
    <s v="Y"/>
    <s v="N"/>
    <n v="12.9"/>
    <n v="25.7"/>
    <n v="24"/>
    <n v="0"/>
    <x v="1517"/>
    <n v="123.7875391"/>
    <n v="15507146.020770758"/>
  </r>
  <r>
    <x v="1519"/>
    <s v="Thursday"/>
    <x v="1"/>
    <n v="2019"/>
    <n v="9"/>
    <s v="Y"/>
    <s v="N"/>
    <n v="16.3"/>
    <n v="36.799999999999997"/>
    <n v="23.4"/>
    <n v="0"/>
    <x v="1518"/>
    <n v="160.93844870000001"/>
    <n v="24216771.292090822"/>
  </r>
  <r>
    <x v="1520"/>
    <s v="Friday"/>
    <x v="2"/>
    <n v="2019"/>
    <n v="9"/>
    <s v="Y"/>
    <s v="N"/>
    <n v="22.6"/>
    <n v="38.1"/>
    <n v="22.3"/>
    <n v="0"/>
    <x v="1519"/>
    <n v="1284.799876"/>
    <n v="210298664.69542706"/>
  </r>
  <r>
    <x v="1521"/>
    <s v="Saturday"/>
    <x v="2"/>
    <n v="2019"/>
    <n v="9"/>
    <s v="Y"/>
    <s v="N"/>
    <n v="22.3"/>
    <n v="36.299999999999997"/>
    <n v="23.4"/>
    <n v="0"/>
    <x v="1520"/>
    <n v="132.49259040000001"/>
    <n v="19379043.971503895"/>
  </r>
  <r>
    <x v="1522"/>
    <s v="Sunday"/>
    <x v="2"/>
    <n v="2019"/>
    <n v="10"/>
    <s v="Y"/>
    <s v="N"/>
    <n v="25.1"/>
    <n v="36"/>
    <n v="14.4"/>
    <n v="0"/>
    <x v="1521"/>
    <n v="153.7842958"/>
    <n v="21314148.1561567"/>
  </r>
  <r>
    <x v="1523"/>
    <s v="Monday"/>
    <x v="2"/>
    <n v="2019"/>
    <n v="10"/>
    <s v="Y"/>
    <s v="N"/>
    <n v="19"/>
    <n v="24.6"/>
    <n v="21.8"/>
    <n v="0"/>
    <x v="1522"/>
    <n v="135.2064474"/>
    <n v="18459575.367849592"/>
  </r>
  <r>
    <x v="1524"/>
    <s v="Tuesday"/>
    <x v="2"/>
    <n v="2019"/>
    <n v="10"/>
    <s v="Y"/>
    <s v="N"/>
    <n v="18"/>
    <n v="24.3"/>
    <n v="15.5"/>
    <n v="0"/>
    <x v="1523"/>
    <n v="118.26194460000001"/>
    <n v="14909700.82038644"/>
  </r>
  <r>
    <x v="1525"/>
    <s v="Wednesday"/>
    <x v="2"/>
    <n v="2019"/>
    <n v="10"/>
    <s v="Y"/>
    <s v="N"/>
    <n v="13.2"/>
    <n v="17.2"/>
    <n v="19.5"/>
    <n v="1.6"/>
    <x v="1524"/>
    <n v="75.981191370000005"/>
    <n v="8260949.7977532037"/>
  </r>
  <r>
    <x v="1526"/>
    <s v="Thursday"/>
    <x v="2"/>
    <n v="2019"/>
    <n v="10"/>
    <s v="Y"/>
    <s v="N"/>
    <n v="9.6999999999999993"/>
    <n v="22.1"/>
    <n v="21.2"/>
    <n v="2"/>
    <x v="1525"/>
    <n v="103.1975585"/>
    <n v="11818170.467749603"/>
  </r>
  <r>
    <x v="1527"/>
    <s v="Friday"/>
    <x v="2"/>
    <n v="2019"/>
    <n v="10"/>
    <s v="Y"/>
    <s v="N"/>
    <n v="11.3"/>
    <n v="26.8"/>
    <n v="10.199999999999999"/>
    <n v="0"/>
    <x v="1526"/>
    <n v="106.9388027"/>
    <n v="12541911.10721924"/>
  </r>
  <r>
    <x v="1528"/>
    <s v="Saturday"/>
    <x v="2"/>
    <n v="2019"/>
    <n v="10"/>
    <s v="Y"/>
    <s v="N"/>
    <n v="13.9"/>
    <n v="24.7"/>
    <n v="20"/>
    <n v="0"/>
    <x v="1527"/>
    <n v="95.078424589999997"/>
    <n v="10159598.87946685"/>
  </r>
  <r>
    <x v="1529"/>
    <s v="Sunday"/>
    <x v="2"/>
    <n v="2019"/>
    <n v="11"/>
    <s v="Y"/>
    <s v="N"/>
    <n v="14.3"/>
    <n v="23.7"/>
    <n v="10.1"/>
    <n v="0"/>
    <x v="1528"/>
    <n v="74.374932029999997"/>
    <n v="7585800.9080890808"/>
  </r>
  <r>
    <x v="1530"/>
    <s v="Monday"/>
    <x v="2"/>
    <n v="2019"/>
    <n v="11"/>
    <s v="Y"/>
    <s v="Y"/>
    <n v="15.9"/>
    <n v="21.8"/>
    <n v="18.600000000000001"/>
    <n v="0.2"/>
    <x v="1529"/>
    <n v="81.472040070000006"/>
    <n v="8409469.0217485372"/>
  </r>
  <r>
    <x v="1531"/>
    <s v="Tuesday"/>
    <x v="2"/>
    <n v="2019"/>
    <n v="11"/>
    <s v="Y"/>
    <s v="N"/>
    <n v="15.8"/>
    <n v="19.2"/>
    <n v="10.8"/>
    <n v="0"/>
    <x v="1530"/>
    <n v="76.971547959999995"/>
    <n v="8473543.7088081315"/>
  </r>
  <r>
    <x v="1532"/>
    <s v="Wednesday"/>
    <x v="2"/>
    <n v="2019"/>
    <n v="11"/>
    <s v="Y"/>
    <s v="N"/>
    <n v="11.9"/>
    <n v="18.600000000000001"/>
    <n v="15.1"/>
    <n v="0"/>
    <x v="1531"/>
    <n v="122.2385811"/>
    <n v="14025718.359476173"/>
  </r>
  <r>
    <x v="1533"/>
    <s v="Thursday"/>
    <x v="2"/>
    <n v="2019"/>
    <n v="11"/>
    <s v="Y"/>
    <s v="N"/>
    <n v="12.1"/>
    <n v="20.8"/>
    <n v="20.6"/>
    <n v="0.2"/>
    <x v="1532"/>
    <n v="126.7859571"/>
    <n v="14299653.064570038"/>
  </r>
  <r>
    <x v="1534"/>
    <s v="Friday"/>
    <x v="2"/>
    <n v="2019"/>
    <n v="11"/>
    <s v="Y"/>
    <s v="N"/>
    <n v="11.7"/>
    <n v="22.2"/>
    <n v="18.7"/>
    <n v="0"/>
    <x v="1533"/>
    <n v="102.60851510000001"/>
    <n v="11407924.926367288"/>
  </r>
  <r>
    <x v="1535"/>
    <s v="Saturday"/>
    <x v="2"/>
    <n v="2019"/>
    <n v="11"/>
    <s v="Y"/>
    <s v="N"/>
    <n v="12.2"/>
    <n v="25.6"/>
    <n v="20.100000000000001"/>
    <n v="0"/>
    <x v="1534"/>
    <n v="95.251187810000005"/>
    <n v="10012755.331969539"/>
  </r>
  <r>
    <x v="1536"/>
    <s v="Sunday"/>
    <x v="2"/>
    <n v="2019"/>
    <n v="12"/>
    <s v="Y"/>
    <s v="N"/>
    <n v="14.2"/>
    <n v="25.6"/>
    <n v="19.2"/>
    <n v="0"/>
    <x v="1535"/>
    <n v="103.9571924"/>
    <n v="10985057.241789257"/>
  </r>
  <r>
    <x v="1537"/>
    <s v="Monday"/>
    <x v="2"/>
    <n v="2019"/>
    <n v="12"/>
    <s v="Y"/>
    <s v="N"/>
    <n v="16.5"/>
    <n v="28.2"/>
    <n v="18.899999999999999"/>
    <n v="0"/>
    <x v="1536"/>
    <n v="111.14979460000001"/>
    <n v="13555204.843319321"/>
  </r>
  <r>
    <x v="1538"/>
    <s v="Tuesday"/>
    <x v="2"/>
    <n v="2019"/>
    <n v="12"/>
    <s v="Y"/>
    <s v="N"/>
    <n v="16.899999999999999"/>
    <n v="23.4"/>
    <n v="12.7"/>
    <n v="0"/>
    <x v="1537"/>
    <n v="113.64477429999999"/>
    <n v="14011359.11683354"/>
  </r>
  <r>
    <x v="1539"/>
    <s v="Wednesday"/>
    <x v="2"/>
    <n v="2019"/>
    <n v="12"/>
    <s v="Y"/>
    <s v="N"/>
    <n v="19.3"/>
    <n v="23.4"/>
    <n v="11.1"/>
    <n v="0"/>
    <x v="1538"/>
    <n v="127.27659920000001"/>
    <n v="15781572.824184561"/>
  </r>
  <r>
    <x v="1540"/>
    <s v="Thursday"/>
    <x v="2"/>
    <n v="2019"/>
    <n v="12"/>
    <s v="Y"/>
    <s v="N"/>
    <n v="18.2"/>
    <n v="24.3"/>
    <n v="12.5"/>
    <n v="0"/>
    <x v="1539"/>
    <n v="115.460165"/>
    <n v="14338005.511231825"/>
  </r>
  <r>
    <x v="1541"/>
    <s v="Friday"/>
    <x v="2"/>
    <n v="2019"/>
    <n v="12"/>
    <s v="Y"/>
    <s v="N"/>
    <n v="18.7"/>
    <n v="28.6"/>
    <n v="15.3"/>
    <n v="0"/>
    <x v="1540"/>
    <n v="111.2407066"/>
    <n v="14272810.054365223"/>
  </r>
  <r>
    <x v="1542"/>
    <s v="Saturday"/>
    <x v="2"/>
    <n v="2019"/>
    <n v="12"/>
    <s v="Y"/>
    <s v="N"/>
    <n v="19.899999999999999"/>
    <n v="31.3"/>
    <n v="13.6"/>
    <n v="1.8"/>
    <x v="1541"/>
    <n v="98.954731719999998"/>
    <n v="10800676.423618456"/>
  </r>
  <r>
    <x v="1543"/>
    <s v="Sunday"/>
    <x v="2"/>
    <n v="2019"/>
    <n v="13"/>
    <s v="Y"/>
    <s v="N"/>
    <n v="16.5"/>
    <n v="29.3"/>
    <n v="16.899999999999999"/>
    <n v="2"/>
    <x v="1542"/>
    <n v="97.857599649999997"/>
    <n v="10199387.402928609"/>
  </r>
  <r>
    <x v="1544"/>
    <s v="Monday"/>
    <x v="2"/>
    <n v="2019"/>
    <n v="13"/>
    <s v="Y"/>
    <s v="N"/>
    <n v="14.8"/>
    <n v="19"/>
    <n v="13.6"/>
    <n v="0.2"/>
    <x v="1543"/>
    <n v="80.292927370000001"/>
    <n v="8638229.0791338012"/>
  </r>
  <r>
    <x v="1545"/>
    <s v="Tuesday"/>
    <x v="2"/>
    <n v="2019"/>
    <n v="13"/>
    <s v="Y"/>
    <s v="N"/>
    <n v="12.3"/>
    <n v="20.3"/>
    <n v="15.9"/>
    <n v="0"/>
    <x v="1544"/>
    <n v="95.567893560000002"/>
    <n v="10401626.737291241"/>
  </r>
  <r>
    <x v="1546"/>
    <s v="Wednesday"/>
    <x v="2"/>
    <n v="2019"/>
    <n v="13"/>
    <s v="Y"/>
    <s v="N"/>
    <n v="11.1"/>
    <n v="21.7"/>
    <n v="17.8"/>
    <n v="0"/>
    <x v="1545"/>
    <n v="114.1613715"/>
    <n v="12935350.446566543"/>
  </r>
  <r>
    <x v="1547"/>
    <s v="Thursday"/>
    <x v="2"/>
    <n v="2019"/>
    <n v="13"/>
    <s v="Y"/>
    <s v="N"/>
    <n v="11.6"/>
    <n v="27.9"/>
    <n v="17.8"/>
    <n v="0"/>
    <x v="1546"/>
    <n v="108.460275"/>
    <n v="12356137.262468999"/>
  </r>
  <r>
    <x v="1548"/>
    <s v="Friday"/>
    <x v="2"/>
    <n v="2019"/>
    <n v="13"/>
    <s v="Y"/>
    <s v="N"/>
    <n v="14.6"/>
    <n v="28.5"/>
    <n v="4.9000000000000004"/>
    <n v="0"/>
    <x v="1547"/>
    <n v="83.989537740000003"/>
    <n v="9303377.0534025766"/>
  </r>
  <r>
    <x v="1549"/>
    <s v="Saturday"/>
    <x v="2"/>
    <n v="2019"/>
    <n v="13"/>
    <s v="Y"/>
    <s v="N"/>
    <n v="9.1"/>
    <n v="15.6"/>
    <n v="11.4"/>
    <n v="1.8"/>
    <x v="1548"/>
    <n v="85.165934859999993"/>
    <n v="8624128.6794806533"/>
  </r>
  <r>
    <x v="1550"/>
    <s v="Sunday"/>
    <x v="2"/>
    <n v="2019"/>
    <n v="14"/>
    <s v="Y"/>
    <s v="N"/>
    <n v="9.4"/>
    <n v="18.5"/>
    <n v="8"/>
    <n v="2.2000000000000002"/>
    <x v="1549"/>
    <n v="94.389588230000001"/>
    <n v="9544659.5875355434"/>
  </r>
  <r>
    <x v="1551"/>
    <s v="Monday"/>
    <x v="3"/>
    <n v="2019"/>
    <n v="14"/>
    <s v="Y"/>
    <s v="N"/>
    <n v="13"/>
    <n v="17.100000000000001"/>
    <n v="6.6"/>
    <n v="0.2"/>
    <x v="1550"/>
    <n v="131.3335309"/>
    <n v="15342045.552563585"/>
  </r>
  <r>
    <x v="1552"/>
    <s v="Tuesday"/>
    <x v="3"/>
    <n v="2019"/>
    <n v="14"/>
    <s v="Y"/>
    <s v="N"/>
    <n v="7.4"/>
    <n v="25.9"/>
    <n v="16.600000000000001"/>
    <n v="0"/>
    <x v="1551"/>
    <n v="119.3975507"/>
    <n v="13722026.785796793"/>
  </r>
  <r>
    <x v="1553"/>
    <s v="Wednesday"/>
    <x v="3"/>
    <n v="2019"/>
    <n v="14"/>
    <s v="Y"/>
    <s v="N"/>
    <n v="9.4"/>
    <n v="24.7"/>
    <n v="10.9"/>
    <n v="0"/>
    <x v="1552"/>
    <n v="112.9080676"/>
    <n v="13005740.300840175"/>
  </r>
  <r>
    <x v="1554"/>
    <s v="Thursday"/>
    <x v="3"/>
    <n v="2019"/>
    <n v="14"/>
    <s v="Y"/>
    <s v="N"/>
    <n v="13.3"/>
    <n v="21.9"/>
    <n v="13.9"/>
    <n v="0"/>
    <x v="1553"/>
    <n v="116.75648839999999"/>
    <n v="13282665.881517014"/>
  </r>
  <r>
    <x v="1555"/>
    <s v="Friday"/>
    <x v="3"/>
    <n v="2019"/>
    <n v="14"/>
    <s v="N"/>
    <s v="N"/>
    <n v="14.4"/>
    <n v="28.5"/>
    <n v="15.3"/>
    <n v="0"/>
    <x v="1554"/>
    <n v="98.530301969999996"/>
    <n v="10984624.111943917"/>
  </r>
  <r>
    <x v="1556"/>
    <s v="Saturday"/>
    <x v="3"/>
    <n v="2019"/>
    <n v="14"/>
    <s v="N"/>
    <s v="N"/>
    <n v="16.5"/>
    <n v="20.100000000000001"/>
    <n v="12.4"/>
    <n v="0"/>
    <x v="1555"/>
    <n v="103.2729949"/>
    <n v="10557561.606713811"/>
  </r>
  <r>
    <x v="1557"/>
    <s v="Sunday"/>
    <x v="3"/>
    <n v="2019"/>
    <n v="15"/>
    <s v="N"/>
    <s v="N"/>
    <n v="9.5"/>
    <n v="26.5"/>
    <n v="15.9"/>
    <n v="0"/>
    <x v="1556"/>
    <n v="86.802686010000002"/>
    <n v="8123900.2748174546"/>
  </r>
  <r>
    <x v="1558"/>
    <s v="Monday"/>
    <x v="3"/>
    <n v="2019"/>
    <n v="15"/>
    <s v="N"/>
    <s v="N"/>
    <n v="12.5"/>
    <n v="23.1"/>
    <n v="9"/>
    <n v="0"/>
    <x v="1557"/>
    <n v="113.1340539"/>
    <n v="12279981.452591926"/>
  </r>
  <r>
    <x v="1559"/>
    <s v="Tuesday"/>
    <x v="3"/>
    <n v="2019"/>
    <n v="15"/>
    <s v="N"/>
    <s v="N"/>
    <n v="11.1"/>
    <n v="16.3"/>
    <n v="13.9"/>
    <n v="1.6"/>
    <x v="1558"/>
    <n v="106.3359468"/>
    <n v="11909523.959091071"/>
  </r>
  <r>
    <x v="1560"/>
    <s v="Wednesday"/>
    <x v="3"/>
    <n v="2019"/>
    <n v="15"/>
    <s v="N"/>
    <s v="N"/>
    <n v="10.7"/>
    <n v="15.8"/>
    <n v="4.8"/>
    <n v="1.4"/>
    <x v="1559"/>
    <n v="121.87513629999999"/>
    <n v="14729704.660578974"/>
  </r>
  <r>
    <x v="1561"/>
    <s v="Thursday"/>
    <x v="3"/>
    <n v="2019"/>
    <n v="15"/>
    <s v="N"/>
    <s v="N"/>
    <n v="11.3"/>
    <n v="17.3"/>
    <n v="14.4"/>
    <n v="0"/>
    <x v="1560"/>
    <n v="126.8896051"/>
    <n v="14832203.34279811"/>
  </r>
  <r>
    <x v="1562"/>
    <s v="Friday"/>
    <x v="3"/>
    <n v="2019"/>
    <n v="15"/>
    <s v="N"/>
    <s v="N"/>
    <n v="6.7"/>
    <n v="24.9"/>
    <n v="15.3"/>
    <n v="0.2"/>
    <x v="1561"/>
    <n v="128.7232047"/>
    <n v="14783701.73025322"/>
  </r>
  <r>
    <x v="1563"/>
    <s v="Saturday"/>
    <x v="3"/>
    <n v="2019"/>
    <n v="15"/>
    <s v="N"/>
    <s v="N"/>
    <n v="10.5"/>
    <n v="20.7"/>
    <n v="10"/>
    <n v="0"/>
    <x v="1562"/>
    <n v="122.44216059999999"/>
    <n v="12974406.619056931"/>
  </r>
  <r>
    <x v="1564"/>
    <s v="Sunday"/>
    <x v="3"/>
    <n v="2019"/>
    <n v="16"/>
    <s v="N"/>
    <s v="N"/>
    <n v="11.8"/>
    <n v="22.5"/>
    <n v="14.4"/>
    <n v="0"/>
    <x v="1563"/>
    <n v="111.731646"/>
    <n v="11025678.82728"/>
  </r>
  <r>
    <x v="1565"/>
    <s v="Monday"/>
    <x v="3"/>
    <n v="2019"/>
    <n v="16"/>
    <s v="N"/>
    <s v="N"/>
    <n v="12.9"/>
    <n v="27.4"/>
    <n v="10.9"/>
    <n v="0"/>
    <x v="1564"/>
    <n v="113.1121728"/>
    <n v="12916839.482848223"/>
  </r>
  <r>
    <x v="1566"/>
    <s v="Tuesday"/>
    <x v="3"/>
    <n v="2019"/>
    <n v="16"/>
    <s v="N"/>
    <s v="N"/>
    <n v="17.100000000000001"/>
    <n v="30.3"/>
    <n v="14.4"/>
    <n v="0"/>
    <x v="1565"/>
    <n v="100.00561740000001"/>
    <n v="11539935.707936026"/>
  </r>
  <r>
    <x v="1567"/>
    <s v="Wednesday"/>
    <x v="3"/>
    <n v="2019"/>
    <n v="16"/>
    <s v="N"/>
    <s v="N"/>
    <n v="22.1"/>
    <n v="30"/>
    <n v="12.8"/>
    <n v="0"/>
    <x v="1566"/>
    <n v="100.1096387"/>
    <n v="11740971.550627733"/>
  </r>
  <r>
    <x v="1568"/>
    <s v="Thursday"/>
    <x v="3"/>
    <n v="2019"/>
    <n v="16"/>
    <s v="N"/>
    <s v="N"/>
    <n v="13.2"/>
    <n v="17.7"/>
    <n v="12.8"/>
    <n v="0"/>
    <x v="1567"/>
    <n v="84.833863710000003"/>
    <n v="9447104.576946741"/>
  </r>
  <r>
    <x v="1569"/>
    <s v="Friday"/>
    <x v="3"/>
    <n v="2019"/>
    <n v="16"/>
    <s v="N"/>
    <s v="Y"/>
    <n v="8.6"/>
    <n v="22.1"/>
    <n v="14"/>
    <n v="0"/>
    <x v="1568"/>
    <n v="78.14244558"/>
    <n v="7499127.7226663195"/>
  </r>
  <r>
    <x v="1570"/>
    <s v="Saturday"/>
    <x v="3"/>
    <n v="2019"/>
    <n v="16"/>
    <s v="N"/>
    <s v="Y"/>
    <n v="10.199999999999999"/>
    <n v="30.2"/>
    <n v="13.9"/>
    <n v="0"/>
    <x v="1569"/>
    <n v="66.874813889999999"/>
    <n v="6396867.5227670604"/>
  </r>
  <r>
    <x v="1571"/>
    <s v="Sunday"/>
    <x v="3"/>
    <n v="2019"/>
    <n v="17"/>
    <s v="N"/>
    <s v="Y"/>
    <n v="14.8"/>
    <n v="27"/>
    <n v="7.5"/>
    <n v="0"/>
    <x v="1570"/>
    <n v="80.076258480000007"/>
    <n v="7592083.3172006896"/>
  </r>
  <r>
    <x v="1572"/>
    <s v="Monday"/>
    <x v="3"/>
    <n v="2019"/>
    <n v="17"/>
    <s v="N"/>
    <s v="Y"/>
    <n v="13.7"/>
    <n v="17.600000000000001"/>
    <n v="6"/>
    <n v="0.8"/>
    <x v="1571"/>
    <n v="95.107386919999996"/>
    <n v="9534183.613949649"/>
  </r>
  <r>
    <x v="1573"/>
    <s v="Tuesday"/>
    <x v="3"/>
    <n v="2019"/>
    <n v="17"/>
    <s v="N"/>
    <s v="N"/>
    <n v="11.1"/>
    <n v="18.5"/>
    <n v="8"/>
    <n v="0"/>
    <x v="1572"/>
    <n v="89.628985839999999"/>
    <n v="10239294.664014068"/>
  </r>
  <r>
    <x v="1574"/>
    <s v="Wednesday"/>
    <x v="3"/>
    <n v="2019"/>
    <n v="17"/>
    <s v="Y"/>
    <s v="N"/>
    <n v="14.6"/>
    <n v="23.2"/>
    <n v="8.1999999999999993"/>
    <n v="0"/>
    <x v="1573"/>
    <n v="86.749292839999995"/>
    <n v="9825591.8565671127"/>
  </r>
  <r>
    <x v="1575"/>
    <s v="Thursday"/>
    <x v="3"/>
    <n v="2019"/>
    <n v="17"/>
    <s v="Y"/>
    <s v="Y"/>
    <n v="10.199999999999999"/>
    <n v="21.5"/>
    <n v="10.6"/>
    <n v="0"/>
    <x v="1574"/>
    <n v="62.60573067"/>
    <n v="6142402.5591598013"/>
  </r>
  <r>
    <x v="1576"/>
    <s v="Friday"/>
    <x v="3"/>
    <n v="2019"/>
    <n v="17"/>
    <s v="Y"/>
    <s v="N"/>
    <n v="11.9"/>
    <n v="15.8"/>
    <n v="6.9"/>
    <n v="3"/>
    <x v="1575"/>
    <n v="60.918382540000003"/>
    <n v="6532070.4280797383"/>
  </r>
  <r>
    <x v="1577"/>
    <s v="Saturday"/>
    <x v="3"/>
    <n v="2019"/>
    <n v="17"/>
    <s v="Y"/>
    <s v="N"/>
    <n v="8.6999999999999993"/>
    <n v="16.2"/>
    <n v="8.5"/>
    <n v="0"/>
    <x v="1576"/>
    <n v="79.620085979999999"/>
    <n v="8389960.9867364801"/>
  </r>
  <r>
    <x v="1578"/>
    <s v="Sunday"/>
    <x v="3"/>
    <n v="2019"/>
    <n v="18"/>
    <s v="Y"/>
    <s v="N"/>
    <n v="12.4"/>
    <n v="17.399999999999999"/>
    <n v="5.2"/>
    <n v="0"/>
    <x v="1577"/>
    <n v="86.022860620000003"/>
    <n v="8693249.2155054063"/>
  </r>
  <r>
    <x v="1579"/>
    <s v="Monday"/>
    <x v="3"/>
    <n v="2019"/>
    <n v="18"/>
    <s v="Y"/>
    <s v="N"/>
    <n v="11.5"/>
    <n v="18.100000000000001"/>
    <n v="8.4"/>
    <n v="0"/>
    <x v="1578"/>
    <n v="121.0296417"/>
    <n v="14318717.361163791"/>
  </r>
  <r>
    <x v="1580"/>
    <s v="Tuesday"/>
    <x v="3"/>
    <n v="2019"/>
    <n v="18"/>
    <s v="Y"/>
    <s v="N"/>
    <n v="7.9"/>
    <n v="23.1"/>
    <n v="11.7"/>
    <n v="0"/>
    <x v="1579"/>
    <n v="96.951705770000004"/>
    <n v="10714675.934195014"/>
  </r>
  <r>
    <x v="1581"/>
    <s v="Wednesday"/>
    <x v="4"/>
    <n v="2019"/>
    <n v="18"/>
    <s v="Y"/>
    <s v="N"/>
    <n v="15.6"/>
    <n v="22.8"/>
    <n v="7.8"/>
    <n v="0"/>
    <x v="1580"/>
    <n v="90.563836899999998"/>
    <n v="10094461.255625006"/>
  </r>
  <r>
    <x v="1582"/>
    <s v="Thursday"/>
    <x v="4"/>
    <n v="2019"/>
    <n v="18"/>
    <s v="Y"/>
    <s v="N"/>
    <n v="17.100000000000001"/>
    <n v="20.2"/>
    <n v="6.2"/>
    <n v="3.6"/>
    <x v="1581"/>
    <n v="103.58661480000001"/>
    <n v="11699942.403076321"/>
  </r>
  <r>
    <x v="1583"/>
    <s v="Friday"/>
    <x v="4"/>
    <n v="2019"/>
    <n v="18"/>
    <s v="Y"/>
    <s v="N"/>
    <n v="11.8"/>
    <n v="20.7"/>
    <n v="9"/>
    <n v="0.2"/>
    <x v="1582"/>
    <n v="101.1629982"/>
    <n v="11219197.541531067"/>
  </r>
  <r>
    <x v="1584"/>
    <s v="Saturday"/>
    <x v="4"/>
    <n v="2019"/>
    <n v="18"/>
    <s v="Y"/>
    <s v="N"/>
    <n v="13"/>
    <n v="16.399999999999999"/>
    <n v="8.1999999999999993"/>
    <n v="0.2"/>
    <x v="1583"/>
    <n v="103.38349669999999"/>
    <n v="10712199.384674221"/>
  </r>
  <r>
    <x v="1585"/>
    <s v="Sunday"/>
    <x v="4"/>
    <n v="2019"/>
    <n v="19"/>
    <s v="Y"/>
    <s v="N"/>
    <n v="11.3"/>
    <n v="16.3"/>
    <n v="6.5"/>
    <n v="2"/>
    <x v="1584"/>
    <n v="108.09555589999999"/>
    <n v="11325247.599009909"/>
  </r>
  <r>
    <x v="1586"/>
    <s v="Monday"/>
    <x v="4"/>
    <n v="2019"/>
    <n v="19"/>
    <s v="Y"/>
    <s v="N"/>
    <n v="11.7"/>
    <n v="16.7"/>
    <n v="8.5"/>
    <n v="0.2"/>
    <x v="1585"/>
    <n v="112.50558460000001"/>
    <n v="13673420.789569532"/>
  </r>
  <r>
    <x v="1587"/>
    <s v="Tuesday"/>
    <x v="4"/>
    <n v="2019"/>
    <n v="19"/>
    <s v="Y"/>
    <s v="N"/>
    <n v="7.4"/>
    <n v="18.7"/>
    <n v="11.7"/>
    <n v="0"/>
    <x v="1586"/>
    <n v="94.753714479999999"/>
    <n v="11021603.778750438"/>
  </r>
  <r>
    <x v="1588"/>
    <s v="Wednesday"/>
    <x v="4"/>
    <n v="2019"/>
    <n v="19"/>
    <s v="Y"/>
    <s v="N"/>
    <n v="10.3"/>
    <n v="17.399999999999999"/>
    <n v="7.3"/>
    <n v="5.2"/>
    <x v="1587"/>
    <n v="114.5284513"/>
    <n v="13606190.746790392"/>
  </r>
  <r>
    <x v="1589"/>
    <s v="Thursday"/>
    <x v="4"/>
    <n v="2019"/>
    <n v="19"/>
    <s v="Y"/>
    <s v="N"/>
    <n v="9.6999999999999993"/>
    <n v="16.2"/>
    <n v="5.3"/>
    <n v="0.6"/>
    <x v="1588"/>
    <n v="113.6303305"/>
    <n v="13863279.278152218"/>
  </r>
  <r>
    <x v="1590"/>
    <s v="Friday"/>
    <x v="4"/>
    <n v="2019"/>
    <n v="19"/>
    <s v="Y"/>
    <s v="N"/>
    <n v="10.199999999999999"/>
    <n v="14.2"/>
    <n v="2.8"/>
    <n v="7.2"/>
    <x v="1589"/>
    <n v="93.135276869999998"/>
    <n v="11534884.136687608"/>
  </r>
  <r>
    <x v="1591"/>
    <s v="Saturday"/>
    <x v="4"/>
    <n v="2019"/>
    <n v="19"/>
    <s v="Y"/>
    <s v="N"/>
    <n v="10.199999999999999"/>
    <n v="16.399999999999999"/>
    <n v="7.7"/>
    <n v="8.1999999999999993"/>
    <x v="1590"/>
    <n v="87.036533050000003"/>
    <n v="9851381.0016490929"/>
  </r>
  <r>
    <x v="1592"/>
    <s v="Sunday"/>
    <x v="4"/>
    <n v="2019"/>
    <n v="20"/>
    <s v="Y"/>
    <s v="N"/>
    <n v="12.2"/>
    <n v="17.7"/>
    <n v="6.6"/>
    <n v="0"/>
    <x v="1591"/>
    <n v="87.377381740000004"/>
    <n v="9647937.8742997721"/>
  </r>
  <r>
    <x v="1593"/>
    <s v="Monday"/>
    <x v="4"/>
    <n v="2019"/>
    <n v="20"/>
    <s v="Y"/>
    <s v="N"/>
    <n v="12.7"/>
    <n v="18.100000000000001"/>
    <n v="8.3000000000000007"/>
    <n v="0"/>
    <x v="1592"/>
    <n v="77.157376979999995"/>
    <n v="9227914.6522671115"/>
  </r>
  <r>
    <x v="1594"/>
    <s v="Tuesday"/>
    <x v="4"/>
    <n v="2019"/>
    <n v="20"/>
    <s v="Y"/>
    <s v="N"/>
    <n v="11.3"/>
    <n v="20.2"/>
    <n v="9"/>
    <n v="0"/>
    <x v="1593"/>
    <n v="89.82269178"/>
    <n v="11048668.047433352"/>
  </r>
  <r>
    <x v="1595"/>
    <s v="Wednesday"/>
    <x v="4"/>
    <n v="2019"/>
    <n v="20"/>
    <s v="Y"/>
    <s v="N"/>
    <n v="12"/>
    <n v="15.8"/>
    <n v="8"/>
    <n v="0"/>
    <x v="1594"/>
    <n v="100.6447738"/>
    <n v="12707889.718782894"/>
  </r>
  <r>
    <x v="1596"/>
    <s v="Thursday"/>
    <x v="4"/>
    <n v="2019"/>
    <n v="20"/>
    <s v="Y"/>
    <s v="N"/>
    <n v="10.5"/>
    <n v="16.100000000000001"/>
    <n v="9.8000000000000007"/>
    <n v="0"/>
    <x v="1595"/>
    <n v="98.942964329999995"/>
    <n v="12604293.27037207"/>
  </r>
  <r>
    <x v="1597"/>
    <s v="Friday"/>
    <x v="4"/>
    <n v="2019"/>
    <n v="20"/>
    <s v="Y"/>
    <s v="N"/>
    <n v="6.5"/>
    <n v="18.600000000000001"/>
    <n v="10.7"/>
    <n v="0"/>
    <x v="1596"/>
    <n v="96.783858859999995"/>
    <n v="12285185.568661366"/>
  </r>
  <r>
    <x v="1598"/>
    <s v="Saturday"/>
    <x v="4"/>
    <n v="2019"/>
    <n v="20"/>
    <s v="Y"/>
    <s v="N"/>
    <n v="6.2"/>
    <n v="21.5"/>
    <n v="10.6"/>
    <n v="0"/>
    <x v="1597"/>
    <n v="86.441785100000004"/>
    <n v="9767112.1889825389"/>
  </r>
  <r>
    <x v="1599"/>
    <s v="Sunday"/>
    <x v="4"/>
    <n v="2019"/>
    <n v="21"/>
    <s v="Y"/>
    <s v="N"/>
    <n v="8.9"/>
    <n v="21.8"/>
    <n v="10"/>
    <n v="0.2"/>
    <x v="1598"/>
    <n v="76.294168089999999"/>
    <n v="7938778.2164797373"/>
  </r>
  <r>
    <x v="1600"/>
    <s v="Monday"/>
    <x v="4"/>
    <n v="2019"/>
    <n v="21"/>
    <s v="Y"/>
    <s v="N"/>
    <n v="12"/>
    <n v="19.600000000000001"/>
    <n v="3.1"/>
    <n v="0.4"/>
    <x v="1599"/>
    <n v="93.344364299999995"/>
    <n v="11083095.611064905"/>
  </r>
  <r>
    <x v="1601"/>
    <s v="Tuesday"/>
    <x v="4"/>
    <n v="2019"/>
    <n v="21"/>
    <s v="Y"/>
    <s v="N"/>
    <n v="11.1"/>
    <n v="20.399999999999999"/>
    <n v="6.9"/>
    <n v="0.4"/>
    <x v="1600"/>
    <n v="104.5578083"/>
    <n v="12731666.594970193"/>
  </r>
  <r>
    <x v="1602"/>
    <s v="Wednesday"/>
    <x v="4"/>
    <n v="2019"/>
    <n v="21"/>
    <s v="Y"/>
    <s v="N"/>
    <n v="10.7"/>
    <n v="22.3"/>
    <n v="10.3"/>
    <n v="0"/>
    <x v="1601"/>
    <n v="115.8944559"/>
    <n v="14140930.41436748"/>
  </r>
  <r>
    <x v="1603"/>
    <s v="Thursday"/>
    <x v="4"/>
    <n v="2019"/>
    <n v="21"/>
    <s v="Y"/>
    <s v="N"/>
    <n v="9.9"/>
    <n v="21.3"/>
    <n v="10.199999999999999"/>
    <n v="0"/>
    <x v="1602"/>
    <n v="88.387136190000007"/>
    <n v="10528508.611265402"/>
  </r>
  <r>
    <x v="1604"/>
    <s v="Friday"/>
    <x v="4"/>
    <n v="2019"/>
    <n v="21"/>
    <s v="Y"/>
    <s v="N"/>
    <n v="13.8"/>
    <n v="20.2"/>
    <n v="4.4000000000000004"/>
    <n v="0"/>
    <x v="1603"/>
    <n v="91.547124490000002"/>
    <n v="10887220.266398994"/>
  </r>
  <r>
    <x v="1605"/>
    <s v="Saturday"/>
    <x v="4"/>
    <n v="2019"/>
    <n v="21"/>
    <s v="Y"/>
    <s v="N"/>
    <n v="13.7"/>
    <n v="19.8"/>
    <n v="9.1"/>
    <n v="1.6"/>
    <x v="1604"/>
    <n v="74.262935119999995"/>
    <n v="7793891.3276972435"/>
  </r>
  <r>
    <x v="1606"/>
    <s v="Sunday"/>
    <x v="4"/>
    <n v="2019"/>
    <n v="22"/>
    <s v="Y"/>
    <s v="N"/>
    <n v="9.5"/>
    <n v="15.1"/>
    <n v="8.6"/>
    <n v="6.6"/>
    <x v="1605"/>
    <n v="63.903082140000002"/>
    <n v="6783531.3567327401"/>
  </r>
  <r>
    <x v="1607"/>
    <s v="Monday"/>
    <x v="4"/>
    <n v="2019"/>
    <n v="22"/>
    <s v="Y"/>
    <s v="N"/>
    <n v="7.8"/>
    <n v="14"/>
    <n v="7.2"/>
    <n v="8.1999999999999993"/>
    <x v="1606"/>
    <n v="87.611014030000007"/>
    <n v="11409520.591362009"/>
  </r>
  <r>
    <x v="1608"/>
    <s v="Tuesday"/>
    <x v="4"/>
    <n v="2019"/>
    <n v="22"/>
    <s v="Y"/>
    <s v="N"/>
    <n v="8.1999999999999993"/>
    <n v="15.7"/>
    <n v="3.3"/>
    <n v="0.2"/>
    <x v="1607"/>
    <n v="79.964774539999993"/>
    <n v="10699259.245604783"/>
  </r>
  <r>
    <x v="1609"/>
    <s v="Wednesday"/>
    <x v="4"/>
    <n v="2019"/>
    <n v="22"/>
    <s v="Y"/>
    <s v="N"/>
    <n v="8.6999999999999993"/>
    <n v="10.6"/>
    <n v="7.9"/>
    <n v="1.2"/>
    <x v="1608"/>
    <n v="85.003942199999997"/>
    <n v="11586163.977733877"/>
  </r>
  <r>
    <x v="1610"/>
    <s v="Thursday"/>
    <x v="4"/>
    <n v="2019"/>
    <n v="22"/>
    <s v="Y"/>
    <s v="N"/>
    <n v="6.7"/>
    <n v="13.3"/>
    <n v="5.8"/>
    <n v="5.8"/>
    <x v="1609"/>
    <n v="100.0150103"/>
    <n v="13887797.787253492"/>
  </r>
  <r>
    <x v="1611"/>
    <s v="Friday"/>
    <x v="4"/>
    <n v="2019"/>
    <n v="22"/>
    <s v="Y"/>
    <s v="N"/>
    <n v="8.5"/>
    <n v="14.3"/>
    <n v="5.7"/>
    <n v="1.4"/>
    <x v="1610"/>
    <n v="100.7077503"/>
    <n v="13481659.923995743"/>
  </r>
  <r>
    <x v="1612"/>
    <s v="Saturday"/>
    <x v="5"/>
    <n v="2019"/>
    <n v="22"/>
    <s v="Y"/>
    <s v="N"/>
    <n v="11.7"/>
    <n v="14.6"/>
    <n v="5.8"/>
    <n v="2.4"/>
    <x v="1611"/>
    <n v="113.2446372"/>
    <n v="13663354.473508781"/>
  </r>
  <r>
    <x v="1613"/>
    <s v="Sunday"/>
    <x v="5"/>
    <n v="2019"/>
    <n v="23"/>
    <s v="Y"/>
    <s v="N"/>
    <n v="11"/>
    <n v="14.5"/>
    <n v="6.7"/>
    <n v="0"/>
    <x v="1612"/>
    <n v="108.9225857"/>
    <n v="12862333.752974899"/>
  </r>
  <r>
    <x v="1614"/>
    <s v="Monday"/>
    <x v="5"/>
    <n v="2019"/>
    <n v="23"/>
    <s v="Y"/>
    <s v="N"/>
    <n v="8.1999999999999993"/>
    <n v="12"/>
    <n v="3.8"/>
    <n v="15.4"/>
    <x v="1613"/>
    <n v="115.7252699"/>
    <n v="15673581.745925715"/>
  </r>
  <r>
    <x v="1615"/>
    <s v="Tuesday"/>
    <x v="5"/>
    <n v="2019"/>
    <n v="23"/>
    <s v="Y"/>
    <s v="N"/>
    <n v="8.4"/>
    <n v="12.9"/>
    <n v="7.9"/>
    <n v="3.2"/>
    <x v="1614"/>
    <n v="149.11844379999999"/>
    <n v="20302345.644731674"/>
  </r>
  <r>
    <x v="1616"/>
    <s v="Wednesday"/>
    <x v="5"/>
    <n v="2019"/>
    <n v="23"/>
    <s v="Y"/>
    <s v="N"/>
    <n v="8.6"/>
    <n v="13"/>
    <n v="5.7"/>
    <n v="0"/>
    <x v="1615"/>
    <n v="155.98832920000001"/>
    <n v="21502182.380733099"/>
  </r>
  <r>
    <x v="1617"/>
    <s v="Thursday"/>
    <x v="5"/>
    <n v="2019"/>
    <n v="23"/>
    <s v="Y"/>
    <s v="N"/>
    <n v="10.199999999999999"/>
    <n v="14.8"/>
    <n v="7.9"/>
    <n v="0"/>
    <x v="1616"/>
    <n v="162.49199490000001"/>
    <n v="21931832.974943947"/>
  </r>
  <r>
    <x v="1618"/>
    <s v="Friday"/>
    <x v="5"/>
    <n v="2019"/>
    <n v="23"/>
    <s v="Y"/>
    <s v="N"/>
    <n v="11.7"/>
    <n v="16.600000000000001"/>
    <n v="8"/>
    <n v="0"/>
    <x v="1617"/>
    <n v="139.20081619999999"/>
    <n v="18374986.589207727"/>
  </r>
  <r>
    <x v="1619"/>
    <s v="Saturday"/>
    <x v="5"/>
    <n v="2019"/>
    <n v="23"/>
    <s v="Y"/>
    <s v="N"/>
    <n v="6.7"/>
    <n v="18.7"/>
    <n v="9.3000000000000007"/>
    <n v="0"/>
    <x v="1618"/>
    <n v="102.4160856"/>
    <n v="12007633.646134729"/>
  </r>
  <r>
    <x v="1620"/>
    <s v="Sunday"/>
    <x v="5"/>
    <n v="2019"/>
    <n v="24"/>
    <s v="Y"/>
    <s v="N"/>
    <n v="7.8"/>
    <n v="18"/>
    <n v="8"/>
    <n v="0"/>
    <x v="1619"/>
    <n v="69.561305970000006"/>
    <n v="7698309.3861424383"/>
  </r>
  <r>
    <x v="1621"/>
    <s v="Monday"/>
    <x v="5"/>
    <n v="2019"/>
    <n v="24"/>
    <s v="Y"/>
    <s v="Y"/>
    <n v="12"/>
    <n v="19.2"/>
    <n v="7.6"/>
    <n v="3"/>
    <x v="1620"/>
    <n v="47.487874040000001"/>
    <n v="5135007.7082035411"/>
  </r>
  <r>
    <x v="1622"/>
    <s v="Tuesday"/>
    <x v="5"/>
    <n v="2019"/>
    <n v="24"/>
    <s v="Y"/>
    <s v="N"/>
    <n v="9.6"/>
    <n v="17.899999999999999"/>
    <n v="9.1999999999999993"/>
    <n v="0"/>
    <x v="1621"/>
    <n v="73.078081710000006"/>
    <n v="8971132.5425547734"/>
  </r>
  <r>
    <x v="1623"/>
    <s v="Wednesday"/>
    <x v="5"/>
    <n v="2019"/>
    <n v="24"/>
    <s v="Y"/>
    <s v="N"/>
    <n v="11.9"/>
    <n v="16.5"/>
    <n v="1.3"/>
    <n v="0.6"/>
    <x v="1622"/>
    <n v="85.792690070000006"/>
    <n v="10992424.345116444"/>
  </r>
  <r>
    <x v="1624"/>
    <s v="Thursday"/>
    <x v="5"/>
    <n v="2019"/>
    <n v="24"/>
    <s v="Y"/>
    <s v="N"/>
    <n v="8.8000000000000007"/>
    <n v="17.399999999999999"/>
    <n v="8.9"/>
    <n v="2.6"/>
    <x v="1623"/>
    <n v="79.516251400000002"/>
    <n v="10220636.481786767"/>
  </r>
  <r>
    <x v="1625"/>
    <s v="Friday"/>
    <x v="5"/>
    <n v="2019"/>
    <n v="24"/>
    <s v="Y"/>
    <s v="N"/>
    <n v="10"/>
    <n v="17.3"/>
    <n v="7"/>
    <n v="2.2000000000000002"/>
    <x v="1624"/>
    <n v="86.655464210000005"/>
    <n v="11105174.602719652"/>
  </r>
  <r>
    <x v="1626"/>
    <s v="Saturday"/>
    <x v="5"/>
    <n v="2019"/>
    <n v="24"/>
    <s v="Y"/>
    <s v="N"/>
    <n v="9"/>
    <n v="15.2"/>
    <n v="6.4"/>
    <n v="2.6"/>
    <x v="1625"/>
    <n v="104.43185029999999"/>
    <n v="12646472.020692604"/>
  </r>
  <r>
    <x v="1627"/>
    <s v="Sunday"/>
    <x v="5"/>
    <n v="2019"/>
    <n v="25"/>
    <s v="Y"/>
    <s v="N"/>
    <n v="8.6"/>
    <n v="16.7"/>
    <n v="7.5"/>
    <n v="0"/>
    <x v="1626"/>
    <n v="111.2767338"/>
    <n v="12998389.949837983"/>
  </r>
  <r>
    <x v="1628"/>
    <s v="Monday"/>
    <x v="5"/>
    <n v="2019"/>
    <n v="25"/>
    <s v="Y"/>
    <s v="N"/>
    <n v="6.3"/>
    <n v="17.899999999999999"/>
    <n v="8.6"/>
    <n v="3.4"/>
    <x v="1627"/>
    <n v="108.7466958"/>
    <n v="14134125.049744256"/>
  </r>
  <r>
    <x v="1629"/>
    <s v="Tuesday"/>
    <x v="5"/>
    <n v="2019"/>
    <n v="25"/>
    <s v="Y"/>
    <s v="N"/>
    <n v="8"/>
    <n v="13.7"/>
    <n v="5.2"/>
    <n v="0"/>
    <x v="1628"/>
    <n v="101.3953781"/>
    <n v="13984675.645291382"/>
  </r>
  <r>
    <x v="1630"/>
    <s v="Wednesday"/>
    <x v="5"/>
    <n v="2019"/>
    <n v="25"/>
    <s v="Y"/>
    <s v="N"/>
    <n v="6.6"/>
    <n v="11.9"/>
    <n v="7"/>
    <n v="0.8"/>
    <x v="1629"/>
    <n v="157.02604099999999"/>
    <n v="22727496.939341918"/>
  </r>
  <r>
    <x v="1631"/>
    <s v="Thursday"/>
    <x v="5"/>
    <n v="2019"/>
    <n v="25"/>
    <s v="Y"/>
    <s v="N"/>
    <n v="6.4"/>
    <n v="11.3"/>
    <n v="6.4"/>
    <n v="1.6"/>
    <x v="1630"/>
    <n v="141.97958589999999"/>
    <n v="21099528.758866709"/>
  </r>
  <r>
    <x v="1632"/>
    <s v="Friday"/>
    <x v="5"/>
    <n v="2019"/>
    <n v="25"/>
    <s v="Y"/>
    <s v="N"/>
    <n v="6.5"/>
    <n v="12.6"/>
    <n v="8.5"/>
    <n v="3"/>
    <x v="1631"/>
    <n v="123.80971169999999"/>
    <n v="17891039.436701659"/>
  </r>
  <r>
    <x v="1633"/>
    <s v="Saturday"/>
    <x v="5"/>
    <n v="2019"/>
    <n v="25"/>
    <s v="Y"/>
    <s v="N"/>
    <n v="6.8"/>
    <n v="11.8"/>
    <n v="7.3"/>
    <n v="0.4"/>
    <x v="1632"/>
    <n v="111.60986149999999"/>
    <n v="14825058.660043335"/>
  </r>
  <r>
    <x v="1634"/>
    <s v="Sunday"/>
    <x v="5"/>
    <n v="2019"/>
    <n v="26"/>
    <s v="Y"/>
    <s v="N"/>
    <n v="3.6"/>
    <n v="9.6"/>
    <n v="5.9"/>
    <n v="1.2"/>
    <x v="1633"/>
    <n v="127.6019028"/>
    <n v="17038084.903978899"/>
  </r>
  <r>
    <x v="1635"/>
    <s v="Monday"/>
    <x v="5"/>
    <n v="2019"/>
    <n v="26"/>
    <s v="Y"/>
    <s v="N"/>
    <n v="4.2"/>
    <n v="16"/>
    <n v="9"/>
    <n v="0"/>
    <x v="1634"/>
    <n v="117.51896069999999"/>
    <n v="17258458.507727757"/>
  </r>
  <r>
    <x v="1636"/>
    <s v="Tuesday"/>
    <x v="5"/>
    <n v="2019"/>
    <n v="26"/>
    <s v="Y"/>
    <s v="N"/>
    <n v="3.5"/>
    <n v="17"/>
    <n v="8.9"/>
    <n v="0"/>
    <x v="1635"/>
    <n v="124.05127779999999"/>
    <n v="18087575.67500405"/>
  </r>
  <r>
    <x v="1637"/>
    <s v="Wednesday"/>
    <x v="5"/>
    <n v="2019"/>
    <n v="26"/>
    <s v="Y"/>
    <s v="N"/>
    <n v="4.5999999999999996"/>
    <n v="18"/>
    <n v="9.1999999999999993"/>
    <n v="0.2"/>
    <x v="1636"/>
    <n v="106.19914"/>
    <n v="14799015.8296584"/>
  </r>
  <r>
    <x v="1638"/>
    <s v="Thursday"/>
    <x v="5"/>
    <n v="2019"/>
    <n v="26"/>
    <s v="Y"/>
    <s v="N"/>
    <n v="5.9"/>
    <n v="17.5"/>
    <n v="9.1999999999999993"/>
    <n v="0"/>
    <x v="1637"/>
    <n v="77.671129440000001"/>
    <n v="10176755.655562552"/>
  </r>
  <r>
    <x v="1639"/>
    <s v="Friday"/>
    <x v="5"/>
    <n v="2019"/>
    <n v="26"/>
    <s v="N"/>
    <s v="N"/>
    <n v="10.7"/>
    <n v="19.5"/>
    <n v="9.1999999999999993"/>
    <n v="0"/>
    <x v="1638"/>
    <n v="61.815155930000003"/>
    <n v="7637053.5799244568"/>
  </r>
  <r>
    <x v="1640"/>
    <s v="Saturday"/>
    <x v="5"/>
    <n v="2019"/>
    <n v="26"/>
    <s v="N"/>
    <s v="N"/>
    <n v="13"/>
    <n v="17.600000000000001"/>
    <n v="2.6"/>
    <n v="0.8"/>
    <x v="1639"/>
    <n v="52.91240414"/>
    <n v="6239649.2244178988"/>
  </r>
  <r>
    <x v="1641"/>
    <s v="Sunday"/>
    <x v="5"/>
    <n v="2019"/>
    <n v="27"/>
    <s v="N"/>
    <s v="N"/>
    <n v="8.1"/>
    <n v="14.5"/>
    <n v="8.5"/>
    <n v="6.4"/>
    <x v="1640"/>
    <n v="51.901149879999998"/>
    <n v="6028366.0481141396"/>
  </r>
  <r>
    <x v="1642"/>
    <s v="Monday"/>
    <x v="6"/>
    <n v="2019"/>
    <n v="27"/>
    <s v="N"/>
    <s v="N"/>
    <n v="9.5"/>
    <n v="14.1"/>
    <n v="8.3000000000000007"/>
    <n v="0"/>
    <x v="1641"/>
    <n v="67.195464610000002"/>
    <n v="8773414.8101741243"/>
  </r>
  <r>
    <x v="1643"/>
    <s v="Tuesday"/>
    <x v="6"/>
    <n v="2019"/>
    <n v="27"/>
    <s v="N"/>
    <s v="N"/>
    <n v="8.6"/>
    <n v="15.9"/>
    <n v="6.6"/>
    <n v="0"/>
    <x v="1642"/>
    <n v="93.110674299999999"/>
    <n v="12650644.707449526"/>
  </r>
  <r>
    <x v="1644"/>
    <s v="Wednesday"/>
    <x v="6"/>
    <n v="2019"/>
    <n v="27"/>
    <s v="N"/>
    <s v="N"/>
    <n v="8.1999999999999993"/>
    <n v="13.7"/>
    <n v="7.5"/>
    <n v="0"/>
    <x v="1643"/>
    <n v="97.287999810000002"/>
    <n v="13360337.251507739"/>
  </r>
  <r>
    <x v="1645"/>
    <s v="Thursday"/>
    <x v="6"/>
    <n v="2019"/>
    <n v="27"/>
    <s v="N"/>
    <s v="N"/>
    <n v="5.3"/>
    <n v="13.5"/>
    <n v="6.9"/>
    <n v="0"/>
    <x v="1644"/>
    <n v="85.901782639999993"/>
    <n v="11612437.059632894"/>
  </r>
  <r>
    <x v="1646"/>
    <s v="Friday"/>
    <x v="6"/>
    <n v="2019"/>
    <n v="27"/>
    <s v="N"/>
    <s v="N"/>
    <n v="3.5"/>
    <n v="19.100000000000001"/>
    <n v="9"/>
    <n v="0"/>
    <x v="1645"/>
    <n v="78.719066029999993"/>
    <n v="10451868.495191699"/>
  </r>
  <r>
    <x v="1647"/>
    <s v="Saturday"/>
    <x v="6"/>
    <n v="2019"/>
    <n v="27"/>
    <s v="N"/>
    <s v="N"/>
    <n v="6"/>
    <n v="19.399999999999999"/>
    <n v="9.3000000000000007"/>
    <n v="0"/>
    <x v="1646"/>
    <n v="64.992904050000007"/>
    <n v="7452144.8719866453"/>
  </r>
  <r>
    <x v="1648"/>
    <s v="Sunday"/>
    <x v="6"/>
    <n v="2019"/>
    <n v="28"/>
    <s v="N"/>
    <s v="N"/>
    <n v="9"/>
    <n v="18.2"/>
    <n v="6.1"/>
    <n v="0.2"/>
    <x v="1647"/>
    <n v="87.747186549999995"/>
    <n v="10044409.914716113"/>
  </r>
  <r>
    <x v="1649"/>
    <s v="Monday"/>
    <x v="6"/>
    <n v="2019"/>
    <n v="28"/>
    <s v="N"/>
    <s v="N"/>
    <n v="11"/>
    <n v="16"/>
    <n v="8.1999999999999993"/>
    <n v="5.2"/>
    <x v="1648"/>
    <n v="101.94417129999999"/>
    <n v="12978233.121173637"/>
  </r>
  <r>
    <x v="1650"/>
    <s v="Tuesday"/>
    <x v="6"/>
    <n v="2019"/>
    <n v="28"/>
    <s v="N"/>
    <s v="N"/>
    <n v="6.8"/>
    <n v="15"/>
    <n v="7.2"/>
    <n v="0.2"/>
    <x v="1649"/>
    <n v="125.0990315"/>
    <n v="16738748.934340525"/>
  </r>
  <r>
    <x v="1651"/>
    <s v="Wednesday"/>
    <x v="6"/>
    <n v="2019"/>
    <n v="28"/>
    <s v="N"/>
    <s v="N"/>
    <n v="9.5"/>
    <n v="15.4"/>
    <n v="6.7"/>
    <n v="0.2"/>
    <x v="1650"/>
    <n v="84.780694909999994"/>
    <n v="10775008.69569858"/>
  </r>
  <r>
    <x v="1652"/>
    <s v="Thursday"/>
    <x v="6"/>
    <n v="2019"/>
    <n v="28"/>
    <s v="N"/>
    <s v="N"/>
    <n v="7.8"/>
    <n v="14.3"/>
    <n v="4.5999999999999996"/>
    <n v="6.4"/>
    <x v="1651"/>
    <n v="89.217705280000004"/>
    <n v="11877688.714838425"/>
  </r>
  <r>
    <x v="1653"/>
    <s v="Friday"/>
    <x v="6"/>
    <n v="2019"/>
    <n v="28"/>
    <s v="N"/>
    <s v="N"/>
    <n v="10.1"/>
    <n v="15.7"/>
    <n v="6.2"/>
    <n v="2.4"/>
    <x v="1652"/>
    <n v="90.969699500000004"/>
    <n v="11679066.63636593"/>
  </r>
  <r>
    <x v="1654"/>
    <s v="Saturday"/>
    <x v="6"/>
    <n v="2019"/>
    <n v="28"/>
    <s v="N"/>
    <s v="N"/>
    <n v="7"/>
    <n v="12"/>
    <n v="8.3000000000000007"/>
    <n v="4.4000000000000004"/>
    <x v="1653"/>
    <n v="82.190068789999998"/>
    <n v="10187813.265716985"/>
  </r>
  <r>
    <x v="1655"/>
    <s v="Sunday"/>
    <x v="6"/>
    <n v="2019"/>
    <n v="29"/>
    <s v="N"/>
    <s v="N"/>
    <n v="7.1"/>
    <n v="13.1"/>
    <n v="3.8"/>
    <n v="0.8"/>
    <x v="1654"/>
    <n v="81.784996430000007"/>
    <n v="10120097.131272255"/>
  </r>
  <r>
    <x v="1656"/>
    <s v="Monday"/>
    <x v="6"/>
    <n v="2019"/>
    <n v="29"/>
    <s v="N"/>
    <s v="N"/>
    <n v="8.9"/>
    <n v="14.3"/>
    <n v="7.6"/>
    <n v="4.4000000000000004"/>
    <x v="1655"/>
    <n v="92.269993139999997"/>
    <n v="12155575.080269089"/>
  </r>
  <r>
    <x v="1657"/>
    <s v="Tuesday"/>
    <x v="6"/>
    <n v="2019"/>
    <n v="29"/>
    <s v="Y"/>
    <s v="N"/>
    <n v="9.9"/>
    <n v="13.9"/>
    <n v="6.4"/>
    <n v="1.8"/>
    <x v="1656"/>
    <n v="114.6004499"/>
    <n v="15235186.652502323"/>
  </r>
  <r>
    <x v="1658"/>
    <s v="Wednesday"/>
    <x v="6"/>
    <n v="2019"/>
    <n v="29"/>
    <s v="Y"/>
    <s v="N"/>
    <n v="9.6999999999999993"/>
    <n v="13.7"/>
    <n v="3.6"/>
    <n v="0"/>
    <x v="1657"/>
    <n v="91.545886449999998"/>
    <n v="12389803.793883439"/>
  </r>
  <r>
    <x v="1659"/>
    <s v="Thursday"/>
    <x v="6"/>
    <n v="2019"/>
    <n v="29"/>
    <s v="Y"/>
    <s v="N"/>
    <n v="9"/>
    <n v="14.3"/>
    <n v="7.9"/>
    <n v="0.4"/>
    <x v="1658"/>
    <n v="85.918878829999997"/>
    <n v="11523366.138443807"/>
  </r>
  <r>
    <x v="1660"/>
    <s v="Friday"/>
    <x v="6"/>
    <n v="2019"/>
    <n v="29"/>
    <s v="Y"/>
    <s v="N"/>
    <n v="7.5"/>
    <n v="15.7"/>
    <n v="9.6"/>
    <n v="1.6"/>
    <x v="1659"/>
    <n v="101.5731984"/>
    <n v="13418008.434789022"/>
  </r>
  <r>
    <x v="1661"/>
    <s v="Saturday"/>
    <x v="6"/>
    <n v="2019"/>
    <n v="29"/>
    <s v="Y"/>
    <s v="N"/>
    <n v="8"/>
    <n v="17.100000000000001"/>
    <n v="10.3"/>
    <n v="0"/>
    <x v="1660"/>
    <n v="52.5253199"/>
    <n v="5845485.3364457097"/>
  </r>
  <r>
    <x v="1662"/>
    <s v="Sunday"/>
    <x v="6"/>
    <n v="2019"/>
    <n v="30"/>
    <s v="Y"/>
    <s v="N"/>
    <n v="11.3"/>
    <n v="16.600000000000001"/>
    <n v="8.1"/>
    <n v="0"/>
    <x v="1661"/>
    <n v="60.156590430000001"/>
    <n v="6695016.4422145542"/>
  </r>
  <r>
    <x v="1663"/>
    <s v="Monday"/>
    <x v="6"/>
    <n v="2019"/>
    <n v="30"/>
    <s v="Y"/>
    <s v="N"/>
    <n v="7.9"/>
    <n v="15.6"/>
    <n v="10.6"/>
    <n v="0"/>
    <x v="1662"/>
    <n v="64.585343089999995"/>
    <n v="7983938.0679437174"/>
  </r>
  <r>
    <x v="1664"/>
    <s v="Tuesday"/>
    <x v="6"/>
    <n v="2019"/>
    <n v="30"/>
    <s v="Y"/>
    <s v="N"/>
    <n v="9.9"/>
    <n v="15.2"/>
    <n v="8.1999999999999993"/>
    <n v="1.6"/>
    <x v="1663"/>
    <n v="69.864795830000006"/>
    <n v="9013160.8966100551"/>
  </r>
  <r>
    <x v="1665"/>
    <s v="Wednesday"/>
    <x v="6"/>
    <n v="2019"/>
    <n v="30"/>
    <s v="Y"/>
    <s v="N"/>
    <n v="7"/>
    <n v="14.4"/>
    <n v="7.8"/>
    <n v="8"/>
    <x v="1664"/>
    <n v="87.256299299999995"/>
    <n v="11847882.38623572"/>
  </r>
  <r>
    <x v="1666"/>
    <s v="Thursday"/>
    <x v="6"/>
    <n v="2019"/>
    <n v="30"/>
    <s v="Y"/>
    <s v="N"/>
    <n v="9.1999999999999993"/>
    <n v="14.8"/>
    <n v="5.2"/>
    <n v="0"/>
    <x v="1665"/>
    <n v="84.076210110000005"/>
    <n v="11177144.34003577"/>
  </r>
  <r>
    <x v="1667"/>
    <s v="Friday"/>
    <x v="6"/>
    <n v="2019"/>
    <n v="30"/>
    <s v="Y"/>
    <s v="N"/>
    <n v="11"/>
    <n v="14"/>
    <n v="5.9"/>
    <n v="0"/>
    <x v="1666"/>
    <n v="95.233217850000003"/>
    <n v="12998679.984318372"/>
  </r>
  <r>
    <x v="1668"/>
    <s v="Saturday"/>
    <x v="6"/>
    <n v="2019"/>
    <n v="30"/>
    <s v="Y"/>
    <s v="N"/>
    <n v="9.8000000000000007"/>
    <n v="15.3"/>
    <n v="8.6999999999999993"/>
    <n v="6.8"/>
    <x v="1667"/>
    <n v="94.375867150000005"/>
    <n v="11509957.125228034"/>
  </r>
  <r>
    <x v="1669"/>
    <s v="Sunday"/>
    <x v="6"/>
    <n v="2019"/>
    <n v="31"/>
    <s v="Y"/>
    <s v="N"/>
    <n v="6.6"/>
    <n v="15.1"/>
    <n v="10.199999999999999"/>
    <n v="0"/>
    <x v="1668"/>
    <n v="85.712073040000007"/>
    <n v="10149435.27601538"/>
  </r>
  <r>
    <x v="1670"/>
    <s v="Monday"/>
    <x v="6"/>
    <n v="2019"/>
    <n v="31"/>
    <s v="Y"/>
    <s v="N"/>
    <n v="8.9"/>
    <n v="14.6"/>
    <n v="9.9"/>
    <n v="0"/>
    <x v="1669"/>
    <n v="95.873752800000005"/>
    <n v="12770880.498999504"/>
  </r>
  <r>
    <x v="1671"/>
    <s v="Tuesday"/>
    <x v="6"/>
    <n v="2019"/>
    <n v="31"/>
    <s v="Y"/>
    <s v="N"/>
    <n v="7.9"/>
    <n v="12.5"/>
    <n v="8.6999999999999993"/>
    <n v="0.8"/>
    <x v="1670"/>
    <n v="110.4700594"/>
    <n v="15339656.479317874"/>
  </r>
  <r>
    <x v="1672"/>
    <s v="Wednesday"/>
    <x v="6"/>
    <n v="2019"/>
    <n v="31"/>
    <s v="Y"/>
    <s v="N"/>
    <n v="3"/>
    <n v="12.5"/>
    <n v="11.3"/>
    <n v="0"/>
    <x v="1671"/>
    <n v="153.26684940000001"/>
    <n v="21499634.511070002"/>
  </r>
  <r>
    <x v="1673"/>
    <s v="Thursday"/>
    <x v="7"/>
    <n v="2019"/>
    <n v="31"/>
    <s v="Y"/>
    <s v="N"/>
    <n v="5.8"/>
    <n v="13.8"/>
    <n v="8.6"/>
    <n v="0"/>
    <x v="1672"/>
    <n v="98.967005540000002"/>
    <n v="13622920.640132289"/>
  </r>
  <r>
    <x v="1674"/>
    <s v="Friday"/>
    <x v="7"/>
    <n v="2019"/>
    <n v="31"/>
    <s v="Y"/>
    <s v="N"/>
    <n v="9.6999999999999993"/>
    <n v="12.7"/>
    <n v="7.4"/>
    <n v="0.4"/>
    <x v="1673"/>
    <n v="106.56821669999999"/>
    <n v="14454261.781383963"/>
  </r>
  <r>
    <x v="1675"/>
    <s v="Saturday"/>
    <x v="7"/>
    <n v="2019"/>
    <n v="31"/>
    <s v="Y"/>
    <s v="N"/>
    <n v="10"/>
    <n v="13.9"/>
    <n v="6.2"/>
    <n v="0"/>
    <x v="1674"/>
    <n v="121.53235650000001"/>
    <n v="14575825.18476405"/>
  </r>
  <r>
    <x v="1676"/>
    <s v="Sunday"/>
    <x v="7"/>
    <n v="2019"/>
    <n v="32"/>
    <s v="Y"/>
    <s v="N"/>
    <n v="9.1999999999999993"/>
    <n v="13.1"/>
    <n v="7.2"/>
    <n v="1"/>
    <x v="1675"/>
    <n v="127.8811699"/>
    <n v="15390526.291916529"/>
  </r>
  <r>
    <x v="1677"/>
    <s v="Monday"/>
    <x v="7"/>
    <n v="2019"/>
    <n v="32"/>
    <s v="Y"/>
    <s v="N"/>
    <n v="10"/>
    <n v="15.8"/>
    <n v="10.7"/>
    <n v="0"/>
    <x v="1676"/>
    <n v="108.4969239"/>
    <n v="13632861.449213613"/>
  </r>
  <r>
    <x v="1678"/>
    <s v="Tuesday"/>
    <x v="7"/>
    <n v="2019"/>
    <n v="32"/>
    <s v="Y"/>
    <s v="N"/>
    <n v="9.1"/>
    <n v="13.5"/>
    <n v="4.5"/>
    <n v="0.4"/>
    <x v="1677"/>
    <n v="89.427805109999994"/>
    <n v="11815236.487977194"/>
  </r>
  <r>
    <x v="1679"/>
    <s v="Wednesday"/>
    <x v="7"/>
    <n v="2019"/>
    <n v="32"/>
    <s v="Y"/>
    <s v="N"/>
    <n v="9.3000000000000007"/>
    <n v="14.1"/>
    <n v="7.5"/>
    <n v="0"/>
    <x v="1678"/>
    <n v="129.26252919999999"/>
    <n v="17620470.787659094"/>
  </r>
  <r>
    <x v="1680"/>
    <s v="Thursday"/>
    <x v="7"/>
    <n v="2019"/>
    <n v="32"/>
    <s v="Y"/>
    <s v="N"/>
    <n v="6.7"/>
    <n v="13.9"/>
    <n v="9.6"/>
    <n v="10.8"/>
    <x v="1679"/>
    <n v="95.454195279999993"/>
    <n v="12695859.470583675"/>
  </r>
  <r>
    <x v="1681"/>
    <s v="Friday"/>
    <x v="7"/>
    <n v="2019"/>
    <n v="32"/>
    <s v="Y"/>
    <s v="N"/>
    <n v="7.8"/>
    <n v="10.1"/>
    <n v="7.3"/>
    <n v="2"/>
    <x v="1680"/>
    <n v="119.9574815"/>
    <n v="17100551.370768059"/>
  </r>
  <r>
    <x v="1682"/>
    <s v="Saturday"/>
    <x v="7"/>
    <n v="2019"/>
    <n v="32"/>
    <s v="Y"/>
    <s v="N"/>
    <n v="5.2"/>
    <n v="12.5"/>
    <n v="6.6"/>
    <n v="4.2"/>
    <x v="1681"/>
    <n v="94.668808780000006"/>
    <n v="12170111.318533432"/>
  </r>
  <r>
    <x v="1683"/>
    <s v="Sunday"/>
    <x v="7"/>
    <n v="2019"/>
    <n v="33"/>
    <s v="Y"/>
    <s v="N"/>
    <n v="4.8"/>
    <n v="12.9"/>
    <n v="11.4"/>
    <n v="6"/>
    <x v="1682"/>
    <n v="98.101093950000006"/>
    <n v="11873011.081436135"/>
  </r>
  <r>
    <x v="1684"/>
    <s v="Monday"/>
    <x v="7"/>
    <n v="2019"/>
    <n v="33"/>
    <s v="Y"/>
    <s v="N"/>
    <n v="6.3"/>
    <n v="12"/>
    <n v="9.9"/>
    <n v="8.8000000000000007"/>
    <x v="1683"/>
    <n v="163.36163669999999"/>
    <n v="22328823.933720779"/>
  </r>
  <r>
    <x v="1685"/>
    <s v="Tuesday"/>
    <x v="7"/>
    <n v="2019"/>
    <n v="33"/>
    <s v="Y"/>
    <s v="N"/>
    <n v="8.8000000000000007"/>
    <n v="13.1"/>
    <n v="7"/>
    <n v="0"/>
    <x v="1684"/>
    <n v="267.34764990000002"/>
    <n v="37822812.269079827"/>
  </r>
  <r>
    <x v="1686"/>
    <s v="Wednesday"/>
    <x v="7"/>
    <n v="2019"/>
    <n v="33"/>
    <s v="Y"/>
    <s v="N"/>
    <n v="9.1"/>
    <n v="13.8"/>
    <n v="6.7"/>
    <n v="0.2"/>
    <x v="1685"/>
    <n v="123.8521422"/>
    <n v="16680584.239320057"/>
  </r>
  <r>
    <x v="1687"/>
    <s v="Thursday"/>
    <x v="7"/>
    <n v="2019"/>
    <n v="33"/>
    <s v="Y"/>
    <s v="N"/>
    <n v="7.3"/>
    <n v="16.2"/>
    <n v="10.5"/>
    <n v="0"/>
    <x v="1686"/>
    <n v="76.350980870000001"/>
    <n v="9782065.9090348519"/>
  </r>
  <r>
    <x v="1688"/>
    <s v="Friday"/>
    <x v="7"/>
    <n v="2019"/>
    <n v="33"/>
    <s v="Y"/>
    <s v="N"/>
    <n v="10.6"/>
    <n v="16.899999999999999"/>
    <n v="6.3"/>
    <n v="0"/>
    <x v="1687"/>
    <n v="100.0115921"/>
    <n v="12979619.936126875"/>
  </r>
  <r>
    <x v="1689"/>
    <s v="Saturday"/>
    <x v="7"/>
    <n v="2019"/>
    <n v="33"/>
    <s v="Y"/>
    <s v="N"/>
    <n v="7"/>
    <n v="16.5"/>
    <n v="13.4"/>
    <n v="3.8"/>
    <x v="1688"/>
    <n v="75.491413320000007"/>
    <n v="8716283.876775194"/>
  </r>
  <r>
    <x v="1690"/>
    <s v="Sunday"/>
    <x v="7"/>
    <n v="2019"/>
    <n v="34"/>
    <s v="Y"/>
    <s v="N"/>
    <n v="8.8000000000000007"/>
    <n v="19.399999999999999"/>
    <n v="9.3000000000000007"/>
    <n v="0"/>
    <x v="1689"/>
    <n v="52.024492690000002"/>
    <n v="5765165.6911197994"/>
  </r>
  <r>
    <x v="1691"/>
    <s v="Monday"/>
    <x v="7"/>
    <n v="2019"/>
    <n v="34"/>
    <s v="Y"/>
    <s v="N"/>
    <n v="5.8"/>
    <n v="12.3"/>
    <n v="12.8"/>
    <n v="4"/>
    <x v="1690"/>
    <n v="81.723625240000004"/>
    <n v="10711290.820237391"/>
  </r>
  <r>
    <x v="1692"/>
    <s v="Tuesday"/>
    <x v="7"/>
    <n v="2019"/>
    <n v="34"/>
    <s v="Y"/>
    <s v="N"/>
    <n v="7.6"/>
    <n v="17"/>
    <n v="7.2"/>
    <n v="0.4"/>
    <x v="1691"/>
    <n v="61.926547419999999"/>
    <n v="8139535.5993910404"/>
  </r>
  <r>
    <x v="1693"/>
    <s v="Wednesday"/>
    <x v="7"/>
    <n v="2019"/>
    <n v="34"/>
    <s v="Y"/>
    <s v="N"/>
    <n v="11.5"/>
    <n v="16.600000000000001"/>
    <n v="11.5"/>
    <n v="0.2"/>
    <x v="1692"/>
    <n v="54.386880320000003"/>
    <n v="6567056.9889494665"/>
  </r>
  <r>
    <x v="1694"/>
    <s v="Thursday"/>
    <x v="7"/>
    <n v="2019"/>
    <n v="34"/>
    <s v="Y"/>
    <s v="N"/>
    <n v="9.6"/>
    <n v="13"/>
    <n v="11.3"/>
    <n v="1.6"/>
    <x v="1693"/>
    <n v="89.139147589999993"/>
    <n v="11382889.977556344"/>
  </r>
  <r>
    <x v="1695"/>
    <s v="Friday"/>
    <x v="7"/>
    <n v="2019"/>
    <n v="34"/>
    <s v="Y"/>
    <s v="N"/>
    <n v="3.8"/>
    <n v="15.1"/>
    <n v="14.5"/>
    <n v="0"/>
    <x v="1694"/>
    <n v="91.098931109999995"/>
    <n v="11548007.055406785"/>
  </r>
  <r>
    <x v="1696"/>
    <s v="Saturday"/>
    <x v="7"/>
    <n v="2019"/>
    <n v="34"/>
    <s v="Y"/>
    <s v="N"/>
    <n v="7.9"/>
    <n v="18"/>
    <n v="13"/>
    <n v="0"/>
    <x v="1695"/>
    <n v="55.149898819999997"/>
    <n v="5917775.7892843997"/>
  </r>
  <r>
    <x v="1697"/>
    <s v="Sunday"/>
    <x v="7"/>
    <n v="2019"/>
    <n v="35"/>
    <s v="Y"/>
    <s v="N"/>
    <n v="6.5"/>
    <n v="12.9"/>
    <n v="13.9"/>
    <n v="1.2"/>
    <x v="1696"/>
    <n v="119.3055933"/>
    <n v="13598487.316011989"/>
  </r>
  <r>
    <x v="1698"/>
    <s v="Monday"/>
    <x v="7"/>
    <n v="2019"/>
    <n v="35"/>
    <s v="Y"/>
    <s v="N"/>
    <n v="5.3"/>
    <n v="14.4"/>
    <n v="14.7"/>
    <n v="0"/>
    <x v="1697"/>
    <n v="142.18481030000001"/>
    <n v="18868544.963506959"/>
  </r>
  <r>
    <x v="1699"/>
    <s v="Tuesday"/>
    <x v="7"/>
    <n v="2019"/>
    <n v="35"/>
    <s v="Y"/>
    <s v="N"/>
    <n v="4.2"/>
    <n v="15.3"/>
    <n v="12.9"/>
    <n v="0"/>
    <x v="1698"/>
    <n v="131.1074194"/>
    <n v="17170468.104367767"/>
  </r>
  <r>
    <x v="1700"/>
    <s v="Wednesday"/>
    <x v="7"/>
    <n v="2019"/>
    <n v="35"/>
    <s v="Y"/>
    <s v="N"/>
    <n v="8.3000000000000007"/>
    <n v="13.4"/>
    <n v="5"/>
    <n v="0"/>
    <x v="1699"/>
    <n v="140.94202110000001"/>
    <n v="19402211.110125836"/>
  </r>
  <r>
    <x v="1701"/>
    <s v="Thursday"/>
    <x v="7"/>
    <n v="2019"/>
    <n v="35"/>
    <s v="Y"/>
    <s v="N"/>
    <n v="6.1"/>
    <n v="13"/>
    <n v="13.2"/>
    <n v="6.2"/>
    <x v="1700"/>
    <n v="135.2468604"/>
    <n v="18154638.472240038"/>
  </r>
  <r>
    <x v="1702"/>
    <s v="Friday"/>
    <x v="7"/>
    <n v="2019"/>
    <n v="35"/>
    <s v="Y"/>
    <s v="N"/>
    <n v="2.2999999999999998"/>
    <n v="15.3"/>
    <n v="15.6"/>
    <n v="0.2"/>
    <x v="1701"/>
    <n v="185.2052836"/>
    <n v="24423220.770038284"/>
  </r>
  <r>
    <x v="1703"/>
    <s v="Saturday"/>
    <x v="7"/>
    <n v="2019"/>
    <n v="35"/>
    <s v="Y"/>
    <s v="N"/>
    <n v="5"/>
    <n v="18.2"/>
    <n v="15.8"/>
    <n v="0"/>
    <x v="1702"/>
    <n v="79.347198370000001"/>
    <n v="8539030.4802018702"/>
  </r>
  <r>
    <x v="1704"/>
    <s v="Sunday"/>
    <x v="8"/>
    <n v="2019"/>
    <n v="36"/>
    <s v="Y"/>
    <s v="N"/>
    <n v="11.1"/>
    <n v="19.600000000000001"/>
    <n v="9.4"/>
    <n v="0"/>
    <x v="1703"/>
    <n v="75.512741539999993"/>
    <n v="8063210.8974518916"/>
  </r>
  <r>
    <x v="1705"/>
    <s v="Monday"/>
    <x v="8"/>
    <n v="2019"/>
    <n v="36"/>
    <s v="Y"/>
    <s v="N"/>
    <n v="10.199999999999999"/>
    <n v="17.600000000000001"/>
    <n v="13.8"/>
    <n v="2.4"/>
    <x v="1704"/>
    <n v="92.691088919999999"/>
    <n v="11280262.670911029"/>
  </r>
  <r>
    <x v="1706"/>
    <s v="Tuesday"/>
    <x v="8"/>
    <n v="2019"/>
    <n v="36"/>
    <s v="Y"/>
    <s v="N"/>
    <n v="9.1999999999999993"/>
    <n v="19.600000000000001"/>
    <n v="16.399999999999999"/>
    <n v="0.6"/>
    <x v="1705"/>
    <n v="114.88625949999999"/>
    <n v="13656669.253570292"/>
  </r>
  <r>
    <x v="1707"/>
    <s v="Wednesday"/>
    <x v="8"/>
    <n v="2019"/>
    <n v="36"/>
    <s v="Y"/>
    <s v="N"/>
    <n v="8.1999999999999993"/>
    <n v="18.7"/>
    <n v="15.1"/>
    <n v="0"/>
    <x v="1706"/>
    <n v="144.39343450000001"/>
    <n v="17710260.486975946"/>
  </r>
  <r>
    <x v="1708"/>
    <s v="Thursday"/>
    <x v="8"/>
    <n v="2019"/>
    <n v="36"/>
    <s v="Y"/>
    <s v="N"/>
    <n v="8.6999999999999993"/>
    <n v="21.2"/>
    <n v="14.8"/>
    <n v="3.4"/>
    <x v="1707"/>
    <n v="99.345443470000006"/>
    <n v="11943624.635746418"/>
  </r>
  <r>
    <x v="1709"/>
    <s v="Friday"/>
    <x v="8"/>
    <n v="2019"/>
    <n v="36"/>
    <s v="Y"/>
    <s v="N"/>
    <n v="11.3"/>
    <n v="16"/>
    <n v="10.4"/>
    <n v="2"/>
    <x v="1708"/>
    <n v="67.972754190000003"/>
    <n v="8307812.8638105718"/>
  </r>
  <r>
    <x v="1710"/>
    <s v="Saturday"/>
    <x v="8"/>
    <n v="2019"/>
    <n v="36"/>
    <s v="Y"/>
    <s v="N"/>
    <n v="8.8000000000000007"/>
    <n v="12.9"/>
    <n v="11.3"/>
    <n v="1"/>
    <x v="1709"/>
    <n v="73.467962999999997"/>
    <n v="8463523.2965129707"/>
  </r>
  <r>
    <x v="1711"/>
    <s v="Sunday"/>
    <x v="8"/>
    <n v="2019"/>
    <n v="37"/>
    <s v="Y"/>
    <s v="N"/>
    <n v="8.1999999999999993"/>
    <n v="15.1"/>
    <n v="9.5"/>
    <n v="0.6"/>
    <x v="1710"/>
    <n v="65.376438919999998"/>
    <n v="7648982.5535518043"/>
  </r>
  <r>
    <x v="1712"/>
    <s v="Monday"/>
    <x v="8"/>
    <n v="2019"/>
    <n v="37"/>
    <s v="Y"/>
    <s v="N"/>
    <n v="6.8"/>
    <n v="12.8"/>
    <n v="14.4"/>
    <n v="5.6"/>
    <x v="1711"/>
    <n v="92.613968850000006"/>
    <n v="12081317.659151219"/>
  </r>
  <r>
    <x v="1713"/>
    <s v="Tuesday"/>
    <x v="8"/>
    <n v="2019"/>
    <n v="37"/>
    <s v="Y"/>
    <s v="N"/>
    <n v="7.7"/>
    <n v="14.8"/>
    <n v="16.100000000000001"/>
    <n v="2.6"/>
    <x v="1712"/>
    <n v="150.02796119999999"/>
    <n v="19753433.761817418"/>
  </r>
  <r>
    <x v="1714"/>
    <s v="Wednesday"/>
    <x v="8"/>
    <n v="2019"/>
    <n v="37"/>
    <s v="Y"/>
    <s v="N"/>
    <n v="5"/>
    <n v="20.8"/>
    <n v="17.8"/>
    <n v="0"/>
    <x v="1713"/>
    <n v="83.052148279999997"/>
    <n v="10057618.894054672"/>
  </r>
  <r>
    <x v="1715"/>
    <s v="Thursday"/>
    <x v="8"/>
    <n v="2019"/>
    <n v="37"/>
    <s v="Y"/>
    <s v="N"/>
    <n v="11.1"/>
    <n v="20.8"/>
    <n v="11.8"/>
    <n v="0"/>
    <x v="1714"/>
    <n v="76.526618920000004"/>
    <n v="9085475.1349024847"/>
  </r>
  <r>
    <x v="1716"/>
    <s v="Friday"/>
    <x v="8"/>
    <n v="2019"/>
    <n v="37"/>
    <s v="Y"/>
    <s v="N"/>
    <n v="7.7"/>
    <n v="18.600000000000001"/>
    <n v="14"/>
    <n v="0"/>
    <x v="1715"/>
    <n v="108.21402329999999"/>
    <n v="13023451.113342049"/>
  </r>
  <r>
    <x v="1717"/>
    <s v="Saturday"/>
    <x v="8"/>
    <n v="2019"/>
    <n v="37"/>
    <s v="Y"/>
    <s v="N"/>
    <n v="9.3000000000000007"/>
    <n v="20"/>
    <n v="18.3"/>
    <n v="0"/>
    <x v="1716"/>
    <n v="106.46105230000001"/>
    <n v="11018820.583354948"/>
  </r>
  <r>
    <x v="1718"/>
    <s v="Sunday"/>
    <x v="8"/>
    <n v="2019"/>
    <n v="38"/>
    <s v="Y"/>
    <s v="N"/>
    <n v="12.4"/>
    <n v="21.8"/>
    <n v="8.4"/>
    <n v="1.6"/>
    <x v="1717"/>
    <n v="87.630074989999997"/>
    <n v="9214216.5077250097"/>
  </r>
  <r>
    <x v="1719"/>
    <s v="Monday"/>
    <x v="8"/>
    <n v="2019"/>
    <n v="38"/>
    <s v="Y"/>
    <s v="N"/>
    <n v="9.6999999999999993"/>
    <n v="12.8"/>
    <n v="17.7"/>
    <n v="13"/>
    <x v="1718"/>
    <n v="137.46735670000001"/>
    <n v="16408410.935254226"/>
  </r>
  <r>
    <x v="1720"/>
    <s v="Tuesday"/>
    <x v="8"/>
    <n v="2019"/>
    <n v="38"/>
    <s v="Y"/>
    <s v="N"/>
    <n v="3.6"/>
    <n v="14.8"/>
    <n v="19"/>
    <n v="0"/>
    <x v="1719"/>
    <n v="149.599176"/>
    <n v="18569661.941341441"/>
  </r>
  <r>
    <x v="1721"/>
    <s v="Wednesday"/>
    <x v="8"/>
    <n v="2019"/>
    <n v="38"/>
    <s v="Y"/>
    <s v="N"/>
    <n v="4.3"/>
    <n v="18.899999999999999"/>
    <n v="19.2"/>
    <n v="0"/>
    <x v="1720"/>
    <n v="151.2558046"/>
    <n v="18107695.283031244"/>
  </r>
  <r>
    <x v="1722"/>
    <s v="Thursday"/>
    <x v="8"/>
    <n v="2019"/>
    <n v="38"/>
    <s v="Y"/>
    <s v="N"/>
    <n v="8.1999999999999993"/>
    <n v="24"/>
    <n v="19.399999999999999"/>
    <n v="0"/>
    <x v="1721"/>
    <n v="82.43824146"/>
    <n v="8911784.9437241368"/>
  </r>
  <r>
    <x v="1723"/>
    <s v="Friday"/>
    <x v="8"/>
    <n v="2019"/>
    <n v="38"/>
    <s v="N"/>
    <s v="N"/>
    <n v="15.7"/>
    <n v="26.2"/>
    <n v="14.4"/>
    <n v="0"/>
    <x v="1722"/>
    <n v="106.2793137"/>
    <n v="11395517.239904627"/>
  </r>
  <r>
    <x v="1724"/>
    <s v="Saturday"/>
    <x v="8"/>
    <n v="2019"/>
    <n v="38"/>
    <s v="N"/>
    <s v="N"/>
    <n v="14.5"/>
    <n v="19.399999999999999"/>
    <n v="10.5"/>
    <n v="0"/>
    <x v="1723"/>
    <n v="112.25774509999999"/>
    <n v="11377137.240605585"/>
  </r>
  <r>
    <x v="1725"/>
    <s v="Sunday"/>
    <x v="8"/>
    <n v="2019"/>
    <n v="39"/>
    <s v="N"/>
    <s v="N"/>
    <n v="7.9"/>
    <n v="15.5"/>
    <n v="13.6"/>
    <n v="4.5999999999999996"/>
    <x v="1724"/>
    <n v="103.2310155"/>
    <n v="10569464.949266138"/>
  </r>
  <r>
    <x v="1726"/>
    <s v="Monday"/>
    <x v="8"/>
    <n v="2019"/>
    <n v="39"/>
    <s v="N"/>
    <s v="N"/>
    <n v="8.9"/>
    <n v="15.2"/>
    <n v="13.9"/>
    <n v="2"/>
    <x v="1725"/>
    <n v="109.7326738"/>
    <n v="13372340.208031913"/>
  </r>
  <r>
    <x v="1727"/>
    <s v="Tuesday"/>
    <x v="8"/>
    <n v="2019"/>
    <n v="39"/>
    <s v="N"/>
    <s v="N"/>
    <n v="8.3000000000000007"/>
    <n v="15.1"/>
    <n v="13.3"/>
    <n v="1.4"/>
    <x v="1726"/>
    <n v="148.22983249999999"/>
    <n v="18645434.856522225"/>
  </r>
  <r>
    <x v="1728"/>
    <s v="Wednesday"/>
    <x v="8"/>
    <n v="2019"/>
    <n v="39"/>
    <s v="N"/>
    <s v="N"/>
    <n v="8.6999999999999993"/>
    <n v="16.600000000000001"/>
    <n v="13.1"/>
    <n v="0"/>
    <x v="1727"/>
    <n v="192.4850347"/>
    <n v="23926453.79436167"/>
  </r>
  <r>
    <x v="1729"/>
    <s v="Thursday"/>
    <x v="8"/>
    <n v="2019"/>
    <n v="39"/>
    <s v="N"/>
    <s v="N"/>
    <n v="8.3000000000000007"/>
    <n v="20.3"/>
    <n v="19.600000000000001"/>
    <n v="0"/>
    <x v="1728"/>
    <n v="139.4994437"/>
    <n v="16366099.147286648"/>
  </r>
  <r>
    <x v="1730"/>
    <s v="Friday"/>
    <x v="8"/>
    <n v="2019"/>
    <n v="39"/>
    <s v="N"/>
    <s v="Y"/>
    <n v="12.3"/>
    <n v="18.8"/>
    <n v="7.4"/>
    <n v="0"/>
    <x v="1729"/>
    <n v="69.640959690000003"/>
    <n v="7384937.6812258642"/>
  </r>
  <r>
    <x v="1731"/>
    <s v="Saturday"/>
    <x v="8"/>
    <n v="2019"/>
    <n v="39"/>
    <s v="N"/>
    <s v="N"/>
    <n v="7.2"/>
    <n v="14.9"/>
    <n v="17.7"/>
    <n v="0.2"/>
    <x v="1730"/>
    <n v="132.2621226"/>
    <n v="14385133.979479205"/>
  </r>
  <r>
    <x v="1732"/>
    <s v="Sunday"/>
    <x v="8"/>
    <n v="2019"/>
    <n v="40"/>
    <s v="N"/>
    <s v="N"/>
    <n v="9.1"/>
    <n v="15.8"/>
    <n v="19"/>
    <n v="0"/>
    <x v="1731"/>
    <n v="90.401320499999997"/>
    <n v="9474428.1298008449"/>
  </r>
  <r>
    <x v="1733"/>
    <s v="Monday"/>
    <x v="8"/>
    <n v="2019"/>
    <n v="40"/>
    <s v="N"/>
    <s v="N"/>
    <n v="10.1"/>
    <n v="14.1"/>
    <n v="14.4"/>
    <n v="0"/>
    <x v="1732"/>
    <n v="107.8227368"/>
    <n v="13129663.074780177"/>
  </r>
  <r>
    <x v="1734"/>
    <s v="Tuesday"/>
    <x v="9"/>
    <n v="2019"/>
    <n v="40"/>
    <s v="N"/>
    <s v="N"/>
    <n v="4.2"/>
    <n v="20.5"/>
    <n v="21.7"/>
    <n v="0"/>
    <x v="1733"/>
    <n v="121.3908912"/>
    <n v="14234936.239063079"/>
  </r>
  <r>
    <x v="1735"/>
    <s v="Wednesday"/>
    <x v="9"/>
    <n v="2019"/>
    <n v="40"/>
    <s v="N"/>
    <s v="N"/>
    <n v="9.3000000000000007"/>
    <n v="26.5"/>
    <n v="18.5"/>
    <n v="0"/>
    <x v="1734"/>
    <n v="108.66167660000001"/>
    <n v="12035456.946099196"/>
  </r>
  <r>
    <x v="1736"/>
    <s v="Thursday"/>
    <x v="9"/>
    <n v="2019"/>
    <n v="40"/>
    <s v="N"/>
    <s v="N"/>
    <n v="15.1"/>
    <n v="29.7"/>
    <n v="22"/>
    <n v="0"/>
    <x v="1735"/>
    <n v="108.8439126"/>
    <n v="11898038.29145691"/>
  </r>
  <r>
    <x v="1737"/>
    <s v="Friday"/>
    <x v="9"/>
    <n v="2019"/>
    <n v="40"/>
    <s v="N"/>
    <s v="N"/>
    <n v="12.5"/>
    <n v="15.2"/>
    <n v="11"/>
    <n v="0"/>
    <x v="1736"/>
    <n v="136.3619947"/>
    <n v="16024247.083903432"/>
  </r>
  <r>
    <x v="1738"/>
    <s v="Saturday"/>
    <x v="9"/>
    <n v="2019"/>
    <n v="40"/>
    <s v="N"/>
    <s v="N"/>
    <n v="7.6"/>
    <n v="24.3"/>
    <n v="17.399999999999999"/>
    <n v="1.8"/>
    <x v="1737"/>
    <n v="88.049062890000002"/>
    <n v="8926943.1706561688"/>
  </r>
  <r>
    <x v="1739"/>
    <s v="Sunday"/>
    <x v="9"/>
    <n v="2019"/>
    <n v="41"/>
    <s v="N"/>
    <s v="N"/>
    <n v="12.9"/>
    <n v="24.8"/>
    <n v="17.399999999999999"/>
    <n v="0"/>
    <x v="1738"/>
    <n v="54.720114539999997"/>
    <n v="5089591.451919456"/>
  </r>
  <r>
    <x v="1740"/>
    <s v="Monday"/>
    <x v="9"/>
    <n v="2019"/>
    <n v="41"/>
    <s v="N"/>
    <s v="N"/>
    <n v="11.6"/>
    <n v="16.399999999999999"/>
    <n v="15.1"/>
    <n v="0"/>
    <x v="1739"/>
    <n v="112.07559550000001"/>
    <n v="12697751.411202606"/>
  </r>
  <r>
    <x v="1741"/>
    <s v="Tuesday"/>
    <x v="9"/>
    <n v="2019"/>
    <n v="41"/>
    <s v="Y"/>
    <s v="N"/>
    <n v="9.5"/>
    <n v="14.2"/>
    <n v="17"/>
    <n v="2.6"/>
    <x v="1740"/>
    <n v="130.67182529999999"/>
    <n v="15354563.430715807"/>
  </r>
  <r>
    <x v="1742"/>
    <s v="Wednesday"/>
    <x v="9"/>
    <n v="2019"/>
    <n v="41"/>
    <s v="Y"/>
    <s v="N"/>
    <n v="8.5"/>
    <n v="15"/>
    <n v="19.3"/>
    <n v="5.8"/>
    <x v="1741"/>
    <n v="131.5850422"/>
    <n v="16154935.115670806"/>
  </r>
  <r>
    <x v="1743"/>
    <s v="Thursday"/>
    <x v="9"/>
    <n v="2019"/>
    <n v="41"/>
    <s v="Y"/>
    <s v="N"/>
    <n v="10.199999999999999"/>
    <n v="14.7"/>
    <n v="12.6"/>
    <n v="0.2"/>
    <x v="1742"/>
    <n v="167.9811358"/>
    <n v="20777936.087864466"/>
  </r>
  <r>
    <x v="1744"/>
    <s v="Friday"/>
    <x v="9"/>
    <n v="2019"/>
    <n v="41"/>
    <s v="Y"/>
    <s v="N"/>
    <n v="9.5"/>
    <n v="18.899999999999999"/>
    <n v="17.5"/>
    <n v="0"/>
    <x v="1743"/>
    <n v="114.6969754"/>
    <n v="13218884.336822577"/>
  </r>
  <r>
    <x v="1745"/>
    <s v="Saturday"/>
    <x v="9"/>
    <n v="2019"/>
    <n v="41"/>
    <s v="Y"/>
    <s v="N"/>
    <n v="8.1999999999999993"/>
    <n v="20.399999999999999"/>
    <n v="20.100000000000001"/>
    <n v="0"/>
    <x v="1744"/>
    <n v="93.120223490000001"/>
    <n v="9410111.9332165439"/>
  </r>
  <r>
    <x v="1746"/>
    <s v="Sunday"/>
    <x v="9"/>
    <n v="2019"/>
    <n v="42"/>
    <s v="Y"/>
    <s v="N"/>
    <n v="9.4"/>
    <n v="23.1"/>
    <n v="19.600000000000001"/>
    <n v="0"/>
    <x v="1745"/>
    <n v="90.164235849999997"/>
    <n v="8542583.4763374943"/>
  </r>
  <r>
    <x v="1747"/>
    <s v="Monday"/>
    <x v="9"/>
    <n v="2019"/>
    <n v="42"/>
    <s v="Y"/>
    <s v="N"/>
    <n v="13.6"/>
    <n v="26.7"/>
    <n v="20.2"/>
    <n v="0.2"/>
    <x v="1746"/>
    <n v="119.0137926"/>
    <n v="13126045.467509111"/>
  </r>
  <r>
    <x v="1748"/>
    <s v="Tuesday"/>
    <x v="9"/>
    <n v="2019"/>
    <n v="42"/>
    <s v="Y"/>
    <s v="N"/>
    <n v="13"/>
    <n v="18"/>
    <n v="20.6"/>
    <n v="0"/>
    <x v="1747"/>
    <n v="123.2613285"/>
    <n v="13811693.172441419"/>
  </r>
  <r>
    <x v="1749"/>
    <s v="Wednesday"/>
    <x v="9"/>
    <n v="2019"/>
    <n v="42"/>
    <s v="Y"/>
    <s v="N"/>
    <n v="13.3"/>
    <n v="20.399999999999999"/>
    <n v="11.4"/>
    <n v="0"/>
    <x v="1748"/>
    <n v="116.34066919999999"/>
    <n v="13673951.638365423"/>
  </r>
  <r>
    <x v="1750"/>
    <s v="Thursday"/>
    <x v="9"/>
    <n v="2019"/>
    <n v="42"/>
    <s v="Y"/>
    <s v="N"/>
    <n v="9.5"/>
    <n v="15.2"/>
    <n v="9.6"/>
    <n v="4.4000000000000004"/>
    <x v="1749"/>
    <n v="92.498043699999997"/>
    <n v="10793600.419274747"/>
  </r>
  <r>
    <x v="1751"/>
    <s v="Friday"/>
    <x v="9"/>
    <n v="2019"/>
    <n v="42"/>
    <s v="Y"/>
    <s v="N"/>
    <n v="7.3"/>
    <n v="22.1"/>
    <n v="23.2"/>
    <n v="0.8"/>
    <x v="1750"/>
    <n v="76.318328559999998"/>
    <n v="8384139.6350052711"/>
  </r>
  <r>
    <x v="1752"/>
    <s v="Saturday"/>
    <x v="9"/>
    <n v="2019"/>
    <n v="42"/>
    <s v="Y"/>
    <s v="N"/>
    <n v="9.4"/>
    <n v="15.3"/>
    <n v="15.8"/>
    <n v="0.8"/>
    <x v="1751"/>
    <n v="67.014422809999999"/>
    <n v="6837648.7602892108"/>
  </r>
  <r>
    <x v="1753"/>
    <s v="Sunday"/>
    <x v="9"/>
    <n v="2019"/>
    <n v="43"/>
    <s v="Y"/>
    <s v="N"/>
    <n v="10"/>
    <n v="16.399999999999999"/>
    <n v="14.7"/>
    <n v="0.8"/>
    <x v="1752"/>
    <n v="87.533212419999998"/>
    <n v="8988305.4637396764"/>
  </r>
  <r>
    <x v="1754"/>
    <s v="Monday"/>
    <x v="9"/>
    <n v="2019"/>
    <n v="43"/>
    <s v="Y"/>
    <s v="N"/>
    <n v="11.5"/>
    <n v="17"/>
    <n v="19.600000000000001"/>
    <n v="0"/>
    <x v="1753"/>
    <n v="111.6668677"/>
    <n v="12786087.502066139"/>
  </r>
  <r>
    <x v="1755"/>
    <s v="Tuesday"/>
    <x v="9"/>
    <n v="2019"/>
    <n v="43"/>
    <s v="Y"/>
    <s v="N"/>
    <n v="11.9"/>
    <n v="19.600000000000001"/>
    <n v="23.7"/>
    <n v="0"/>
    <x v="1754"/>
    <n v="111.449844"/>
    <n v="12717379.53931698"/>
  </r>
  <r>
    <x v="1756"/>
    <s v="Wednesday"/>
    <x v="9"/>
    <n v="2019"/>
    <n v="43"/>
    <s v="Y"/>
    <s v="N"/>
    <n v="8.1999999999999993"/>
    <n v="27.9"/>
    <n v="26"/>
    <n v="0"/>
    <x v="1755"/>
    <n v="99.736133030000005"/>
    <n v="11398006.356523244"/>
  </r>
  <r>
    <x v="1757"/>
    <s v="Thursday"/>
    <x v="9"/>
    <n v="2019"/>
    <n v="43"/>
    <s v="Y"/>
    <s v="N"/>
    <n v="13"/>
    <n v="33.799999999999997"/>
    <n v="26.1"/>
    <n v="0.2"/>
    <x v="1756"/>
    <n v="82.370096540000006"/>
    <n v="9509022.637183914"/>
  </r>
  <r>
    <x v="1758"/>
    <s v="Friday"/>
    <x v="9"/>
    <n v="2019"/>
    <n v="43"/>
    <s v="Y"/>
    <s v="N"/>
    <n v="16.8"/>
    <n v="21.6"/>
    <n v="10"/>
    <n v="0"/>
    <x v="1757"/>
    <n v="70.884689609999995"/>
    <n v="7735700.7583502997"/>
  </r>
  <r>
    <x v="1759"/>
    <s v="Saturday"/>
    <x v="9"/>
    <n v="2019"/>
    <n v="43"/>
    <s v="Y"/>
    <s v="N"/>
    <n v="9.6"/>
    <n v="15.5"/>
    <n v="17.2"/>
    <n v="3.8"/>
    <x v="1758"/>
    <n v="44.849283749999998"/>
    <n v="4336848.822103369"/>
  </r>
  <r>
    <x v="1760"/>
    <s v="Sunday"/>
    <x v="9"/>
    <n v="2019"/>
    <n v="44"/>
    <s v="Y"/>
    <s v="N"/>
    <n v="10.3"/>
    <n v="17"/>
    <n v="10.1"/>
    <n v="1.2"/>
    <x v="1759"/>
    <n v="87.808242980000003"/>
    <n v="9029370.3592082541"/>
  </r>
  <r>
    <x v="1761"/>
    <s v="Monday"/>
    <x v="9"/>
    <n v="2019"/>
    <n v="44"/>
    <s v="Y"/>
    <s v="N"/>
    <n v="8.6999999999999993"/>
    <n v="21.6"/>
    <n v="26.3"/>
    <n v="1.4"/>
    <x v="1760"/>
    <n v="104.09160749999999"/>
    <n v="11724320.217325762"/>
  </r>
  <r>
    <x v="1762"/>
    <s v="Tuesday"/>
    <x v="9"/>
    <n v="2019"/>
    <n v="44"/>
    <s v="Y"/>
    <s v="N"/>
    <n v="9.6999999999999993"/>
    <n v="30.5"/>
    <n v="27"/>
    <n v="0"/>
    <x v="1761"/>
    <n v="130.19868170000001"/>
    <n v="14567592.629833989"/>
  </r>
  <r>
    <x v="1763"/>
    <s v="Wednesday"/>
    <x v="9"/>
    <n v="2019"/>
    <n v="44"/>
    <s v="Y"/>
    <s v="N"/>
    <n v="13.8"/>
    <n v="25.1"/>
    <n v="27.2"/>
    <n v="0"/>
    <x v="1762"/>
    <n v="130.31831199999999"/>
    <n v="15296207.003367759"/>
  </r>
  <r>
    <x v="1764"/>
    <s v="Thursday"/>
    <x v="9"/>
    <n v="2019"/>
    <n v="44"/>
    <s v="Y"/>
    <s v="N"/>
    <n v="14.2"/>
    <n v="33.700000000000003"/>
    <n v="25.5"/>
    <n v="0"/>
    <x v="1763"/>
    <n v="89.659635179999995"/>
    <n v="10916318.354616143"/>
  </r>
  <r>
    <x v="1765"/>
    <s v="Friday"/>
    <x v="10"/>
    <n v="2019"/>
    <n v="44"/>
    <s v="Y"/>
    <s v="N"/>
    <n v="20"/>
    <n v="34.299999999999997"/>
    <n v="22.8"/>
    <n v="0"/>
    <x v="1764"/>
    <n v="90.318841500000005"/>
    <n v="11787593.742716558"/>
  </r>
  <r>
    <x v="1766"/>
    <s v="Saturday"/>
    <x v="10"/>
    <n v="2019"/>
    <n v="44"/>
    <s v="Y"/>
    <s v="N"/>
    <n v="15.8"/>
    <n v="18.899999999999999"/>
    <n v="2.2000000000000002"/>
    <n v="4.2"/>
    <x v="1765"/>
    <n v="90.798912520000002"/>
    <n v="9607144.6471939497"/>
  </r>
  <r>
    <x v="1767"/>
    <s v="Sunday"/>
    <x v="10"/>
    <n v="2019"/>
    <n v="45"/>
    <s v="Y"/>
    <s v="N"/>
    <n v="12.8"/>
    <n v="20.7"/>
    <n v="7.8"/>
    <n v="12.4"/>
    <x v="1766"/>
    <n v="72.398840800000002"/>
    <n v="7013059.5977562126"/>
  </r>
  <r>
    <x v="1768"/>
    <s v="Monday"/>
    <x v="10"/>
    <n v="2019"/>
    <n v="45"/>
    <s v="Y"/>
    <s v="N"/>
    <n v="9.5"/>
    <n v="16.2"/>
    <n v="11.2"/>
    <n v="1.2"/>
    <x v="1767"/>
    <n v="79.09640417"/>
    <n v="8485449.5839329325"/>
  </r>
  <r>
    <x v="1769"/>
    <s v="Tuesday"/>
    <x v="10"/>
    <n v="2019"/>
    <n v="45"/>
    <s v="Y"/>
    <s v="Y"/>
    <n v="7.7"/>
    <n v="19.600000000000001"/>
    <n v="27.4"/>
    <n v="10.199999999999999"/>
    <x v="1768"/>
    <n v="66.476814739999995"/>
    <n v="6436085.7726825792"/>
  </r>
  <r>
    <x v="1770"/>
    <s v="Wednesday"/>
    <x v="10"/>
    <n v="2019"/>
    <n v="45"/>
    <s v="Y"/>
    <s v="N"/>
    <n v="10.5"/>
    <n v="24.1"/>
    <n v="19.899999999999999"/>
    <n v="0"/>
    <x v="1769"/>
    <n v="58.451951880000003"/>
    <n v="6101295.4009279953"/>
  </r>
  <r>
    <x v="1771"/>
    <s v="Thursday"/>
    <x v="10"/>
    <n v="2019"/>
    <n v="45"/>
    <s v="Y"/>
    <s v="N"/>
    <n v="11.5"/>
    <n v="17.7"/>
    <n v="8.3000000000000007"/>
    <n v="0"/>
    <x v="1770"/>
    <n v="63.897686270000001"/>
    <n v="7356709.3101568529"/>
  </r>
  <r>
    <x v="1772"/>
    <s v="Friday"/>
    <x v="10"/>
    <n v="2019"/>
    <n v="45"/>
    <s v="Y"/>
    <s v="N"/>
    <n v="10.3"/>
    <n v="15"/>
    <n v="16.100000000000001"/>
    <n v="6.8"/>
    <x v="1771"/>
    <n v="81.077541510000003"/>
    <n v="9239173.4057129174"/>
  </r>
  <r>
    <x v="1773"/>
    <s v="Saturday"/>
    <x v="10"/>
    <n v="2019"/>
    <n v="45"/>
    <s v="Y"/>
    <s v="N"/>
    <n v="7.6"/>
    <n v="14.2"/>
    <n v="9.8000000000000007"/>
    <n v="6.4"/>
    <x v="1772"/>
    <n v="70.474884239999994"/>
    <n v="7676461.9661163082"/>
  </r>
  <r>
    <x v="1774"/>
    <s v="Sunday"/>
    <x v="10"/>
    <n v="2019"/>
    <n v="46"/>
    <s v="Y"/>
    <s v="N"/>
    <n v="10.8"/>
    <n v="18.100000000000001"/>
    <n v="13.5"/>
    <n v="0.2"/>
    <x v="1773"/>
    <n v="86.639009709999996"/>
    <n v="8798195.3348059356"/>
  </r>
  <r>
    <x v="1775"/>
    <s v="Monday"/>
    <x v="10"/>
    <n v="2019"/>
    <n v="46"/>
    <s v="Y"/>
    <s v="N"/>
    <n v="10"/>
    <n v="29.6"/>
    <n v="27.4"/>
    <n v="0"/>
    <x v="1774"/>
    <n v="66.491326110000003"/>
    <n v="7098544.1596111841"/>
  </r>
  <r>
    <x v="1776"/>
    <s v="Tuesday"/>
    <x v="10"/>
    <n v="2019"/>
    <n v="46"/>
    <s v="Y"/>
    <s v="N"/>
    <n v="11.5"/>
    <n v="17.399999999999999"/>
    <n v="12.7"/>
    <n v="0.6"/>
    <x v="1775"/>
    <n v="57.069845890000003"/>
    <n v="5952582.38799378"/>
  </r>
  <r>
    <x v="1777"/>
    <s v="Wednesday"/>
    <x v="10"/>
    <n v="2019"/>
    <n v="46"/>
    <s v="Y"/>
    <s v="N"/>
    <n v="9.1"/>
    <n v="17.3"/>
    <n v="12"/>
    <n v="1.6"/>
    <x v="1776"/>
    <n v="64.519389450000006"/>
    <n v="7263176.0690251533"/>
  </r>
  <r>
    <x v="1778"/>
    <s v="Thursday"/>
    <x v="10"/>
    <n v="2019"/>
    <n v="46"/>
    <s v="Y"/>
    <s v="N"/>
    <n v="12.1"/>
    <n v="22.4"/>
    <n v="19.7"/>
    <n v="0.8"/>
    <x v="1777"/>
    <n v="74.43626304"/>
    <n v="8175255.1228817469"/>
  </r>
  <r>
    <x v="1779"/>
    <s v="Friday"/>
    <x v="10"/>
    <n v="2019"/>
    <n v="46"/>
    <s v="Y"/>
    <s v="N"/>
    <n v="13"/>
    <n v="18.5"/>
    <n v="12.4"/>
    <n v="0"/>
    <x v="1778"/>
    <n v="72.065598769999994"/>
    <n v="7996020.8554536514"/>
  </r>
  <r>
    <x v="1780"/>
    <s v="Saturday"/>
    <x v="10"/>
    <n v="2019"/>
    <n v="46"/>
    <s v="Y"/>
    <s v="N"/>
    <n v="9.1999999999999993"/>
    <n v="17.2"/>
    <n v="23.9"/>
    <n v="0"/>
    <x v="1779"/>
    <n v="67.187219450000001"/>
    <n v="6560571.2928810334"/>
  </r>
  <r>
    <x v="1781"/>
    <s v="Sunday"/>
    <x v="10"/>
    <n v="2019"/>
    <n v="47"/>
    <s v="Y"/>
    <s v="N"/>
    <n v="10.8"/>
    <n v="16.2"/>
    <n v="24.1"/>
    <n v="0"/>
    <x v="1780"/>
    <n v="66.41186458"/>
    <n v="6424849.1450120043"/>
  </r>
  <r>
    <x v="1782"/>
    <s v="Monday"/>
    <x v="10"/>
    <n v="2019"/>
    <n v="47"/>
    <s v="Y"/>
    <s v="N"/>
    <n v="8.5"/>
    <n v="26.9"/>
    <n v="29.9"/>
    <n v="0"/>
    <x v="1781"/>
    <n v="72.281071499999996"/>
    <n v="7889352.4623498749"/>
  </r>
  <r>
    <x v="1783"/>
    <s v="Tuesday"/>
    <x v="10"/>
    <n v="2019"/>
    <n v="47"/>
    <s v="Y"/>
    <s v="N"/>
    <n v="11.4"/>
    <n v="18.600000000000001"/>
    <n v="27.9"/>
    <n v="0"/>
    <x v="1782"/>
    <n v="81.955895620000007"/>
    <n v="9181836.1556246504"/>
  </r>
  <r>
    <x v="1784"/>
    <s v="Wednesday"/>
    <x v="10"/>
    <n v="2019"/>
    <n v="47"/>
    <s v="Y"/>
    <s v="N"/>
    <n v="9.4"/>
    <n v="34.700000000000003"/>
    <n v="30.1"/>
    <n v="0"/>
    <x v="1783"/>
    <n v="83.763251699999998"/>
    <n v="10029487.175957663"/>
  </r>
  <r>
    <x v="1785"/>
    <s v="Thursday"/>
    <x v="10"/>
    <n v="2019"/>
    <n v="47"/>
    <s v="Y"/>
    <s v="N"/>
    <n v="14"/>
    <n v="40.9"/>
    <n v="18.8"/>
    <n v="0"/>
    <x v="1784"/>
    <n v="72.815311210000004"/>
    <n v="9561524.1456075199"/>
  </r>
  <r>
    <x v="1786"/>
    <s v="Friday"/>
    <x v="10"/>
    <n v="2019"/>
    <n v="47"/>
    <s v="Y"/>
    <s v="N"/>
    <n v="13.6"/>
    <n v="20"/>
    <n v="28.3"/>
    <n v="0"/>
    <x v="1785"/>
    <n v="65.412978010000003"/>
    <n v="7133243.7147494648"/>
  </r>
  <r>
    <x v="1787"/>
    <s v="Saturday"/>
    <x v="10"/>
    <n v="2019"/>
    <n v="47"/>
    <s v="Y"/>
    <s v="N"/>
    <n v="10.1"/>
    <n v="23.8"/>
    <n v="24.6"/>
    <n v="0"/>
    <x v="1786"/>
    <n v="49.794292779999999"/>
    <n v="4842284.0940250764"/>
  </r>
  <r>
    <x v="1788"/>
    <s v="Sunday"/>
    <x v="10"/>
    <n v="2019"/>
    <n v="48"/>
    <s v="Y"/>
    <s v="N"/>
    <n v="11.9"/>
    <n v="23.7"/>
    <n v="30.6"/>
    <n v="0"/>
    <x v="1787"/>
    <n v="60.755443960000001"/>
    <n v="5879805.5444218703"/>
  </r>
  <r>
    <x v="1789"/>
    <s v="Monday"/>
    <x v="10"/>
    <n v="2019"/>
    <n v="48"/>
    <s v="Y"/>
    <s v="N"/>
    <n v="11.4"/>
    <n v="27.4"/>
    <n v="18"/>
    <n v="0"/>
    <x v="1788"/>
    <n v="71.001116179999997"/>
    <n v="8086977.4321206743"/>
  </r>
  <r>
    <x v="1790"/>
    <s v="Tuesday"/>
    <x v="10"/>
    <n v="2019"/>
    <n v="48"/>
    <s v="Y"/>
    <s v="N"/>
    <n v="11.4"/>
    <n v="16.399999999999999"/>
    <n v="22.2"/>
    <n v="2"/>
    <x v="1789"/>
    <n v="47.350592130000003"/>
    <n v="5096304.4564545108"/>
  </r>
  <r>
    <x v="1791"/>
    <s v="Wednesday"/>
    <x v="10"/>
    <n v="2019"/>
    <n v="48"/>
    <s v="Y"/>
    <s v="N"/>
    <n v="8.6"/>
    <n v="24.8"/>
    <n v="31"/>
    <n v="0"/>
    <x v="1790"/>
    <n v="59.044674999999998"/>
    <n v="6401487.5655241255"/>
  </r>
  <r>
    <x v="1792"/>
    <s v="Thursday"/>
    <x v="10"/>
    <n v="2019"/>
    <n v="48"/>
    <s v="Y"/>
    <s v="N"/>
    <n v="11.4"/>
    <n v="21.1"/>
    <n v="30.7"/>
    <n v="0"/>
    <x v="1791"/>
    <n v="70.202551959999994"/>
    <n v="7914346.1224435642"/>
  </r>
  <r>
    <x v="1793"/>
    <s v="Friday"/>
    <x v="10"/>
    <n v="2019"/>
    <n v="48"/>
    <s v="Y"/>
    <s v="N"/>
    <n v="11.9"/>
    <n v="19.7"/>
    <n v="21.9"/>
    <n v="0"/>
    <x v="1792"/>
    <n v="79.605729069999995"/>
    <n v="9138730.5327203833"/>
  </r>
  <r>
    <x v="1794"/>
    <s v="Saturday"/>
    <x v="10"/>
    <n v="2019"/>
    <n v="48"/>
    <s v="Y"/>
    <s v="N"/>
    <n v="10.3"/>
    <n v="18.399999999999999"/>
    <n v="26.7"/>
    <n v="8"/>
    <x v="1793"/>
    <n v="51.05874163"/>
    <n v="5052750.6058584824"/>
  </r>
  <r>
    <x v="1795"/>
    <s v="Sunday"/>
    <x v="11"/>
    <n v="2019"/>
    <n v="49"/>
    <s v="Y"/>
    <s v="N"/>
    <n v="12.2"/>
    <n v="16.8"/>
    <n v="9.8000000000000007"/>
    <n v="0"/>
    <x v="1794"/>
    <n v="33.154867019999998"/>
    <n v="3323244.2777853394"/>
  </r>
  <r>
    <x v="1796"/>
    <s v="Monday"/>
    <x v="11"/>
    <n v="2019"/>
    <n v="49"/>
    <s v="Y"/>
    <s v="N"/>
    <n v="9.8000000000000007"/>
    <n v="15.5"/>
    <n v="18.2"/>
    <n v="3.4"/>
    <x v="1795"/>
    <n v="29.070382550000001"/>
    <n v="3215457.5716259698"/>
  </r>
  <r>
    <x v="1797"/>
    <s v="Tuesday"/>
    <x v="11"/>
    <n v="2019"/>
    <n v="49"/>
    <s v="Y"/>
    <s v="N"/>
    <n v="11"/>
    <n v="22.2"/>
    <n v="19.2"/>
    <n v="0.4"/>
    <x v="1796"/>
    <n v="19.170950680000001"/>
    <n v="2091436.4603219472"/>
  </r>
  <r>
    <x v="1798"/>
    <s v="Wednesday"/>
    <x v="11"/>
    <n v="2019"/>
    <n v="49"/>
    <s v="Y"/>
    <s v="N"/>
    <n v="12.1"/>
    <n v="23"/>
    <n v="20.3"/>
    <n v="0"/>
    <x v="1797"/>
    <n v="39.415048149999997"/>
    <n v="4233203.9589189459"/>
  </r>
  <r>
    <x v="1799"/>
    <s v="Thursday"/>
    <x v="11"/>
    <n v="2019"/>
    <n v="49"/>
    <s v="Y"/>
    <s v="N"/>
    <n v="12.3"/>
    <n v="23.9"/>
    <n v="20.399999999999999"/>
    <n v="0"/>
    <x v="1798"/>
    <n v="45.830326149999998"/>
    <n v="4944711.3415746931"/>
  </r>
  <r>
    <x v="1800"/>
    <s v="Friday"/>
    <x v="11"/>
    <n v="2019"/>
    <n v="49"/>
    <s v="Y"/>
    <s v="N"/>
    <n v="13.3"/>
    <n v="20.8"/>
    <n v="18.2"/>
    <n v="0"/>
    <x v="1799"/>
    <n v="41.38035927"/>
    <n v="4346137.1330634411"/>
  </r>
  <r>
    <x v="1801"/>
    <s v="Saturday"/>
    <x v="11"/>
    <n v="2019"/>
    <n v="49"/>
    <s v="Y"/>
    <s v="N"/>
    <n v="11.2"/>
    <n v="21"/>
    <n v="30.3"/>
    <n v="0"/>
    <x v="1800"/>
    <n v="47.12307019"/>
    <n v="4497251.4635738973"/>
  </r>
  <r>
    <x v="1802"/>
    <s v="Sunday"/>
    <x v="11"/>
    <n v="2019"/>
    <n v="50"/>
    <s v="Y"/>
    <s v="N"/>
    <n v="13.8"/>
    <n v="27.6"/>
    <n v="30.8"/>
    <n v="0"/>
    <x v="1801"/>
    <n v="43.690411390000001"/>
    <n v="4263197.4037227565"/>
  </r>
  <r>
    <x v="1803"/>
    <s v="Monday"/>
    <x v="11"/>
    <n v="2019"/>
    <n v="50"/>
    <s v="Y"/>
    <s v="N"/>
    <n v="16.3"/>
    <n v="38"/>
    <n v="28.6"/>
    <n v="0"/>
    <x v="1802"/>
    <n v="62.718792569999998"/>
    <n v="8022413.1278204964"/>
  </r>
  <r>
    <x v="1804"/>
    <s v="Tuesday"/>
    <x v="11"/>
    <n v="2019"/>
    <n v="50"/>
    <s v="Y"/>
    <s v="N"/>
    <n v="14.3"/>
    <n v="17.2"/>
    <n v="22.2"/>
    <n v="0"/>
    <x v="1803"/>
    <n v="48.336164680000003"/>
    <n v="5295160.1367867421"/>
  </r>
  <r>
    <x v="1805"/>
    <s v="Wednesday"/>
    <x v="11"/>
    <n v="2019"/>
    <n v="50"/>
    <s v="Y"/>
    <s v="N"/>
    <n v="13.4"/>
    <n v="18.100000000000001"/>
    <n v="21.8"/>
    <n v="0"/>
    <x v="1804"/>
    <n v="57.730485369999997"/>
    <n v="6296108.3833842138"/>
  </r>
  <r>
    <x v="1806"/>
    <s v="Thursday"/>
    <x v="11"/>
    <n v="2019"/>
    <n v="50"/>
    <s v="Y"/>
    <s v="N"/>
    <n v="13.4"/>
    <n v="18.399999999999999"/>
    <n v="22.7"/>
    <n v="0"/>
    <x v="1805"/>
    <n v="41.647543489999997"/>
    <n v="4522884.2825608365"/>
  </r>
  <r>
    <x v="1807"/>
    <s v="Friday"/>
    <x v="11"/>
    <n v="2019"/>
    <n v="50"/>
    <s v="Y"/>
    <s v="N"/>
    <n v="11.4"/>
    <n v="20.9"/>
    <n v="24.8"/>
    <n v="0"/>
    <x v="1806"/>
    <n v="58.517373640000002"/>
    <n v="6265490.8912327206"/>
  </r>
  <r>
    <x v="1808"/>
    <s v="Saturday"/>
    <x v="11"/>
    <n v="2019"/>
    <n v="50"/>
    <s v="Y"/>
    <s v="N"/>
    <n v="14.1"/>
    <n v="20.100000000000001"/>
    <n v="10.4"/>
    <n v="0"/>
    <x v="1807"/>
    <n v="65.765248349999993"/>
    <n v="6658023.4325390114"/>
  </r>
  <r>
    <x v="1809"/>
    <s v="Sunday"/>
    <x v="11"/>
    <n v="2019"/>
    <n v="51"/>
    <s v="Y"/>
    <s v="N"/>
    <n v="15.1"/>
    <n v="21.7"/>
    <n v="16.399999999999999"/>
    <n v="0"/>
    <x v="1808"/>
    <n v="50.936743069999999"/>
    <n v="5028651.0076339915"/>
  </r>
  <r>
    <x v="1810"/>
    <s v="Monday"/>
    <x v="11"/>
    <n v="2019"/>
    <n v="51"/>
    <s v="Y"/>
    <s v="N"/>
    <n v="13"/>
    <n v="22.6"/>
    <n v="21.7"/>
    <n v="0"/>
    <x v="1809"/>
    <n v="73.601749130000002"/>
    <n v="8420044.8845856935"/>
  </r>
  <r>
    <x v="1811"/>
    <s v="Tuesday"/>
    <x v="11"/>
    <n v="2019"/>
    <n v="51"/>
    <s v="Y"/>
    <s v="N"/>
    <n v="12.6"/>
    <n v="26.3"/>
    <n v="29.5"/>
    <n v="0"/>
    <x v="1810"/>
    <n v="83.084082179999996"/>
    <n v="10302348.922123572"/>
  </r>
  <r>
    <x v="1812"/>
    <s v="Wednesday"/>
    <x v="11"/>
    <n v="2019"/>
    <n v="51"/>
    <s v="Y"/>
    <s v="N"/>
    <n v="15.9"/>
    <n v="40.1"/>
    <n v="29.3"/>
    <n v="0"/>
    <x v="1811"/>
    <n v="95.802971920000005"/>
    <n v="14082164.107165812"/>
  </r>
  <r>
    <x v="1813"/>
    <s v="Thursday"/>
    <x v="11"/>
    <n v="2019"/>
    <n v="51"/>
    <s v="Y"/>
    <s v="N"/>
    <n v="17.2"/>
    <n v="23.3"/>
    <n v="29.3"/>
    <n v="0"/>
    <x v="1812"/>
    <n v="71.953511919999997"/>
    <n v="8997830.5572382715"/>
  </r>
  <r>
    <x v="1814"/>
    <s v="Friday"/>
    <x v="11"/>
    <n v="2019"/>
    <n v="51"/>
    <s v="N"/>
    <s v="N"/>
    <n v="13.7"/>
    <n v="43.5"/>
    <n v="31.4"/>
    <n v="0"/>
    <x v="1813"/>
    <n v="243.81015959999999"/>
    <n v="36706448.482322641"/>
  </r>
  <r>
    <x v="1815"/>
    <s v="Saturday"/>
    <x v="11"/>
    <n v="2019"/>
    <n v="51"/>
    <s v="N"/>
    <s v="N"/>
    <n v="16.899999999999999"/>
    <n v="20.2"/>
    <n v="28.3"/>
    <n v="0"/>
    <x v="1814"/>
    <n v="44.94113626"/>
    <n v="4522537.7711560437"/>
  </r>
  <r>
    <x v="1816"/>
    <s v="Sunday"/>
    <x v="11"/>
    <n v="2019"/>
    <n v="52"/>
    <s v="N"/>
    <s v="N"/>
    <n v="13.1"/>
    <n v="19.600000000000001"/>
    <n v="31.5"/>
    <n v="0"/>
    <x v="1815"/>
    <n v="34.678705909999998"/>
    <n v="3126133.2716610846"/>
  </r>
  <r>
    <x v="1817"/>
    <s v="Monday"/>
    <x v="11"/>
    <n v="2019"/>
    <n v="52"/>
    <s v="N"/>
    <s v="N"/>
    <n v="12.1"/>
    <n v="20"/>
    <n v="29.2"/>
    <n v="0"/>
    <x v="1816"/>
    <n v="47.19823427"/>
    <n v="4805630.9968587169"/>
  </r>
  <r>
    <x v="1818"/>
    <s v="Tuesday"/>
    <x v="11"/>
    <n v="2019"/>
    <n v="52"/>
    <s v="N"/>
    <s v="N"/>
    <n v="14.1"/>
    <n v="24.5"/>
    <n v="31.4"/>
    <n v="0"/>
    <x v="1817"/>
    <n v="57.331305110000002"/>
    <n v="5857478.098592232"/>
  </r>
  <r>
    <x v="1819"/>
    <s v="Wednesday"/>
    <x v="11"/>
    <n v="2019"/>
    <n v="52"/>
    <s v="N"/>
    <s v="Y"/>
    <n v="14"/>
    <n v="27.9"/>
    <n v="32"/>
    <n v="0"/>
    <x v="1818"/>
    <n v="42.257239390000002"/>
    <n v="4154425.2005530256"/>
  </r>
  <r>
    <x v="1820"/>
    <s v="Thursday"/>
    <x v="11"/>
    <n v="2019"/>
    <n v="52"/>
    <s v="N"/>
    <s v="Y"/>
    <n v="16.5"/>
    <n v="20.5"/>
    <n v="26.2"/>
    <n v="0"/>
    <x v="1819"/>
    <n v="41.255986679999999"/>
    <n v="3965547.0990746068"/>
  </r>
  <r>
    <x v="1821"/>
    <s v="Friday"/>
    <x v="11"/>
    <n v="2019"/>
    <n v="52"/>
    <s v="N"/>
    <s v="N"/>
    <n v="13.6"/>
    <n v="23.9"/>
    <n v="31.6"/>
    <n v="0"/>
    <x v="1820"/>
    <n v="56.122451329999997"/>
    <n v="6019473.2878098162"/>
  </r>
  <r>
    <x v="1822"/>
    <s v="Saturday"/>
    <x v="11"/>
    <n v="2019"/>
    <n v="52"/>
    <s v="N"/>
    <s v="N"/>
    <n v="16.7"/>
    <n v="28.4"/>
    <n v="20.6"/>
    <n v="0"/>
    <x v="1821"/>
    <n v="63.295449300000001"/>
    <n v="7185406.0573680708"/>
  </r>
  <r>
    <x v="1823"/>
    <s v="Sunday"/>
    <x v="11"/>
    <n v="2019"/>
    <n v="53"/>
    <s v="N"/>
    <s v="N"/>
    <n v="16.8"/>
    <n v="33.200000000000003"/>
    <n v="31.9"/>
    <n v="0"/>
    <x v="1822"/>
    <n v="87.686688779999997"/>
    <n v="10372767.511364149"/>
  </r>
  <r>
    <x v="1824"/>
    <s v="Monday"/>
    <x v="11"/>
    <n v="2019"/>
    <n v="53"/>
    <s v="N"/>
    <s v="N"/>
    <n v="19.7"/>
    <n v="40.799999999999997"/>
    <n v="18.8"/>
    <n v="0"/>
    <x v="1823"/>
    <n v="295.82920189999999"/>
    <n v="41537415.217429236"/>
  </r>
  <r>
    <x v="1825"/>
    <s v="Tuesday"/>
    <x v="11"/>
    <n v="2019"/>
    <n v="53"/>
    <s v="N"/>
    <s v="N"/>
    <n v="15.3"/>
    <n v="21.2"/>
    <n v="29.3"/>
    <n v="2.4"/>
    <x v="1824"/>
    <n v="46.251483919999998"/>
    <n v="4412872.1188859288"/>
  </r>
  <r>
    <x v="1826"/>
    <s v="Wednesday"/>
    <x v="0"/>
    <n v="2020"/>
    <n v="1"/>
    <s v="N"/>
    <s v="Y"/>
    <n v="11.8"/>
    <n v="24.9"/>
    <n v="31.6"/>
    <n v="0"/>
    <x v="1825"/>
    <n v="50.921802759999999"/>
    <n v="4536004.9625938796"/>
  </r>
  <r>
    <x v="1827"/>
    <s v="Thursday"/>
    <x v="0"/>
    <n v="2020"/>
    <n v="1"/>
    <s v="N"/>
    <s v="N"/>
    <n v="12.8"/>
    <n v="25"/>
    <n v="31.6"/>
    <n v="0"/>
    <x v="1826"/>
    <n v="69.546225629999995"/>
    <n v="7162439.551234181"/>
  </r>
  <r>
    <x v="1828"/>
    <s v="Friday"/>
    <x v="0"/>
    <n v="2020"/>
    <n v="1"/>
    <s v="N"/>
    <s v="N"/>
    <n v="13.7"/>
    <n v="36.6"/>
    <n v="30.7"/>
    <n v="0"/>
    <x v="1827"/>
    <n v="65.435921559999997"/>
    <n v="7781784.7324814545"/>
  </r>
  <r>
    <x v="1829"/>
    <s v="Saturday"/>
    <x v="0"/>
    <n v="2020"/>
    <n v="1"/>
    <s v="N"/>
    <s v="N"/>
    <n v="18.600000000000001"/>
    <n v="26.8"/>
    <n v="22.8"/>
    <n v="0"/>
    <x v="1828"/>
    <n v="28.04223073"/>
    <n v="2867194.9867495955"/>
  </r>
  <r>
    <x v="1830"/>
    <s v="Sunday"/>
    <x v="0"/>
    <n v="2020"/>
    <n v="2"/>
    <s v="N"/>
    <s v="N"/>
    <n v="12.7"/>
    <n v="16.7"/>
    <n v="5.0999999999999996"/>
    <n v="2.2000000000000002"/>
    <x v="1829"/>
    <n v="18.87543557"/>
    <n v="1805835.571504584"/>
  </r>
  <r>
    <x v="1831"/>
    <s v="Monday"/>
    <x v="0"/>
    <n v="2020"/>
    <n v="2"/>
    <s v="N"/>
    <s v="N"/>
    <n v="11.9"/>
    <n v="18"/>
    <n v="2.7"/>
    <n v="8.1999999999999993"/>
    <x v="1830"/>
    <n v="56.104400259999998"/>
    <n v="6185711.5434619328"/>
  </r>
  <r>
    <x v="1832"/>
    <s v="Tuesday"/>
    <x v="0"/>
    <n v="2020"/>
    <n v="2"/>
    <s v="N"/>
    <s v="N"/>
    <n v="12.6"/>
    <n v="20.100000000000001"/>
    <n v="7.7"/>
    <n v="1.2"/>
    <x v="1831"/>
    <n v="59.42379013"/>
    <n v="6497192.7949761525"/>
  </r>
  <r>
    <x v="1833"/>
    <s v="Wednesday"/>
    <x v="0"/>
    <n v="2020"/>
    <n v="2"/>
    <s v="N"/>
    <s v="N"/>
    <n v="16.8"/>
    <n v="23.8"/>
    <n v="26.9"/>
    <n v="0"/>
    <x v="1832"/>
    <n v="53.313229810000003"/>
    <n v="5866514.5026014112"/>
  </r>
  <r>
    <x v="1834"/>
    <s v="Thursday"/>
    <x v="0"/>
    <n v="2020"/>
    <n v="2"/>
    <s v="N"/>
    <s v="N"/>
    <n v="17.899999999999999"/>
    <n v="31.9"/>
    <n v="29.8"/>
    <n v="0"/>
    <x v="1833"/>
    <n v="86.980864980000007"/>
    <n v="11078369.186888039"/>
  </r>
  <r>
    <x v="1835"/>
    <s v="Friday"/>
    <x v="0"/>
    <n v="2020"/>
    <n v="2"/>
    <s v="N"/>
    <s v="N"/>
    <n v="20.100000000000001"/>
    <n v="32.9"/>
    <n v="10.1"/>
    <n v="0"/>
    <x v="1834"/>
    <n v="65.485985589999999"/>
    <n v="8024251.8999667894"/>
  </r>
  <r>
    <x v="1836"/>
    <s v="Saturday"/>
    <x v="0"/>
    <n v="2020"/>
    <n v="2"/>
    <s v="N"/>
    <s v="N"/>
    <n v="13.5"/>
    <n v="19.3"/>
    <n v="18.2"/>
    <n v="15.6"/>
    <x v="1835"/>
    <n v="22.78453983"/>
    <n v="2093594.0114659769"/>
  </r>
  <r>
    <x v="1837"/>
    <s v="Sunday"/>
    <x v="0"/>
    <n v="2020"/>
    <n v="3"/>
    <s v="N"/>
    <s v="N"/>
    <n v="14.2"/>
    <n v="19.899999999999999"/>
    <n v="21.9"/>
    <n v="0"/>
    <x v="1836"/>
    <n v="45.627913079999999"/>
    <n v="4188532.6856130427"/>
  </r>
  <r>
    <x v="1838"/>
    <s v="Monday"/>
    <x v="0"/>
    <n v="2020"/>
    <n v="3"/>
    <s v="N"/>
    <s v="N"/>
    <n v="12.7"/>
    <n v="32.200000000000003"/>
    <n v="28.1"/>
    <n v="0"/>
    <x v="1837"/>
    <n v="76.952473240000003"/>
    <n v="9207667.0006729327"/>
  </r>
  <r>
    <x v="1839"/>
    <s v="Tuesday"/>
    <x v="0"/>
    <n v="2020"/>
    <n v="3"/>
    <s v="N"/>
    <s v="N"/>
    <n v="16.7"/>
    <n v="33.799999999999997"/>
    <n v="27.4"/>
    <n v="0"/>
    <x v="1838"/>
    <n v="88.847653539999996"/>
    <n v="12199014.279179472"/>
  </r>
  <r>
    <x v="1840"/>
    <s v="Wednesday"/>
    <x v="0"/>
    <n v="2020"/>
    <n v="3"/>
    <s v="N"/>
    <s v="N"/>
    <n v="19.5"/>
    <n v="36.799999999999997"/>
    <n v="20.8"/>
    <n v="0"/>
    <x v="1839"/>
    <n v="63.73047072"/>
    <n v="8757090.8600496724"/>
  </r>
  <r>
    <x v="1841"/>
    <s v="Thursday"/>
    <x v="0"/>
    <n v="2020"/>
    <n v="3"/>
    <s v="N"/>
    <s v="N"/>
    <n v="15.7"/>
    <n v="19.600000000000001"/>
    <n v="18.600000000000001"/>
    <n v="19.600000000000001"/>
    <x v="1840"/>
    <n v="33.404425930000002"/>
    <n v="3663451.5331718954"/>
  </r>
  <r>
    <x v="1842"/>
    <s v="Friday"/>
    <x v="0"/>
    <n v="2020"/>
    <n v="3"/>
    <s v="N"/>
    <s v="N"/>
    <n v="14.4"/>
    <n v="24.8"/>
    <n v="24.4"/>
    <n v="0"/>
    <x v="1841"/>
    <n v="39.500761930000003"/>
    <n v="4270355.2833617786"/>
  </r>
  <r>
    <x v="1843"/>
    <s v="Saturday"/>
    <x v="0"/>
    <n v="2020"/>
    <n v="3"/>
    <s v="N"/>
    <s v="N"/>
    <n v="13.9"/>
    <n v="29.4"/>
    <n v="27.2"/>
    <n v="0"/>
    <x v="1842"/>
    <n v="52.05315547"/>
    <n v="5514841.30749748"/>
  </r>
  <r>
    <x v="1844"/>
    <s v="Sunday"/>
    <x v="0"/>
    <n v="2020"/>
    <n v="4"/>
    <s v="N"/>
    <s v="N"/>
    <n v="17.5"/>
    <n v="25.5"/>
    <n v="23.9"/>
    <n v="0"/>
    <x v="1843"/>
    <n v="60.347055949999998"/>
    <n v="6452401.061846002"/>
  </r>
  <r>
    <x v="1845"/>
    <s v="Monday"/>
    <x v="0"/>
    <n v="2020"/>
    <n v="4"/>
    <s v="N"/>
    <s v="N"/>
    <n v="19.100000000000001"/>
    <n v="21.8"/>
    <n v="8.8000000000000007"/>
    <n v="0.4"/>
    <x v="1844"/>
    <n v="45.359335479999999"/>
    <n v="5274906.7495491616"/>
  </r>
  <r>
    <x v="1846"/>
    <s v="Tuesday"/>
    <x v="0"/>
    <n v="2020"/>
    <n v="4"/>
    <s v="N"/>
    <s v="N"/>
    <n v="14.8"/>
    <n v="23.5"/>
    <n v="28.4"/>
    <n v="44"/>
    <x v="1845"/>
    <n v="53.564869539999997"/>
    <n v="6006132.1369306799"/>
  </r>
  <r>
    <x v="1847"/>
    <s v="Wednesday"/>
    <x v="0"/>
    <n v="2020"/>
    <n v="4"/>
    <s v="N"/>
    <s v="N"/>
    <n v="14.1"/>
    <n v="31.7"/>
    <n v="12.4"/>
    <n v="0"/>
    <x v="1846"/>
    <n v="45.155690849999999"/>
    <n v="5386493.6677775774"/>
  </r>
  <r>
    <x v="1848"/>
    <s v="Thursday"/>
    <x v="0"/>
    <n v="2020"/>
    <n v="4"/>
    <s v="N"/>
    <s v="N"/>
    <n v="12.9"/>
    <n v="22.6"/>
    <n v="13.4"/>
    <n v="22.8"/>
    <x v="1847"/>
    <n v="-1.7614234529999999"/>
    <n v="-197728.29027452797"/>
  </r>
  <r>
    <x v="1849"/>
    <s v="Friday"/>
    <x v="0"/>
    <n v="2020"/>
    <n v="4"/>
    <s v="N"/>
    <s v="N"/>
    <n v="11.7"/>
    <n v="24.1"/>
    <n v="20.6"/>
    <n v="1.2"/>
    <x v="1848"/>
    <n v="49.479433710000002"/>
    <n v="5408912.3302300014"/>
  </r>
  <r>
    <x v="1850"/>
    <s v="Saturday"/>
    <x v="0"/>
    <n v="2020"/>
    <n v="4"/>
    <s v="N"/>
    <s v="N"/>
    <n v="13"/>
    <n v="27.4"/>
    <n v="30"/>
    <n v="0"/>
    <x v="1849"/>
    <n v="50.132823129999998"/>
    <n v="5135901.1824372048"/>
  </r>
  <r>
    <x v="1851"/>
    <s v="Sunday"/>
    <x v="0"/>
    <n v="2020"/>
    <n v="5"/>
    <s v="N"/>
    <s v="Y"/>
    <n v="15.8"/>
    <n v="23.6"/>
    <n v="24"/>
    <n v="0"/>
    <x v="1850"/>
    <n v="51.415029230000002"/>
    <n v="5204908.1941215824"/>
  </r>
  <r>
    <x v="1852"/>
    <s v="Monday"/>
    <x v="0"/>
    <n v="2020"/>
    <n v="5"/>
    <s v="N"/>
    <s v="Y"/>
    <n v="12.8"/>
    <n v="23.1"/>
    <n v="26.1"/>
    <n v="0"/>
    <x v="1851"/>
    <n v="54.453082340000002"/>
    <n v="5615989.242471437"/>
  </r>
  <r>
    <x v="1853"/>
    <s v="Tuesday"/>
    <x v="0"/>
    <n v="2020"/>
    <n v="5"/>
    <s v="N"/>
    <s v="N"/>
    <n v="13.6"/>
    <n v="25.4"/>
    <n v="26.5"/>
    <n v="0"/>
    <x v="1852"/>
    <n v="67.173829400000002"/>
    <n v="7804964.519461317"/>
  </r>
  <r>
    <x v="1854"/>
    <s v="Wednesday"/>
    <x v="0"/>
    <n v="2020"/>
    <n v="5"/>
    <s v="N"/>
    <s v="N"/>
    <n v="15.2"/>
    <n v="31.5"/>
    <n v="29.5"/>
    <n v="0"/>
    <x v="1853"/>
    <n v="78.27234224"/>
    <n v="10160760.910052029"/>
  </r>
  <r>
    <x v="1855"/>
    <s v="Thursday"/>
    <x v="0"/>
    <n v="2020"/>
    <n v="5"/>
    <s v="Y"/>
    <s v="N"/>
    <n v="16.399999999999999"/>
    <n v="39.4"/>
    <n v="29.3"/>
    <n v="0"/>
    <x v="1854"/>
    <n v="1044.4473029999999"/>
    <n v="161697665.44042644"/>
  </r>
  <r>
    <x v="1856"/>
    <s v="Friday"/>
    <x v="0"/>
    <n v="2020"/>
    <n v="5"/>
    <s v="Y"/>
    <s v="N"/>
    <n v="21.5"/>
    <n v="42.9"/>
    <n v="18.3"/>
    <n v="0"/>
    <x v="1855"/>
    <n v="2809.437516"/>
    <n v="479441300.34546143"/>
  </r>
  <r>
    <x v="1857"/>
    <s v="Saturday"/>
    <x v="1"/>
    <n v="2020"/>
    <n v="5"/>
    <s v="Y"/>
    <s v="N"/>
    <n v="23.5"/>
    <n v="29.3"/>
    <n v="1.8"/>
    <n v="0.8"/>
    <x v="1856"/>
    <n v="86.908607950000004"/>
    <n v="11459448.786066705"/>
  </r>
  <r>
    <x v="1858"/>
    <s v="Sunday"/>
    <x v="1"/>
    <n v="2020"/>
    <n v="6"/>
    <s v="Y"/>
    <s v="N"/>
    <n v="14.2"/>
    <n v="25.1"/>
    <n v="21"/>
    <n v="14.8"/>
    <x v="1857"/>
    <n v="14.2356353"/>
    <n v="1389526.980135818"/>
  </r>
  <r>
    <x v="1859"/>
    <s v="Monday"/>
    <x v="1"/>
    <n v="2020"/>
    <n v="6"/>
    <s v="Y"/>
    <s v="N"/>
    <n v="13.2"/>
    <n v="17.7"/>
    <n v="22.7"/>
    <n v="0"/>
    <x v="1858"/>
    <n v="15.310771989999999"/>
    <n v="1607706.2348404708"/>
  </r>
  <r>
    <x v="1860"/>
    <s v="Tuesday"/>
    <x v="1"/>
    <n v="2020"/>
    <n v="6"/>
    <s v="Y"/>
    <s v="N"/>
    <n v="11.3"/>
    <n v="19.7"/>
    <n v="28.6"/>
    <n v="0"/>
    <x v="1859"/>
    <n v="25.212092720000001"/>
    <n v="2698552.7709785071"/>
  </r>
  <r>
    <x v="1861"/>
    <s v="Wednesday"/>
    <x v="1"/>
    <n v="2020"/>
    <n v="6"/>
    <s v="Y"/>
    <s v="N"/>
    <n v="10.8"/>
    <n v="20.100000000000001"/>
    <n v="27.1"/>
    <n v="0"/>
    <x v="1860"/>
    <n v="42.116875"/>
    <n v="4590252.5039250003"/>
  </r>
  <r>
    <x v="1862"/>
    <s v="Thursday"/>
    <x v="1"/>
    <n v="2020"/>
    <n v="6"/>
    <s v="Y"/>
    <s v="N"/>
    <n v="13.7"/>
    <n v="25.5"/>
    <n v="25"/>
    <n v="0"/>
    <x v="1861"/>
    <n v="42.766032299999999"/>
    <n v="5156277.4207535582"/>
  </r>
  <r>
    <x v="1863"/>
    <s v="Friday"/>
    <x v="1"/>
    <n v="2020"/>
    <n v="6"/>
    <s v="Y"/>
    <s v="N"/>
    <n v="16.5"/>
    <n v="23.2"/>
    <n v="18.399999999999999"/>
    <n v="0"/>
    <x v="1862"/>
    <n v="45.332425360000002"/>
    <n v="5473203.5759757962"/>
  </r>
  <r>
    <x v="1864"/>
    <s v="Saturday"/>
    <x v="1"/>
    <n v="2020"/>
    <n v="6"/>
    <s v="Y"/>
    <s v="N"/>
    <n v="17.399999999999999"/>
    <n v="29.4"/>
    <n v="27.5"/>
    <n v="0"/>
    <x v="1863"/>
    <n v="28.570907080000001"/>
    <n v="3081785.035330771"/>
  </r>
  <r>
    <x v="1865"/>
    <s v="Sunday"/>
    <x v="1"/>
    <n v="2020"/>
    <n v="7"/>
    <s v="Y"/>
    <s v="N"/>
    <n v="19.600000000000001"/>
    <n v="28.2"/>
    <n v="19.899999999999999"/>
    <n v="0"/>
    <x v="1864"/>
    <n v="21.555491809999999"/>
    <n v="2238691.0840152688"/>
  </r>
  <r>
    <x v="1866"/>
    <s v="Monday"/>
    <x v="1"/>
    <n v="2020"/>
    <n v="7"/>
    <s v="Y"/>
    <s v="N"/>
    <n v="18.5"/>
    <n v="27.7"/>
    <n v="15"/>
    <n v="0.6"/>
    <x v="1865"/>
    <n v="50.809242179999998"/>
    <n v="6248289.9293369027"/>
  </r>
  <r>
    <x v="1867"/>
    <s v="Tuesday"/>
    <x v="1"/>
    <n v="2020"/>
    <n v="7"/>
    <s v="Y"/>
    <s v="N"/>
    <n v="19.5"/>
    <n v="25.9"/>
    <n v="19.100000000000001"/>
    <n v="0"/>
    <x v="1866"/>
    <n v="61.289840849999997"/>
    <n v="7790587.2185511924"/>
  </r>
  <r>
    <x v="1868"/>
    <s v="Wednesday"/>
    <x v="1"/>
    <n v="2020"/>
    <n v="7"/>
    <s v="Y"/>
    <s v="N"/>
    <n v="19.100000000000001"/>
    <n v="27.7"/>
    <n v="17.3"/>
    <n v="0"/>
    <x v="1867"/>
    <n v="53.243525050000002"/>
    <n v="6635131.6872725533"/>
  </r>
  <r>
    <x v="1869"/>
    <s v="Thursday"/>
    <x v="1"/>
    <n v="2020"/>
    <n v="7"/>
    <s v="Y"/>
    <s v="N"/>
    <n v="19.399999999999999"/>
    <n v="31.7"/>
    <n v="26.7"/>
    <n v="0"/>
    <x v="1868"/>
    <n v="79.018494320000002"/>
    <n v="10994410.862623289"/>
  </r>
  <r>
    <x v="1870"/>
    <s v="Friday"/>
    <x v="1"/>
    <n v="2020"/>
    <n v="7"/>
    <s v="Y"/>
    <s v="N"/>
    <n v="20.3"/>
    <n v="33.700000000000003"/>
    <n v="10.6"/>
    <n v="0"/>
    <x v="1869"/>
    <n v="79.502643969999994"/>
    <n v="11118892.359090051"/>
  </r>
  <r>
    <x v="1871"/>
    <s v="Saturday"/>
    <x v="1"/>
    <n v="2020"/>
    <n v="7"/>
    <s v="Y"/>
    <s v="N"/>
    <n v="18.899999999999999"/>
    <n v="19.3"/>
    <n v="2.4"/>
    <n v="5.4"/>
    <x v="1870"/>
    <n v="55.674962260000001"/>
    <n v="6029633.7663590349"/>
  </r>
  <r>
    <x v="1872"/>
    <s v="Sunday"/>
    <x v="1"/>
    <n v="2020"/>
    <n v="8"/>
    <s v="Y"/>
    <s v="N"/>
    <n v="16.899999999999999"/>
    <n v="26.4"/>
    <n v="23.8"/>
    <n v="2.8"/>
    <x v="1871"/>
    <n v="47.00473539"/>
    <n v="4742978.5110711157"/>
  </r>
  <r>
    <x v="1873"/>
    <s v="Monday"/>
    <x v="1"/>
    <n v="2020"/>
    <n v="8"/>
    <s v="Y"/>
    <s v="N"/>
    <n v="15.2"/>
    <n v="25.6"/>
    <n v="26.4"/>
    <n v="0"/>
    <x v="1872"/>
    <n v="64.10902188"/>
    <n v="7907966.1300433688"/>
  </r>
  <r>
    <x v="1874"/>
    <s v="Tuesday"/>
    <x v="1"/>
    <n v="2020"/>
    <n v="8"/>
    <s v="Y"/>
    <s v="N"/>
    <n v="17.600000000000001"/>
    <n v="21.8"/>
    <n v="7.3"/>
    <n v="0"/>
    <x v="1873"/>
    <n v="60.59554515"/>
    <n v="7221663.1513521178"/>
  </r>
  <r>
    <x v="1875"/>
    <s v="Wednesday"/>
    <x v="1"/>
    <n v="2020"/>
    <n v="8"/>
    <s v="Y"/>
    <s v="N"/>
    <n v="13.3"/>
    <n v="19.7"/>
    <n v="12.9"/>
    <n v="38"/>
    <x v="1874"/>
    <n v="51.44203692"/>
    <n v="5626483.8481629379"/>
  </r>
  <r>
    <x v="1876"/>
    <s v="Thursday"/>
    <x v="1"/>
    <n v="2020"/>
    <n v="8"/>
    <s v="Y"/>
    <s v="N"/>
    <n v="14.2"/>
    <n v="18.7"/>
    <n v="15.2"/>
    <n v="3.2"/>
    <x v="1875"/>
    <n v="58.361290920000002"/>
    <n v="6548262.0261930237"/>
  </r>
  <r>
    <x v="1877"/>
    <s v="Friday"/>
    <x v="1"/>
    <n v="2020"/>
    <n v="8"/>
    <s v="Y"/>
    <s v="N"/>
    <n v="13.5"/>
    <n v="19.600000000000001"/>
    <n v="17.100000000000001"/>
    <n v="2.8"/>
    <x v="1876"/>
    <n v="48.658203370000003"/>
    <n v="5301265.2751593152"/>
  </r>
  <r>
    <x v="1878"/>
    <s v="Saturday"/>
    <x v="1"/>
    <n v="2020"/>
    <n v="8"/>
    <s v="Y"/>
    <s v="N"/>
    <n v="11.4"/>
    <n v="21.1"/>
    <n v="25.4"/>
    <n v="0"/>
    <x v="1877"/>
    <n v="42.236093580000002"/>
    <n v="4093607.506682632"/>
  </r>
  <r>
    <x v="1879"/>
    <s v="Sunday"/>
    <x v="1"/>
    <n v="2020"/>
    <n v="9"/>
    <s v="Y"/>
    <s v="N"/>
    <n v="13.3"/>
    <n v="34"/>
    <n v="21.6"/>
    <n v="0"/>
    <x v="1878"/>
    <n v="51.318456159999997"/>
    <n v="5446410.5605779858"/>
  </r>
  <r>
    <x v="1880"/>
    <s v="Monday"/>
    <x v="1"/>
    <n v="2020"/>
    <n v="9"/>
    <s v="Y"/>
    <s v="N"/>
    <n v="16.8"/>
    <n v="23.7"/>
    <n v="5.4"/>
    <n v="0"/>
    <x v="1879"/>
    <n v="57.234083179999999"/>
    <n v="7017989.1933229947"/>
  </r>
  <r>
    <x v="1881"/>
    <s v="Tuesday"/>
    <x v="1"/>
    <n v="2020"/>
    <n v="9"/>
    <s v="Y"/>
    <s v="N"/>
    <n v="18.399999999999999"/>
    <n v="31.6"/>
    <n v="10.6"/>
    <n v="3.6"/>
    <x v="1880"/>
    <n v="60.554701809999997"/>
    <n v="7482043.581988249"/>
  </r>
  <r>
    <x v="1882"/>
    <s v="Wednesday"/>
    <x v="1"/>
    <n v="2020"/>
    <n v="9"/>
    <s v="Y"/>
    <s v="N"/>
    <n v="16.2"/>
    <n v="19.2"/>
    <n v="19.3"/>
    <n v="4"/>
    <x v="1881"/>
    <n v="45.06152522"/>
    <n v="4883368.1823072722"/>
  </r>
  <r>
    <x v="1883"/>
    <s v="Thursday"/>
    <x v="1"/>
    <n v="2020"/>
    <n v="9"/>
    <s v="Y"/>
    <s v="N"/>
    <n v="11"/>
    <n v="19.7"/>
    <n v="11.1"/>
    <n v="0.2"/>
    <x v="1882"/>
    <n v="48.542669150000002"/>
    <n v="5275393.9869439099"/>
  </r>
  <r>
    <x v="1884"/>
    <s v="Friday"/>
    <x v="1"/>
    <n v="2020"/>
    <n v="9"/>
    <s v="Y"/>
    <s v="N"/>
    <n v="13.1"/>
    <n v="20.100000000000001"/>
    <n v="17.600000000000001"/>
    <n v="0"/>
    <x v="1883"/>
    <n v="50.306352859999997"/>
    <n v="5534049.449879434"/>
  </r>
  <r>
    <x v="1885"/>
    <s v="Saturday"/>
    <x v="1"/>
    <n v="2020"/>
    <n v="9"/>
    <s v="Y"/>
    <s v="N"/>
    <n v="14.7"/>
    <n v="22.4"/>
    <n v="22.8"/>
    <n v="0"/>
    <x v="1884"/>
    <n v="51.289608729999998"/>
    <n v="5148499.136549606"/>
  </r>
  <r>
    <x v="1886"/>
    <s v="Sunday"/>
    <x v="2"/>
    <n v="2020"/>
    <n v="10"/>
    <s v="Y"/>
    <s v="N"/>
    <n v="13.2"/>
    <n v="32.1"/>
    <n v="20.8"/>
    <n v="0"/>
    <x v="1885"/>
    <n v="43.745921029999998"/>
    <n v="4436411.4325739397"/>
  </r>
  <r>
    <x v="1887"/>
    <s v="Monday"/>
    <x v="2"/>
    <n v="2020"/>
    <n v="10"/>
    <s v="Y"/>
    <s v="N"/>
    <n v="14.2"/>
    <n v="18.399999999999999"/>
    <n v="21.1"/>
    <n v="3"/>
    <x v="1886"/>
    <n v="52.728395089999999"/>
    <n v="5608189.728994621"/>
  </r>
  <r>
    <x v="1888"/>
    <s v="Tuesday"/>
    <x v="2"/>
    <n v="2020"/>
    <n v="10"/>
    <s v="Y"/>
    <s v="N"/>
    <n v="14.7"/>
    <n v="19.5"/>
    <n v="15.9"/>
    <n v="0"/>
    <x v="1887"/>
    <n v="49.781089729999998"/>
    <n v="5413512.8027817793"/>
  </r>
  <r>
    <x v="1889"/>
    <s v="Wednesday"/>
    <x v="2"/>
    <n v="2020"/>
    <n v="10"/>
    <s v="Y"/>
    <s v="N"/>
    <n v="13.6"/>
    <n v="23.5"/>
    <n v="7.1"/>
    <n v="0"/>
    <x v="1888"/>
    <n v="58.522870509999997"/>
    <n v="6876766.4760716185"/>
  </r>
  <r>
    <x v="1890"/>
    <s v="Thursday"/>
    <x v="2"/>
    <n v="2020"/>
    <n v="10"/>
    <s v="Y"/>
    <s v="N"/>
    <n v="15.4"/>
    <n v="20.3"/>
    <n v="4.3"/>
    <n v="54.6"/>
    <x v="1889"/>
    <n v="57.036382109999998"/>
    <n v="6829230.3936613789"/>
  </r>
  <r>
    <x v="1891"/>
    <s v="Friday"/>
    <x v="2"/>
    <n v="2020"/>
    <n v="10"/>
    <s v="Y"/>
    <s v="N"/>
    <n v="15.9"/>
    <n v="19"/>
    <n v="12.7"/>
    <n v="7"/>
    <x v="1890"/>
    <n v="53.736514710000002"/>
    <n v="5982073.754913901"/>
  </r>
  <r>
    <x v="1892"/>
    <s v="Saturday"/>
    <x v="2"/>
    <n v="2020"/>
    <n v="10"/>
    <s v="Y"/>
    <s v="N"/>
    <n v="15.4"/>
    <n v="20"/>
    <n v="17.100000000000001"/>
    <n v="0.2"/>
    <x v="1891"/>
    <n v="28.020466209999999"/>
    <n v="2713804.0084021436"/>
  </r>
  <r>
    <x v="1893"/>
    <s v="Sunday"/>
    <x v="2"/>
    <n v="2020"/>
    <n v="11"/>
    <s v="Y"/>
    <s v="N"/>
    <n v="13.9"/>
    <n v="22.4"/>
    <n v="19.5"/>
    <n v="0"/>
    <x v="1892"/>
    <n v="17.916415310000001"/>
    <n v="1658223.1819468699"/>
  </r>
  <r>
    <x v="1894"/>
    <s v="Monday"/>
    <x v="2"/>
    <n v="2020"/>
    <n v="11"/>
    <s v="Y"/>
    <s v="Y"/>
    <n v="12.3"/>
    <n v="21"/>
    <n v="19.7"/>
    <n v="0"/>
    <x v="1893"/>
    <n v="22.041451550000001"/>
    <n v="2086040.445159635"/>
  </r>
  <r>
    <x v="1895"/>
    <s v="Tuesday"/>
    <x v="2"/>
    <n v="2020"/>
    <n v="11"/>
    <s v="Y"/>
    <s v="N"/>
    <n v="10.3"/>
    <n v="22.3"/>
    <n v="21.9"/>
    <n v="0"/>
    <x v="1894"/>
    <n v="48.059723949999999"/>
    <n v="5389539.5154518327"/>
  </r>
  <r>
    <x v="1896"/>
    <s v="Wednesday"/>
    <x v="2"/>
    <n v="2020"/>
    <n v="11"/>
    <s v="Y"/>
    <s v="N"/>
    <n v="12.6"/>
    <n v="29.5"/>
    <n v="15.7"/>
    <n v="0"/>
    <x v="1895"/>
    <n v="44.369936750000001"/>
    <n v="5272485.7957936451"/>
  </r>
  <r>
    <x v="1897"/>
    <s v="Thursday"/>
    <x v="2"/>
    <n v="2020"/>
    <n v="11"/>
    <s v="Y"/>
    <s v="N"/>
    <n v="16.600000000000001"/>
    <n v="29.5"/>
    <n v="19.5"/>
    <n v="0"/>
    <x v="1896"/>
    <n v="39.127565740000001"/>
    <n v="4705980.9105447289"/>
  </r>
  <r>
    <x v="1898"/>
    <s v="Friday"/>
    <x v="2"/>
    <n v="2020"/>
    <n v="11"/>
    <s v="Y"/>
    <s v="N"/>
    <n v="19.100000000000001"/>
    <n v="26.8"/>
    <n v="7.3"/>
    <n v="0"/>
    <x v="1897"/>
    <n v="40.127134920000003"/>
    <n v="4617662.5538982851"/>
  </r>
  <r>
    <x v="1899"/>
    <s v="Saturday"/>
    <x v="2"/>
    <n v="2020"/>
    <n v="11"/>
    <s v="Y"/>
    <s v="N"/>
    <n v="13.1"/>
    <n v="17.899999999999999"/>
    <n v="12.3"/>
    <n v="0.6"/>
    <x v="1898"/>
    <n v="29.137325780000001"/>
    <n v="2797655.0081843785"/>
  </r>
  <r>
    <x v="1900"/>
    <s v="Sunday"/>
    <x v="2"/>
    <n v="2020"/>
    <n v="12"/>
    <s v="Y"/>
    <s v="N"/>
    <n v="12.7"/>
    <n v="18.8"/>
    <n v="10.199999999999999"/>
    <n v="0"/>
    <x v="1899"/>
    <n v="31.657840010000001"/>
    <n v="3091860.8868170492"/>
  </r>
  <r>
    <x v="1901"/>
    <s v="Monday"/>
    <x v="2"/>
    <n v="2020"/>
    <n v="12"/>
    <s v="Y"/>
    <s v="N"/>
    <n v="9.3000000000000007"/>
    <n v="26.5"/>
    <n v="20.6"/>
    <n v="0"/>
    <x v="1900"/>
    <n v="46.670884049999998"/>
    <n v="5161184.4203238003"/>
  </r>
  <r>
    <x v="1902"/>
    <s v="Tuesday"/>
    <x v="2"/>
    <n v="2020"/>
    <n v="12"/>
    <s v="Y"/>
    <s v="N"/>
    <n v="11.6"/>
    <n v="28.2"/>
    <n v="19.899999999999999"/>
    <n v="0"/>
    <x v="1901"/>
    <n v="52.451198269999999"/>
    <n v="6045220.1088822596"/>
  </r>
  <r>
    <x v="1903"/>
    <s v="Wednesday"/>
    <x v="2"/>
    <n v="2020"/>
    <n v="12"/>
    <s v="Y"/>
    <s v="N"/>
    <n v="17.7"/>
    <n v="28.3"/>
    <n v="9.1"/>
    <n v="0"/>
    <x v="1902"/>
    <n v="51.291442230000001"/>
    <n v="6212785.9602523334"/>
  </r>
  <r>
    <x v="1904"/>
    <s v="Thursday"/>
    <x v="2"/>
    <n v="2020"/>
    <n v="12"/>
    <s v="Y"/>
    <s v="N"/>
    <n v="18.7"/>
    <n v="30.4"/>
    <n v="8.1999999999999993"/>
    <n v="0"/>
    <x v="1903"/>
    <n v="47.562659549999999"/>
    <n v="6053150.3341775127"/>
  </r>
  <r>
    <x v="1905"/>
    <s v="Friday"/>
    <x v="2"/>
    <n v="2020"/>
    <n v="12"/>
    <s v="Y"/>
    <s v="N"/>
    <n v="16.100000000000001"/>
    <n v="22.7"/>
    <n v="12.6"/>
    <n v="0"/>
    <x v="1904"/>
    <n v="40.76436769"/>
    <n v="4547167.5851588827"/>
  </r>
  <r>
    <x v="1906"/>
    <s v="Saturday"/>
    <x v="2"/>
    <n v="2020"/>
    <n v="12"/>
    <s v="Y"/>
    <s v="N"/>
    <n v="14.6"/>
    <n v="18.399999999999999"/>
    <n v="10.8"/>
    <n v="0"/>
    <x v="1905"/>
    <n v="47.458698750000003"/>
    <n v="4935673.1099653319"/>
  </r>
  <r>
    <x v="1907"/>
    <s v="Sunday"/>
    <x v="2"/>
    <n v="2020"/>
    <n v="13"/>
    <s v="Y"/>
    <s v="N"/>
    <n v="12.1"/>
    <n v="18.3"/>
    <n v="15.2"/>
    <n v="0"/>
    <x v="1906"/>
    <n v="34.618054800000003"/>
    <n v="3373518.5355727384"/>
  </r>
  <r>
    <x v="1908"/>
    <s v="Monday"/>
    <x v="2"/>
    <n v="2020"/>
    <n v="13"/>
    <s v="Y"/>
    <s v="N"/>
    <n v="12.7"/>
    <n v="17.100000000000001"/>
    <n v="9.9"/>
    <n v="0.4"/>
    <x v="1907"/>
    <n v="44.639439000000003"/>
    <n v="5040102.684003856"/>
  </r>
  <r>
    <x v="1909"/>
    <s v="Tuesday"/>
    <x v="2"/>
    <n v="2020"/>
    <n v="13"/>
    <s v="N"/>
    <s v="N"/>
    <n v="8.5"/>
    <n v="17.899999999999999"/>
    <n v="15.8"/>
    <n v="0"/>
    <x v="1908"/>
    <n v="49.44768766"/>
    <n v="5683296.9301918745"/>
  </r>
  <r>
    <x v="1910"/>
    <s v="Wednesday"/>
    <x v="2"/>
    <n v="2020"/>
    <n v="13"/>
    <s v="N"/>
    <s v="N"/>
    <n v="10.8"/>
    <n v="17.5"/>
    <n v="7.6"/>
    <n v="0"/>
    <x v="1909"/>
    <n v="43.72083739"/>
    <n v="4946917.2206488028"/>
  </r>
  <r>
    <x v="1911"/>
    <s v="Thursday"/>
    <x v="2"/>
    <n v="2020"/>
    <n v="13"/>
    <s v="N"/>
    <s v="N"/>
    <n v="13.7"/>
    <n v="19.8"/>
    <n v="15.5"/>
    <n v="0"/>
    <x v="1910"/>
    <n v="45.521245239999999"/>
    <n v="5011343.3011935716"/>
  </r>
  <r>
    <x v="1912"/>
    <s v="Friday"/>
    <x v="2"/>
    <n v="2020"/>
    <n v="13"/>
    <s v="N"/>
    <s v="N"/>
    <n v="13.6"/>
    <n v="27.6"/>
    <n v="17.8"/>
    <n v="0"/>
    <x v="1911"/>
    <n v="49.318500309999997"/>
    <n v="5521612.7407395551"/>
  </r>
  <r>
    <x v="1913"/>
    <s v="Saturday"/>
    <x v="2"/>
    <n v="2020"/>
    <n v="13"/>
    <s v="N"/>
    <s v="N"/>
    <n v="14.8"/>
    <n v="27.5"/>
    <n v="16.899999999999999"/>
    <n v="0"/>
    <x v="1912"/>
    <n v="47.963271040000002"/>
    <n v="4696741.683788714"/>
  </r>
  <r>
    <x v="1914"/>
    <s v="Sunday"/>
    <x v="2"/>
    <n v="2020"/>
    <n v="14"/>
    <s v="N"/>
    <s v="N"/>
    <n v="16.5"/>
    <n v="26.4"/>
    <n v="9.5"/>
    <n v="0"/>
    <x v="1913"/>
    <n v="42.33862791"/>
    <n v="4062527.0432669516"/>
  </r>
  <r>
    <x v="1915"/>
    <s v="Monday"/>
    <x v="2"/>
    <n v="2020"/>
    <n v="14"/>
    <s v="N"/>
    <s v="N"/>
    <n v="15.9"/>
    <n v="21.7"/>
    <n v="13.3"/>
    <n v="5.2"/>
    <x v="1914"/>
    <n v="57.502975429999999"/>
    <n v="6192352.2416478787"/>
  </r>
  <r>
    <x v="1916"/>
    <s v="Tuesday"/>
    <x v="2"/>
    <n v="2020"/>
    <n v="14"/>
    <s v="N"/>
    <s v="N"/>
    <n v="12.2"/>
    <n v="21.4"/>
    <n v="16.899999999999999"/>
    <n v="0"/>
    <x v="1915"/>
    <n v="57.690193069999999"/>
    <n v="6290761.6249490157"/>
  </r>
  <r>
    <x v="1917"/>
    <s v="Wednesday"/>
    <x v="3"/>
    <n v="2020"/>
    <n v="14"/>
    <s v="N"/>
    <s v="N"/>
    <n v="11"/>
    <n v="23.1"/>
    <n v="15.2"/>
    <n v="0"/>
    <x v="1916"/>
    <n v="62.967514510000001"/>
    <n v="6988866.7576759793"/>
  </r>
  <r>
    <x v="1918"/>
    <s v="Thursday"/>
    <x v="3"/>
    <n v="2020"/>
    <n v="14"/>
    <s v="N"/>
    <s v="N"/>
    <n v="12.4"/>
    <n v="20.7"/>
    <n v="4.2"/>
    <n v="23"/>
    <x v="1917"/>
    <n v="61.537019960000002"/>
    <n v="7156919.4175061928"/>
  </r>
  <r>
    <x v="1919"/>
    <s v="Friday"/>
    <x v="3"/>
    <n v="2020"/>
    <n v="14"/>
    <s v="N"/>
    <s v="N"/>
    <n v="13.7"/>
    <n v="23.2"/>
    <n v="12"/>
    <n v="15.8"/>
    <x v="1918"/>
    <n v="48.636778120000002"/>
    <n v="5072551.8602108089"/>
  </r>
  <r>
    <x v="1920"/>
    <s v="Saturday"/>
    <x v="3"/>
    <n v="2020"/>
    <n v="14"/>
    <s v="N"/>
    <s v="N"/>
    <n v="12.8"/>
    <n v="16.600000000000001"/>
    <n v="6.1"/>
    <n v="35.200000000000003"/>
    <x v="1919"/>
    <n v="38.375968759999999"/>
    <n v="3908751.8703561975"/>
  </r>
  <r>
    <x v="1921"/>
    <s v="Sunday"/>
    <x v="3"/>
    <n v="2020"/>
    <n v="15"/>
    <s v="N"/>
    <s v="N"/>
    <n v="9.5"/>
    <n v="16.899999999999999"/>
    <n v="4.5"/>
    <n v="4.4000000000000004"/>
    <x v="1920"/>
    <n v="23.78090796"/>
    <n v="2499326.4593027788"/>
  </r>
  <r>
    <x v="1922"/>
    <s v="Monday"/>
    <x v="3"/>
    <n v="2020"/>
    <n v="15"/>
    <s v="N"/>
    <s v="N"/>
    <n v="10.7"/>
    <n v="16.5"/>
    <n v="11.5"/>
    <n v="6.2"/>
    <x v="1921"/>
    <n v="64.755851129999996"/>
    <n v="7646018.9533795081"/>
  </r>
  <r>
    <x v="1923"/>
    <s v="Tuesday"/>
    <x v="3"/>
    <n v="2020"/>
    <n v="15"/>
    <s v="N"/>
    <s v="N"/>
    <n v="11.9"/>
    <n v="16.399999999999999"/>
    <n v="9.5"/>
    <n v="1.4"/>
    <x v="1922"/>
    <n v="55.234382369999999"/>
    <n v="6539996.9417814584"/>
  </r>
  <r>
    <x v="1924"/>
    <s v="Wednesday"/>
    <x v="3"/>
    <n v="2020"/>
    <n v="15"/>
    <s v="N"/>
    <s v="N"/>
    <n v="11.7"/>
    <n v="18.600000000000001"/>
    <n v="10.7"/>
    <n v="1.2"/>
    <x v="1923"/>
    <n v="44.729397409999997"/>
    <n v="4848846.0441276133"/>
  </r>
  <r>
    <x v="1925"/>
    <s v="Thursday"/>
    <x v="3"/>
    <n v="2020"/>
    <n v="15"/>
    <s v="N"/>
    <s v="N"/>
    <n v="8.9"/>
    <n v="21.2"/>
    <n v="15.8"/>
    <n v="0"/>
    <x v="1924"/>
    <n v="43.738044760000001"/>
    <n v="4749405.8101373957"/>
  </r>
  <r>
    <x v="1926"/>
    <s v="Friday"/>
    <x v="3"/>
    <n v="2020"/>
    <n v="15"/>
    <s v="N"/>
    <s v="Y"/>
    <n v="12.7"/>
    <n v="22"/>
    <n v="9.5"/>
    <n v="0.2"/>
    <x v="1925"/>
    <n v="38.435506619999998"/>
    <n v="3644886.3684477424"/>
  </r>
  <r>
    <x v="1927"/>
    <s v="Saturday"/>
    <x v="3"/>
    <n v="2020"/>
    <n v="15"/>
    <s v="N"/>
    <s v="Y"/>
    <n v="13"/>
    <n v="15.7"/>
    <n v="11.3"/>
    <n v="2.4"/>
    <x v="1926"/>
    <n v="19.934105580000001"/>
    <n v="1835872.7169886508"/>
  </r>
  <r>
    <x v="1928"/>
    <s v="Sunday"/>
    <x v="3"/>
    <n v="2020"/>
    <n v="16"/>
    <s v="N"/>
    <s v="Y"/>
    <n v="11"/>
    <n v="15.3"/>
    <n v="7.7"/>
    <n v="2.4"/>
    <x v="1927"/>
    <n v="45.982052150000001"/>
    <n v="4679137.7651686938"/>
  </r>
  <r>
    <x v="1929"/>
    <s v="Monday"/>
    <x v="3"/>
    <n v="2020"/>
    <n v="16"/>
    <s v="N"/>
    <s v="Y"/>
    <n v="12.2"/>
    <n v="18.3"/>
    <n v="14.3"/>
    <n v="0"/>
    <x v="1928"/>
    <n v="56.657417019999997"/>
    <n v="5667209.1291008173"/>
  </r>
  <r>
    <x v="1930"/>
    <s v="Tuesday"/>
    <x v="3"/>
    <n v="2020"/>
    <n v="16"/>
    <s v="N"/>
    <s v="N"/>
    <n v="12.1"/>
    <n v="23.4"/>
    <n v="11.1"/>
    <n v="0.6"/>
    <x v="1929"/>
    <n v="40.838553589999997"/>
    <n v="4404431.062127389"/>
  </r>
  <r>
    <x v="1931"/>
    <s v="Wednesday"/>
    <x v="3"/>
    <n v="2020"/>
    <n v="16"/>
    <s v="N"/>
    <s v="N"/>
    <n v="15.6"/>
    <n v="23.5"/>
    <n v="11.8"/>
    <n v="0"/>
    <x v="1930"/>
    <n v="27.705995810000001"/>
    <n v="2896588.1639866456"/>
  </r>
  <r>
    <x v="1932"/>
    <s v="Thursday"/>
    <x v="3"/>
    <n v="2020"/>
    <n v="16"/>
    <s v="N"/>
    <s v="N"/>
    <n v="15.4"/>
    <n v="21.5"/>
    <n v="11.3"/>
    <n v="0.2"/>
    <x v="1931"/>
    <n v="29.80144816"/>
    <n v="3174687.0305088311"/>
  </r>
  <r>
    <x v="1933"/>
    <s v="Friday"/>
    <x v="3"/>
    <n v="2020"/>
    <n v="16"/>
    <s v="N"/>
    <s v="N"/>
    <n v="11.4"/>
    <n v="18.399999999999999"/>
    <n v="10.1"/>
    <n v="0"/>
    <x v="1932"/>
    <n v="30.782703059999999"/>
    <n v="3292009.6968700793"/>
  </r>
  <r>
    <x v="1934"/>
    <s v="Saturday"/>
    <x v="3"/>
    <n v="2020"/>
    <n v="16"/>
    <s v="N"/>
    <s v="N"/>
    <n v="12.9"/>
    <n v="16.399999999999999"/>
    <n v="7.9"/>
    <n v="0"/>
    <x v="1933"/>
    <n v="42.660865000000001"/>
    <n v="4559957.7882914254"/>
  </r>
  <r>
    <x v="1935"/>
    <s v="Sunday"/>
    <x v="3"/>
    <n v="2020"/>
    <n v="17"/>
    <s v="N"/>
    <s v="N"/>
    <n v="11.2"/>
    <n v="19.399999999999999"/>
    <n v="11.3"/>
    <n v="0"/>
    <x v="1934"/>
    <n v="35.703490809999998"/>
    <n v="3596692.3661417966"/>
  </r>
  <r>
    <x v="1936"/>
    <s v="Monday"/>
    <x v="3"/>
    <n v="2020"/>
    <n v="17"/>
    <s v="N"/>
    <s v="N"/>
    <n v="12"/>
    <n v="20.8"/>
    <n v="8.1"/>
    <n v="3.4"/>
    <x v="1935"/>
    <n v="25.61588931"/>
    <n v="2796450.6456482196"/>
  </r>
  <r>
    <x v="1937"/>
    <s v="Tuesday"/>
    <x v="3"/>
    <n v="2020"/>
    <n v="17"/>
    <s v="N"/>
    <s v="N"/>
    <n v="8.5"/>
    <n v="19.600000000000001"/>
    <n v="9.8000000000000007"/>
    <n v="0"/>
    <x v="1936"/>
    <n v="33.035885159999999"/>
    <n v="3680780.0294793709"/>
  </r>
  <r>
    <x v="1938"/>
    <s v="Wednesday"/>
    <x v="3"/>
    <n v="2020"/>
    <n v="17"/>
    <s v="N"/>
    <s v="N"/>
    <n v="12.8"/>
    <n v="18.2"/>
    <n v="8.8000000000000007"/>
    <n v="0"/>
    <x v="1937"/>
    <n v="37.881751569999999"/>
    <n v="4299806.4725219356"/>
  </r>
  <r>
    <x v="1939"/>
    <s v="Thursday"/>
    <x v="3"/>
    <n v="2020"/>
    <n v="17"/>
    <s v="N"/>
    <s v="N"/>
    <n v="9.6"/>
    <n v="19.7"/>
    <n v="9.6999999999999993"/>
    <n v="0"/>
    <x v="1938"/>
    <n v="20.49660012"/>
    <n v="2313510.2857527458"/>
  </r>
  <r>
    <x v="1940"/>
    <s v="Friday"/>
    <x v="3"/>
    <n v="2020"/>
    <n v="17"/>
    <s v="N"/>
    <s v="N"/>
    <n v="15.1"/>
    <n v="22.3"/>
    <n v="12.7"/>
    <n v="0.4"/>
    <x v="1939"/>
    <n v="26.641180070000001"/>
    <n v="2839025.2133076708"/>
  </r>
  <r>
    <x v="1941"/>
    <s v="Saturday"/>
    <x v="3"/>
    <n v="2020"/>
    <n v="17"/>
    <s v="N"/>
    <s v="Y"/>
    <n v="10.5"/>
    <n v="21.7"/>
    <n v="10.4"/>
    <n v="0"/>
    <x v="1940"/>
    <n v="17.640174080000001"/>
    <n v="1708364.7755984897"/>
  </r>
  <r>
    <x v="1942"/>
    <s v="Sunday"/>
    <x v="3"/>
    <n v="2020"/>
    <n v="18"/>
    <s v="N"/>
    <s v="N"/>
    <n v="15.4"/>
    <n v="17.7"/>
    <n v="6.6"/>
    <n v="14"/>
    <x v="1941"/>
    <n v="13.563055800000001"/>
    <n v="1309824.1061747731"/>
  </r>
  <r>
    <x v="1943"/>
    <s v="Monday"/>
    <x v="3"/>
    <n v="2020"/>
    <n v="18"/>
    <s v="N"/>
    <s v="N"/>
    <n v="8.1"/>
    <n v="18.100000000000001"/>
    <n v="12.5"/>
    <n v="0.6"/>
    <x v="1942"/>
    <n v="33.031410970000003"/>
    <n v="3748134.6502479757"/>
  </r>
  <r>
    <x v="1944"/>
    <s v="Tuesday"/>
    <x v="3"/>
    <n v="2020"/>
    <n v="18"/>
    <s v="N"/>
    <s v="N"/>
    <n v="7.1"/>
    <n v="18.899999999999999"/>
    <n v="10.4"/>
    <n v="0"/>
    <x v="1943"/>
    <n v="19.566687859999998"/>
    <n v="2193896.4836159116"/>
  </r>
  <r>
    <x v="1945"/>
    <s v="Wednesday"/>
    <x v="3"/>
    <n v="2020"/>
    <n v="18"/>
    <s v="N"/>
    <s v="N"/>
    <n v="11.2"/>
    <n v="19.8"/>
    <n v="3.6"/>
    <n v="3.4"/>
    <x v="1944"/>
    <n v="32.265191100000003"/>
    <n v="3914020.6395282242"/>
  </r>
  <r>
    <x v="1946"/>
    <s v="Thursday"/>
    <x v="3"/>
    <n v="2020"/>
    <n v="18"/>
    <s v="N"/>
    <s v="N"/>
    <n v="8.9"/>
    <n v="15.5"/>
    <n v="5.4"/>
    <n v="23.6"/>
    <x v="1945"/>
    <n v="30.41346278"/>
    <n v="3690774.9851840576"/>
  </r>
  <r>
    <x v="1947"/>
    <s v="Friday"/>
    <x v="4"/>
    <n v="2020"/>
    <n v="18"/>
    <s v="N"/>
    <s v="N"/>
    <n v="7.6"/>
    <n v="13"/>
    <n v="5.0999999999999996"/>
    <n v="8"/>
    <x v="1946"/>
    <n v="24.122816870000001"/>
    <n v="3069360.0803698213"/>
  </r>
  <r>
    <x v="1948"/>
    <s v="Saturday"/>
    <x v="4"/>
    <n v="2020"/>
    <n v="18"/>
    <s v="N"/>
    <s v="N"/>
    <n v="8.3000000000000007"/>
    <n v="14.2"/>
    <n v="6.2"/>
    <n v="1.4"/>
    <x v="1947"/>
    <n v="22.875644019999999"/>
    <n v="2554425.3743352145"/>
  </r>
  <r>
    <x v="1949"/>
    <s v="Sunday"/>
    <x v="4"/>
    <n v="2020"/>
    <n v="19"/>
    <s v="N"/>
    <s v="N"/>
    <n v="9.8000000000000007"/>
    <n v="15"/>
    <n v="8.3000000000000007"/>
    <n v="1.8"/>
    <x v="1948"/>
    <n v="36.488532380000002"/>
    <n v="4001673.8110112152"/>
  </r>
  <r>
    <x v="1950"/>
    <s v="Monday"/>
    <x v="4"/>
    <n v="2020"/>
    <n v="19"/>
    <s v="N"/>
    <s v="N"/>
    <n v="9.4"/>
    <n v="14.8"/>
    <n v="7"/>
    <n v="0.2"/>
    <x v="1949"/>
    <n v="53.063440780000001"/>
    <n v="6733339.923950363"/>
  </r>
  <r>
    <x v="1951"/>
    <s v="Tuesday"/>
    <x v="4"/>
    <n v="2020"/>
    <n v="19"/>
    <s v="N"/>
    <s v="N"/>
    <n v="8"/>
    <n v="19.5"/>
    <n v="11.6"/>
    <n v="0.4"/>
    <x v="1950"/>
    <n v="33.515699840000003"/>
    <n v="3982975.4372772453"/>
  </r>
  <r>
    <x v="1952"/>
    <s v="Wednesday"/>
    <x v="4"/>
    <n v="2020"/>
    <n v="19"/>
    <s v="N"/>
    <s v="N"/>
    <n v="10.199999999999999"/>
    <n v="20.100000000000001"/>
    <n v="9.6999999999999993"/>
    <n v="0"/>
    <x v="1951"/>
    <n v="17.064877800000001"/>
    <n v="1931987.6827662063"/>
  </r>
  <r>
    <x v="1953"/>
    <s v="Thursday"/>
    <x v="4"/>
    <n v="2020"/>
    <n v="19"/>
    <s v="N"/>
    <s v="N"/>
    <n v="15.1"/>
    <n v="21.1"/>
    <n v="6.2"/>
    <n v="0"/>
    <x v="1952"/>
    <n v="15.237901519999999"/>
    <n v="1670725.5030714876"/>
  </r>
  <r>
    <x v="1954"/>
    <s v="Friday"/>
    <x v="4"/>
    <n v="2020"/>
    <n v="19"/>
    <s v="N"/>
    <s v="N"/>
    <n v="12.6"/>
    <n v="19.600000000000001"/>
    <n v="10.7"/>
    <n v="0"/>
    <x v="1953"/>
    <n v="30.698219210000001"/>
    <n v="3312769.3162299963"/>
  </r>
  <r>
    <x v="1955"/>
    <s v="Saturday"/>
    <x v="4"/>
    <n v="2020"/>
    <n v="19"/>
    <s v="N"/>
    <s v="N"/>
    <n v="12.6"/>
    <n v="14"/>
    <n v="5.4"/>
    <n v="0.6"/>
    <x v="1954"/>
    <n v="22.461551329999999"/>
    <n v="2421046.4993509692"/>
  </r>
  <r>
    <x v="1956"/>
    <s v="Sunday"/>
    <x v="4"/>
    <n v="2020"/>
    <n v="20"/>
    <s v="N"/>
    <s v="N"/>
    <n v="7.2"/>
    <n v="14.5"/>
    <n v="9"/>
    <n v="7"/>
    <x v="1955"/>
    <n v="36.456396259999998"/>
    <n v="3921074.6264595892"/>
  </r>
  <r>
    <x v="1957"/>
    <s v="Monday"/>
    <x v="4"/>
    <n v="2020"/>
    <n v="20"/>
    <s v="N"/>
    <s v="N"/>
    <n v="7.8"/>
    <n v="17.100000000000001"/>
    <n v="7.5"/>
    <n v="0.6"/>
    <x v="1956"/>
    <n v="37.85789836"/>
    <n v="4639521.2197319502"/>
  </r>
  <r>
    <x v="1958"/>
    <s v="Tuesday"/>
    <x v="4"/>
    <n v="2020"/>
    <n v="20"/>
    <s v="N"/>
    <s v="N"/>
    <n v="10.3"/>
    <n v="14.8"/>
    <n v="8.5"/>
    <n v="0.2"/>
    <x v="1957"/>
    <n v="29.433623390000001"/>
    <n v="3554633.7956707249"/>
  </r>
  <r>
    <x v="1959"/>
    <s v="Wednesday"/>
    <x v="4"/>
    <n v="2020"/>
    <n v="20"/>
    <s v="N"/>
    <s v="N"/>
    <n v="10.4"/>
    <n v="14.5"/>
    <n v="8.9"/>
    <n v="1.4"/>
    <x v="1958"/>
    <n v="43.43886852"/>
    <n v="5523041.0194169926"/>
  </r>
  <r>
    <x v="1960"/>
    <s v="Thursday"/>
    <x v="4"/>
    <n v="2020"/>
    <n v="20"/>
    <s v="N"/>
    <s v="N"/>
    <n v="6.6"/>
    <n v="14.7"/>
    <n v="9.8000000000000007"/>
    <n v="2.8"/>
    <x v="1959"/>
    <n v="48.118726070000001"/>
    <n v="6221033.8306452967"/>
  </r>
  <r>
    <x v="1961"/>
    <s v="Friday"/>
    <x v="4"/>
    <n v="2020"/>
    <n v="20"/>
    <s v="N"/>
    <s v="N"/>
    <n v="4.5"/>
    <n v="15.3"/>
    <n v="10.8"/>
    <n v="0"/>
    <x v="1960"/>
    <n v="51.077775019999997"/>
    <n v="6594776.6733809989"/>
  </r>
  <r>
    <x v="1962"/>
    <s v="Saturday"/>
    <x v="4"/>
    <n v="2020"/>
    <n v="20"/>
    <s v="N"/>
    <s v="N"/>
    <n v="4.5"/>
    <n v="18"/>
    <n v="10.7"/>
    <n v="0"/>
    <x v="1961"/>
    <n v="46.529095040000001"/>
    <n v="5137784.085211386"/>
  </r>
  <r>
    <x v="1963"/>
    <s v="Sunday"/>
    <x v="4"/>
    <n v="2020"/>
    <n v="21"/>
    <s v="N"/>
    <s v="N"/>
    <n v="5.0999999999999996"/>
    <n v="18.5"/>
    <n v="10.6"/>
    <n v="0"/>
    <x v="1962"/>
    <n v="47.157281560000001"/>
    <n v="5176663.4678121032"/>
  </r>
  <r>
    <x v="1964"/>
    <s v="Monday"/>
    <x v="4"/>
    <n v="2020"/>
    <n v="21"/>
    <s v="N"/>
    <s v="N"/>
    <n v="5.5"/>
    <n v="19.399999999999999"/>
    <n v="10.5"/>
    <n v="0"/>
    <x v="1963"/>
    <n v="44.491085740000003"/>
    <n v="5342340.3080665432"/>
  </r>
  <r>
    <x v="1965"/>
    <s v="Tuesday"/>
    <x v="4"/>
    <n v="2020"/>
    <n v="21"/>
    <s v="N"/>
    <s v="N"/>
    <n v="8.1"/>
    <n v="17.7"/>
    <n v="4.9000000000000004"/>
    <n v="0"/>
    <x v="1964"/>
    <n v="44.374805960000003"/>
    <n v="5315656.674704222"/>
  </r>
  <r>
    <x v="1966"/>
    <s v="Wednesday"/>
    <x v="4"/>
    <n v="2020"/>
    <n v="21"/>
    <s v="N"/>
    <s v="N"/>
    <n v="10.3"/>
    <n v="15.8"/>
    <n v="7.8"/>
    <n v="15.6"/>
    <x v="1965"/>
    <n v="40.056890670000001"/>
    <n v="4798975.1289753197"/>
  </r>
  <r>
    <x v="1967"/>
    <s v="Thursday"/>
    <x v="4"/>
    <n v="2020"/>
    <n v="21"/>
    <s v="N"/>
    <s v="N"/>
    <n v="9.4"/>
    <n v="13.7"/>
    <n v="6.6"/>
    <n v="12.4"/>
    <x v="1966"/>
    <n v="58.074876109999998"/>
    <n v="7408240.8468943574"/>
  </r>
  <r>
    <x v="1968"/>
    <s v="Friday"/>
    <x v="4"/>
    <n v="2020"/>
    <n v="21"/>
    <s v="N"/>
    <s v="N"/>
    <n v="9.1"/>
    <n v="13.6"/>
    <n v="7.8"/>
    <n v="11.4"/>
    <x v="1967"/>
    <n v="69.661220639999996"/>
    <n v="9088852.7115862072"/>
  </r>
  <r>
    <x v="1969"/>
    <s v="Saturday"/>
    <x v="4"/>
    <n v="2020"/>
    <n v="21"/>
    <s v="N"/>
    <s v="N"/>
    <n v="9.4"/>
    <n v="13.5"/>
    <n v="5.8"/>
    <n v="0"/>
    <x v="1968"/>
    <n v="40.605164469999998"/>
    <n v="4679108.5161886103"/>
  </r>
  <r>
    <x v="1970"/>
    <s v="Sunday"/>
    <x v="4"/>
    <n v="2020"/>
    <n v="22"/>
    <s v="N"/>
    <s v="N"/>
    <n v="10.9"/>
    <n v="13.8"/>
    <n v="7.9"/>
    <n v="3"/>
    <x v="1969"/>
    <n v="39.993102280000002"/>
    <n v="4382436.9490839904"/>
  </r>
  <r>
    <x v="1971"/>
    <s v="Monday"/>
    <x v="4"/>
    <n v="2020"/>
    <n v="22"/>
    <s v="N"/>
    <s v="N"/>
    <n v="5.5"/>
    <n v="16"/>
    <n v="10"/>
    <n v="0"/>
    <x v="1970"/>
    <n v="46.784888840000001"/>
    <n v="5873027.5671739634"/>
  </r>
  <r>
    <x v="1972"/>
    <s v="Tuesday"/>
    <x v="4"/>
    <n v="2020"/>
    <n v="22"/>
    <s v="N"/>
    <s v="N"/>
    <n v="5.4"/>
    <n v="18.5"/>
    <n v="9.4"/>
    <n v="0"/>
    <x v="1971"/>
    <n v="46.707466500000002"/>
    <n v="5921985.2633365281"/>
  </r>
  <r>
    <x v="1973"/>
    <s v="Wednesday"/>
    <x v="4"/>
    <n v="2020"/>
    <n v="22"/>
    <s v="Y"/>
    <s v="N"/>
    <n v="5.9"/>
    <n v="17.100000000000001"/>
    <n v="7.8"/>
    <n v="0"/>
    <x v="1972"/>
    <n v="50.44310686"/>
    <n v="6264519.352322028"/>
  </r>
  <r>
    <x v="1974"/>
    <s v="Thursday"/>
    <x v="4"/>
    <n v="2020"/>
    <n v="22"/>
    <s v="Y"/>
    <s v="N"/>
    <n v="12.1"/>
    <n v="17.600000000000001"/>
    <n v="6.7"/>
    <n v="0"/>
    <x v="1973"/>
    <n v="65.360378650000001"/>
    <n v="8108770.9958599452"/>
  </r>
  <r>
    <x v="1975"/>
    <s v="Friday"/>
    <x v="4"/>
    <n v="2020"/>
    <n v="22"/>
    <s v="Y"/>
    <s v="N"/>
    <n v="7.2"/>
    <n v="17.100000000000001"/>
    <n v="9.6"/>
    <n v="0"/>
    <x v="1974"/>
    <n v="50.142944370000002"/>
    <n v="6020768.1292596338"/>
  </r>
  <r>
    <x v="1976"/>
    <s v="Saturday"/>
    <x v="4"/>
    <n v="2020"/>
    <n v="22"/>
    <s v="Y"/>
    <s v="N"/>
    <n v="8.1"/>
    <n v="17.100000000000001"/>
    <n v="9.3000000000000007"/>
    <n v="0"/>
    <x v="1975"/>
    <n v="21.75529586"/>
    <n v="2224082.4026414724"/>
  </r>
  <r>
    <x v="1977"/>
    <s v="Sunday"/>
    <x v="4"/>
    <n v="2020"/>
    <n v="23"/>
    <s v="Y"/>
    <s v="N"/>
    <n v="12.4"/>
    <n v="17.8"/>
    <n v="8"/>
    <n v="0"/>
    <x v="1976"/>
    <n v="30.299929980000002"/>
    <n v="3111335.8870250084"/>
  </r>
  <r>
    <x v="1978"/>
    <s v="Monday"/>
    <x v="5"/>
    <n v="2020"/>
    <n v="23"/>
    <s v="Y"/>
    <s v="N"/>
    <n v="9.3000000000000007"/>
    <n v="11.2"/>
    <n v="2.6"/>
    <n v="5"/>
    <x v="1977"/>
    <n v="35.150957130000002"/>
    <n v="4641322.0099128466"/>
  </r>
  <r>
    <x v="1979"/>
    <s v="Tuesday"/>
    <x v="5"/>
    <n v="2020"/>
    <n v="23"/>
    <s v="Y"/>
    <s v="N"/>
    <n v="8.4"/>
    <n v="15.6"/>
    <n v="4.9000000000000004"/>
    <n v="11.6"/>
    <x v="1978"/>
    <n v="40.304546930000001"/>
    <n v="5348830.9327171948"/>
  </r>
  <r>
    <x v="1980"/>
    <s v="Wednesday"/>
    <x v="5"/>
    <n v="2020"/>
    <n v="23"/>
    <s v="Y"/>
    <s v="N"/>
    <n v="10.5"/>
    <n v="14.1"/>
    <n v="7.3"/>
    <n v="0.6"/>
    <x v="1979"/>
    <n v="46.17833796"/>
    <n v="6040210.8806347772"/>
  </r>
  <r>
    <x v="1981"/>
    <s v="Thursday"/>
    <x v="5"/>
    <n v="2020"/>
    <n v="23"/>
    <s v="Y"/>
    <s v="N"/>
    <n v="9.3000000000000007"/>
    <n v="13.8"/>
    <n v="9.3000000000000007"/>
    <n v="0"/>
    <x v="1980"/>
    <n v="52.411741579999997"/>
    <n v="6987639.521222299"/>
  </r>
  <r>
    <x v="1982"/>
    <s v="Friday"/>
    <x v="5"/>
    <n v="2020"/>
    <n v="23"/>
    <s v="Y"/>
    <s v="N"/>
    <n v="4.0999999999999996"/>
    <n v="14.6"/>
    <n v="9.4"/>
    <n v="0"/>
    <x v="1981"/>
    <n v="62.033443830000003"/>
    <n v="8521438.9575908203"/>
  </r>
  <r>
    <x v="1983"/>
    <s v="Saturday"/>
    <x v="5"/>
    <n v="2020"/>
    <n v="23"/>
    <s v="Y"/>
    <s v="N"/>
    <n v="6"/>
    <n v="13.3"/>
    <n v="6.6"/>
    <n v="0"/>
    <x v="1982"/>
    <n v="51.805299679999997"/>
    <n v="6549636.283519065"/>
  </r>
  <r>
    <x v="1984"/>
    <s v="Sunday"/>
    <x v="5"/>
    <n v="2020"/>
    <n v="24"/>
    <s v="Y"/>
    <s v="N"/>
    <n v="7.9"/>
    <n v="11.8"/>
    <n v="6.3"/>
    <n v="0"/>
    <x v="1983"/>
    <n v="52.567743700000001"/>
    <n v="6283128.5507737175"/>
  </r>
  <r>
    <x v="1985"/>
    <s v="Monday"/>
    <x v="5"/>
    <n v="2020"/>
    <n v="24"/>
    <s v="Y"/>
    <s v="Y"/>
    <n v="4.5"/>
    <n v="12.6"/>
    <n v="8.8000000000000007"/>
    <n v="0"/>
    <x v="1984"/>
    <n v="64.935526899999999"/>
    <n v="8103497.5850435281"/>
  </r>
  <r>
    <x v="1986"/>
    <s v="Tuesday"/>
    <x v="5"/>
    <n v="2020"/>
    <n v="24"/>
    <s v="Y"/>
    <s v="N"/>
    <n v="2"/>
    <n v="15.3"/>
    <n v="9.3000000000000007"/>
    <n v="0.2"/>
    <x v="1985"/>
    <n v="134.74761480000001"/>
    <n v="19076394.325397167"/>
  </r>
  <r>
    <x v="1987"/>
    <s v="Wednesday"/>
    <x v="5"/>
    <n v="2020"/>
    <n v="24"/>
    <s v="Y"/>
    <s v="N"/>
    <n v="3.9"/>
    <n v="16.7"/>
    <n v="8.8000000000000007"/>
    <n v="0"/>
    <x v="1986"/>
    <n v="121.1776674"/>
    <n v="16697773.015628586"/>
  </r>
  <r>
    <x v="1988"/>
    <s v="Thursday"/>
    <x v="5"/>
    <n v="2020"/>
    <n v="24"/>
    <s v="Y"/>
    <s v="N"/>
    <n v="4.5"/>
    <n v="16.899999999999999"/>
    <n v="9.1"/>
    <n v="0"/>
    <x v="1987"/>
    <n v="99.91431747"/>
    <n v="14132325.182097955"/>
  </r>
  <r>
    <x v="1989"/>
    <s v="Friday"/>
    <x v="5"/>
    <n v="2020"/>
    <n v="24"/>
    <s v="Y"/>
    <s v="N"/>
    <n v="4.2"/>
    <n v="15.3"/>
    <n v="9.1999999999999993"/>
    <n v="0"/>
    <x v="1988"/>
    <n v="50.250574039999997"/>
    <n v="6767977.7105891723"/>
  </r>
  <r>
    <x v="1990"/>
    <s v="Saturday"/>
    <x v="5"/>
    <n v="2020"/>
    <n v="24"/>
    <s v="Y"/>
    <s v="N"/>
    <n v="5.7"/>
    <n v="16.399999999999999"/>
    <n v="3.4"/>
    <n v="0"/>
    <x v="1989"/>
    <n v="31.448271609999999"/>
    <n v="3691852.7063479223"/>
  </r>
  <r>
    <x v="1991"/>
    <s v="Sunday"/>
    <x v="5"/>
    <n v="2020"/>
    <n v="25"/>
    <s v="Y"/>
    <s v="N"/>
    <n v="10.4"/>
    <n v="15.2"/>
    <n v="8"/>
    <n v="5.8"/>
    <x v="1990"/>
    <n v="24.879646619999999"/>
    <n v="2675880.7573190932"/>
  </r>
  <r>
    <x v="1992"/>
    <s v="Monday"/>
    <x v="5"/>
    <n v="2020"/>
    <n v="25"/>
    <s v="Y"/>
    <s v="N"/>
    <n v="11.6"/>
    <n v="18.399999999999999"/>
    <n v="8"/>
    <n v="0"/>
    <x v="1991"/>
    <n v="26.006880500000001"/>
    <n v="3152591.8942211275"/>
  </r>
  <r>
    <x v="1993"/>
    <s v="Tuesday"/>
    <x v="5"/>
    <n v="2020"/>
    <n v="25"/>
    <s v="Y"/>
    <s v="N"/>
    <n v="13"/>
    <n v="17.899999999999999"/>
    <n v="6.7"/>
    <n v="0"/>
    <x v="1992"/>
    <n v="34.230911220000003"/>
    <n v="4260847.1469975775"/>
  </r>
  <r>
    <x v="1994"/>
    <s v="Wednesday"/>
    <x v="5"/>
    <n v="2020"/>
    <n v="25"/>
    <s v="Y"/>
    <s v="N"/>
    <n v="10.199999999999999"/>
    <n v="14.6"/>
    <n v="8.5"/>
    <n v="0.4"/>
    <x v="1993"/>
    <n v="66.78362319"/>
    <n v="8946981.2958411109"/>
  </r>
  <r>
    <x v="1995"/>
    <s v="Thursday"/>
    <x v="5"/>
    <n v="2020"/>
    <n v="25"/>
    <s v="Y"/>
    <s v="N"/>
    <n v="4.5999999999999996"/>
    <n v="16.899999999999999"/>
    <n v="9.1"/>
    <n v="0"/>
    <x v="1994"/>
    <n v="35.142928869999999"/>
    <n v="4583949.6344680721"/>
  </r>
  <r>
    <x v="1996"/>
    <s v="Friday"/>
    <x v="5"/>
    <n v="2020"/>
    <n v="25"/>
    <s v="Y"/>
    <s v="N"/>
    <n v="6.4"/>
    <n v="17.8"/>
    <n v="8.6"/>
    <n v="0"/>
    <x v="1995"/>
    <n v="30.518706590000001"/>
    <n v="3666805.3537192768"/>
  </r>
  <r>
    <x v="1997"/>
    <s v="Saturday"/>
    <x v="5"/>
    <n v="2020"/>
    <n v="25"/>
    <s v="Y"/>
    <s v="N"/>
    <n v="12.8"/>
    <n v="16.899999999999999"/>
    <n v="8.5"/>
    <n v="1.4"/>
    <x v="1996"/>
    <n v="34.059332099999999"/>
    <n v="3734425.0800082097"/>
  </r>
  <r>
    <x v="1998"/>
    <s v="Sunday"/>
    <x v="5"/>
    <n v="2020"/>
    <n v="26"/>
    <s v="Y"/>
    <s v="N"/>
    <n v="6.9"/>
    <n v="12"/>
    <n v="4.9000000000000004"/>
    <n v="0"/>
    <x v="1997"/>
    <n v="36.994378519999998"/>
    <n v="4495866.7056705048"/>
  </r>
  <r>
    <x v="1999"/>
    <s v="Monday"/>
    <x v="5"/>
    <n v="2020"/>
    <n v="26"/>
    <s v="Y"/>
    <s v="N"/>
    <n v="8.1"/>
    <n v="13"/>
    <n v="5.5"/>
    <n v="0"/>
    <x v="1998"/>
    <n v="45.896190480000001"/>
    <n v="6259021.1491718991"/>
  </r>
  <r>
    <x v="2000"/>
    <s v="Tuesday"/>
    <x v="5"/>
    <n v="2020"/>
    <n v="26"/>
    <s v="Y"/>
    <s v="N"/>
    <n v="9"/>
    <n v="14.4"/>
    <n v="8.4"/>
    <n v="2.2000000000000002"/>
    <x v="1999"/>
    <n v="48.986743169999997"/>
    <n v="6461583.8662193408"/>
  </r>
  <r>
    <x v="2001"/>
    <s v="Wednesday"/>
    <x v="5"/>
    <n v="2020"/>
    <n v="26"/>
    <s v="Y"/>
    <s v="N"/>
    <n v="10.1"/>
    <n v="14.9"/>
    <n v="8"/>
    <n v="0.4"/>
    <x v="2000"/>
    <n v="56.721435829999997"/>
    <n v="7549674.4418724254"/>
  </r>
  <r>
    <x v="2002"/>
    <s v="Thursday"/>
    <x v="5"/>
    <n v="2020"/>
    <n v="26"/>
    <s v="Y"/>
    <s v="N"/>
    <n v="10.199999999999999"/>
    <n v="15.9"/>
    <n v="5"/>
    <n v="0"/>
    <x v="2001"/>
    <n v="39.910040360000004"/>
    <n v="5246822.9443774465"/>
  </r>
  <r>
    <x v="2003"/>
    <s v="Friday"/>
    <x v="5"/>
    <n v="2020"/>
    <n v="26"/>
    <s v="N"/>
    <s v="N"/>
    <n v="7.9"/>
    <n v="13.8"/>
    <n v="8.8000000000000007"/>
    <n v="1.2"/>
    <x v="2002"/>
    <n v="55.536961150000003"/>
    <n v="7601486.0472210441"/>
  </r>
  <r>
    <x v="2004"/>
    <s v="Saturday"/>
    <x v="5"/>
    <n v="2020"/>
    <n v="26"/>
    <s v="N"/>
    <s v="N"/>
    <n v="6.2"/>
    <n v="13.1"/>
    <n v="7.9"/>
    <n v="0"/>
    <x v="2003"/>
    <n v="48.303282799999998"/>
    <n v="6131548.1958391117"/>
  </r>
  <r>
    <x v="2005"/>
    <s v="Sunday"/>
    <x v="5"/>
    <n v="2020"/>
    <n v="27"/>
    <s v="N"/>
    <s v="N"/>
    <n v="1.7"/>
    <n v="12.5"/>
    <n v="9.3000000000000007"/>
    <n v="0.2"/>
    <x v="2004"/>
    <n v="49.198760270000001"/>
    <n v="6190716.9038443025"/>
  </r>
  <r>
    <x v="2006"/>
    <s v="Monday"/>
    <x v="5"/>
    <n v="2020"/>
    <n v="27"/>
    <s v="N"/>
    <s v="N"/>
    <n v="2.2000000000000002"/>
    <n v="15.4"/>
    <n v="9.3000000000000007"/>
    <n v="0"/>
    <x v="2005"/>
    <n v="42.724552449999997"/>
    <n v="6042618.4748628745"/>
  </r>
  <r>
    <x v="2007"/>
    <s v="Tuesday"/>
    <x v="5"/>
    <n v="2020"/>
    <n v="27"/>
    <s v="N"/>
    <s v="N"/>
    <n v="3"/>
    <n v="15.2"/>
    <n v="7.7"/>
    <n v="0"/>
    <x v="2006"/>
    <n v="32.463374850000001"/>
    <n v="4468416.8486726452"/>
  </r>
  <r>
    <x v="2008"/>
    <s v="Wednesday"/>
    <x v="6"/>
    <n v="2020"/>
    <n v="27"/>
    <s v="N"/>
    <s v="N"/>
    <n v="9.8000000000000007"/>
    <n v="17.399999999999999"/>
    <n v="9.1"/>
    <n v="0"/>
    <x v="2007"/>
    <n v="33.15843237"/>
    <n v="4198345.6301664868"/>
  </r>
  <r>
    <x v="2009"/>
    <s v="Thursday"/>
    <x v="6"/>
    <n v="2020"/>
    <n v="27"/>
    <s v="N"/>
    <s v="N"/>
    <n v="10.199999999999999"/>
    <n v="15.1"/>
    <n v="7.3"/>
    <n v="1.2"/>
    <x v="2008"/>
    <n v="37.366426310000001"/>
    <n v="4908928.6873599999"/>
  </r>
  <r>
    <x v="2010"/>
    <s v="Friday"/>
    <x v="6"/>
    <n v="2020"/>
    <n v="27"/>
    <s v="N"/>
    <s v="N"/>
    <n v="7.7"/>
    <n v="10.3"/>
    <n v="4.0999999999999996"/>
    <n v="0"/>
    <x v="2009"/>
    <n v="43.512020370000002"/>
    <n v="6222665.7813591994"/>
  </r>
  <r>
    <x v="2011"/>
    <s v="Saturday"/>
    <x v="6"/>
    <n v="2020"/>
    <n v="27"/>
    <s v="N"/>
    <s v="N"/>
    <n v="6.5"/>
    <n v="14.5"/>
    <n v="5.7"/>
    <n v="7.8"/>
    <x v="2010"/>
    <n v="50.026100579999998"/>
    <n v="6273286.5197791569"/>
  </r>
  <r>
    <x v="2012"/>
    <s v="Sunday"/>
    <x v="6"/>
    <n v="2020"/>
    <n v="28"/>
    <s v="N"/>
    <s v="N"/>
    <n v="8.9"/>
    <n v="12.5"/>
    <n v="6.5"/>
    <n v="4.5999999999999996"/>
    <x v="2011"/>
    <n v="50.787712599999999"/>
    <n v="6018738.0557497758"/>
  </r>
  <r>
    <x v="2013"/>
    <s v="Monday"/>
    <x v="6"/>
    <n v="2020"/>
    <n v="28"/>
    <s v="N"/>
    <s v="N"/>
    <n v="8.1"/>
    <n v="13.1"/>
    <n v="5.8"/>
    <n v="1"/>
    <x v="2012"/>
    <n v="75.960622720000003"/>
    <n v="10350040.095522212"/>
  </r>
  <r>
    <x v="2014"/>
    <s v="Tuesday"/>
    <x v="6"/>
    <n v="2020"/>
    <n v="28"/>
    <s v="N"/>
    <s v="N"/>
    <n v="8.9"/>
    <n v="11.8"/>
    <n v="4.8"/>
    <n v="1.4"/>
    <x v="2013"/>
    <n v="88.336242659999996"/>
    <n v="12390440.675308421"/>
  </r>
  <r>
    <x v="2015"/>
    <s v="Wednesday"/>
    <x v="6"/>
    <n v="2020"/>
    <n v="28"/>
    <s v="N"/>
    <s v="N"/>
    <n v="4.9000000000000004"/>
    <n v="15.7"/>
    <n v="9.4"/>
    <n v="0"/>
    <x v="2014"/>
    <n v="80.388196890000003"/>
    <n v="11143983.412971687"/>
  </r>
  <r>
    <x v="2016"/>
    <s v="Thursday"/>
    <x v="6"/>
    <n v="2020"/>
    <n v="28"/>
    <s v="N"/>
    <s v="N"/>
    <n v="5.7"/>
    <n v="17.2"/>
    <n v="8.5"/>
    <n v="0"/>
    <x v="2015"/>
    <n v="70.716279909999997"/>
    <n v="9565519.9864922445"/>
  </r>
  <r>
    <x v="2017"/>
    <s v="Friday"/>
    <x v="6"/>
    <n v="2020"/>
    <n v="28"/>
    <s v="N"/>
    <s v="N"/>
    <n v="6.4"/>
    <n v="16.899999999999999"/>
    <n v="7.9"/>
    <n v="0"/>
    <x v="2016"/>
    <n v="67.739880499999998"/>
    <n v="9079936.9022730161"/>
  </r>
  <r>
    <x v="2018"/>
    <s v="Saturday"/>
    <x v="6"/>
    <n v="2020"/>
    <n v="28"/>
    <s v="N"/>
    <s v="N"/>
    <n v="7.3"/>
    <n v="11.4"/>
    <n v="3.3"/>
    <n v="0"/>
    <x v="2017"/>
    <n v="81.929884130000005"/>
    <n v="10658172.600093365"/>
  </r>
  <r>
    <x v="2019"/>
    <s v="Sunday"/>
    <x v="6"/>
    <n v="2020"/>
    <n v="29"/>
    <s v="N"/>
    <s v="N"/>
    <n v="9"/>
    <n v="14.2"/>
    <n v="8.3000000000000007"/>
    <n v="6.8"/>
    <x v="2018"/>
    <n v="61.719482409999998"/>
    <n v="7334561.2171312906"/>
  </r>
  <r>
    <x v="2020"/>
    <s v="Monday"/>
    <x v="6"/>
    <n v="2020"/>
    <n v="29"/>
    <s v="N"/>
    <s v="N"/>
    <n v="8.6999999999999993"/>
    <n v="15.1"/>
    <n v="7.4"/>
    <n v="3.4"/>
    <x v="2019"/>
    <n v="61.123170360000003"/>
    <n v="7953310.864572688"/>
  </r>
  <r>
    <x v="2021"/>
    <s v="Tuesday"/>
    <x v="6"/>
    <n v="2020"/>
    <n v="29"/>
    <s v="Y"/>
    <s v="N"/>
    <n v="7.7"/>
    <n v="14.2"/>
    <n v="7.6"/>
    <n v="0"/>
    <x v="2020"/>
    <n v="61.112336169999999"/>
    <n v="8168820.8912058789"/>
  </r>
  <r>
    <x v="2022"/>
    <s v="Wednesday"/>
    <x v="6"/>
    <n v="2020"/>
    <n v="29"/>
    <s v="Y"/>
    <s v="N"/>
    <n v="6.2"/>
    <n v="14.7"/>
    <n v="9.4"/>
    <n v="0.2"/>
    <x v="2021"/>
    <n v="68.569810079999996"/>
    <n v="9277275.8804317433"/>
  </r>
  <r>
    <x v="2023"/>
    <s v="Thursday"/>
    <x v="6"/>
    <n v="2020"/>
    <n v="29"/>
    <s v="Y"/>
    <s v="N"/>
    <n v="4.2"/>
    <n v="11.5"/>
    <n v="8.6999999999999993"/>
    <n v="0"/>
    <x v="2022"/>
    <n v="86.658216449999998"/>
    <n v="12405894.076361742"/>
  </r>
  <r>
    <x v="2024"/>
    <s v="Friday"/>
    <x v="6"/>
    <n v="2020"/>
    <n v="29"/>
    <s v="Y"/>
    <s v="N"/>
    <n v="3.1"/>
    <n v="12.8"/>
    <n v="7.4"/>
    <n v="0"/>
    <x v="2023"/>
    <n v="73.815508410000007"/>
    <n v="10563689.797552178"/>
  </r>
  <r>
    <x v="2025"/>
    <s v="Saturday"/>
    <x v="6"/>
    <n v="2020"/>
    <n v="29"/>
    <s v="Y"/>
    <s v="N"/>
    <n v="4"/>
    <n v="12.5"/>
    <n v="8.3000000000000007"/>
    <n v="0"/>
    <x v="2024"/>
    <n v="43.53431853"/>
    <n v="5455019.2426364888"/>
  </r>
  <r>
    <x v="2026"/>
    <s v="Sunday"/>
    <x v="6"/>
    <n v="2020"/>
    <n v="30"/>
    <s v="Y"/>
    <s v="N"/>
    <n v="8.1999999999999993"/>
    <n v="15.3"/>
    <n v="7.6"/>
    <n v="0"/>
    <x v="2025"/>
    <n v="31.208767980000001"/>
    <n v="3559838.1064444538"/>
  </r>
  <r>
    <x v="2027"/>
    <s v="Monday"/>
    <x v="6"/>
    <n v="2020"/>
    <n v="30"/>
    <s v="Y"/>
    <s v="N"/>
    <n v="7.6"/>
    <n v="13.8"/>
    <n v="8.1999999999999993"/>
    <n v="0.6"/>
    <x v="2026"/>
    <n v="58.020119719999997"/>
    <n v="7710549.5783187654"/>
  </r>
  <r>
    <x v="2028"/>
    <s v="Tuesday"/>
    <x v="6"/>
    <n v="2020"/>
    <n v="30"/>
    <s v="Y"/>
    <s v="N"/>
    <n v="7.2"/>
    <n v="12.9"/>
    <n v="8.1"/>
    <n v="0.4"/>
    <x v="2027"/>
    <n v="95.137779660000007"/>
    <n v="13327480.990917627"/>
  </r>
  <r>
    <x v="2029"/>
    <s v="Wednesday"/>
    <x v="6"/>
    <n v="2020"/>
    <n v="30"/>
    <s v="Y"/>
    <s v="N"/>
    <n v="8.1"/>
    <n v="13.3"/>
    <n v="8.4"/>
    <n v="0"/>
    <x v="2028"/>
    <n v="93.875030289999998"/>
    <n v="13017284.807071321"/>
  </r>
  <r>
    <x v="2030"/>
    <s v="Thursday"/>
    <x v="6"/>
    <n v="2020"/>
    <n v="30"/>
    <s v="Y"/>
    <s v="N"/>
    <n v="8.1"/>
    <n v="12"/>
    <n v="7.5"/>
    <n v="2.2000000000000002"/>
    <x v="2029"/>
    <n v="103.9160215"/>
    <n v="14805577.008581847"/>
  </r>
  <r>
    <x v="2031"/>
    <s v="Friday"/>
    <x v="6"/>
    <n v="2020"/>
    <n v="30"/>
    <s v="Y"/>
    <s v="N"/>
    <n v="6.1"/>
    <n v="13.5"/>
    <n v="10.5"/>
    <n v="0"/>
    <x v="2030"/>
    <n v="61.449140040000003"/>
    <n v="8223289.8328309087"/>
  </r>
  <r>
    <x v="2032"/>
    <s v="Saturday"/>
    <x v="6"/>
    <n v="2020"/>
    <n v="30"/>
    <s v="Y"/>
    <s v="N"/>
    <n v="4.3"/>
    <n v="12.2"/>
    <n v="9.6"/>
    <n v="0"/>
    <x v="2031"/>
    <n v="72.083011600000006"/>
    <n v="9256699.9588997532"/>
  </r>
  <r>
    <x v="2033"/>
    <s v="Sunday"/>
    <x v="6"/>
    <n v="2020"/>
    <n v="31"/>
    <s v="Y"/>
    <s v="N"/>
    <n v="5"/>
    <n v="12.8"/>
    <n v="7.2"/>
    <n v="0"/>
    <x v="2032"/>
    <n v="69.922829460000003"/>
    <n v="8601525.7503627893"/>
  </r>
  <r>
    <x v="2034"/>
    <s v="Monday"/>
    <x v="6"/>
    <n v="2020"/>
    <n v="31"/>
    <s v="Y"/>
    <s v="N"/>
    <n v="7.4"/>
    <n v="13.5"/>
    <n v="7.3"/>
    <n v="0"/>
    <x v="2033"/>
    <n v="59.486426420000001"/>
    <n v="7886194.6674465379"/>
  </r>
  <r>
    <x v="2035"/>
    <s v="Tuesday"/>
    <x v="6"/>
    <n v="2020"/>
    <n v="31"/>
    <s v="Y"/>
    <s v="N"/>
    <n v="9.6"/>
    <n v="15.6"/>
    <n v="8"/>
    <n v="0.4"/>
    <x v="2034"/>
    <n v="59.044778479999998"/>
    <n v="7836446.3225530991"/>
  </r>
  <r>
    <x v="2036"/>
    <s v="Wednesday"/>
    <x v="6"/>
    <n v="2020"/>
    <n v="31"/>
    <s v="Y"/>
    <s v="N"/>
    <n v="8.6"/>
    <n v="16.3"/>
    <n v="9"/>
    <n v="0"/>
    <x v="2035"/>
    <n v="67.529831630000004"/>
    <n v="8815866.5642278586"/>
  </r>
  <r>
    <x v="2037"/>
    <s v="Thursday"/>
    <x v="6"/>
    <n v="2020"/>
    <n v="31"/>
    <s v="Y"/>
    <s v="N"/>
    <n v="8"/>
    <n v="14.2"/>
    <n v="11.3"/>
    <n v="0"/>
    <x v="2036"/>
    <n v="63.223218019999997"/>
    <n v="8382364.3776051933"/>
  </r>
  <r>
    <x v="2038"/>
    <s v="Friday"/>
    <x v="6"/>
    <n v="2020"/>
    <n v="31"/>
    <s v="Y"/>
    <s v="N"/>
    <n v="3.4"/>
    <n v="17.100000000000001"/>
    <n v="11.3"/>
    <n v="0"/>
    <x v="2037"/>
    <n v="73.082276160000006"/>
    <n v="9654588.9038239215"/>
  </r>
  <r>
    <x v="2039"/>
    <s v="Saturday"/>
    <x v="7"/>
    <n v="2020"/>
    <n v="31"/>
    <s v="Y"/>
    <s v="N"/>
    <n v="5.7"/>
    <n v="16.399999999999999"/>
    <n v="11.1"/>
    <n v="0"/>
    <x v="2038"/>
    <n v="47.91589475"/>
    <n v="5346965.8404840874"/>
  </r>
  <r>
    <x v="2040"/>
    <s v="Sunday"/>
    <x v="7"/>
    <n v="2020"/>
    <n v="32"/>
    <s v="Y"/>
    <s v="N"/>
    <n v="9"/>
    <n v="18.2"/>
    <n v="11.7"/>
    <n v="0"/>
    <x v="2039"/>
    <n v="50.247956979999998"/>
    <n v="5524025.9836618882"/>
  </r>
  <r>
    <x v="2041"/>
    <s v="Monday"/>
    <x v="7"/>
    <n v="2020"/>
    <n v="32"/>
    <s v="Y"/>
    <s v="N"/>
    <n v="7.5"/>
    <n v="16"/>
    <n v="10.199999999999999"/>
    <n v="0"/>
    <x v="2040"/>
    <n v="47.688971700000003"/>
    <n v="6100867.0791659541"/>
  </r>
  <r>
    <x v="2042"/>
    <s v="Tuesday"/>
    <x v="7"/>
    <n v="2020"/>
    <n v="32"/>
    <s v="N"/>
    <s v="N"/>
    <n v="5.0999999999999996"/>
    <n v="10.5"/>
    <n v="10"/>
    <n v="1.2"/>
    <x v="2041"/>
    <n v="49.18959504"/>
    <n v="6888616.40108296"/>
  </r>
  <r>
    <x v="2043"/>
    <s v="Wednesday"/>
    <x v="7"/>
    <n v="2020"/>
    <n v="32"/>
    <s v="N"/>
    <s v="N"/>
    <n v="4.7"/>
    <n v="11.3"/>
    <n v="9.6"/>
    <n v="5.8"/>
    <x v="2042"/>
    <n v="55.464714379999997"/>
    <n v="7776446.641738642"/>
  </r>
  <r>
    <x v="2044"/>
    <s v="Thursday"/>
    <x v="7"/>
    <n v="2020"/>
    <n v="32"/>
    <s v="N"/>
    <s v="N"/>
    <n v="5.5"/>
    <n v="12.8"/>
    <n v="10.8"/>
    <n v="0.8"/>
    <x v="2043"/>
    <n v="69.433709239999999"/>
    <n v="9778708.5917145163"/>
  </r>
  <r>
    <x v="2045"/>
    <s v="Friday"/>
    <x v="7"/>
    <n v="2020"/>
    <n v="32"/>
    <s v="N"/>
    <s v="N"/>
    <n v="3.3"/>
    <n v="12.7"/>
    <n v="5.8"/>
    <n v="0"/>
    <x v="2044"/>
    <n v="60.119431980000002"/>
    <n v="8660962.2827562671"/>
  </r>
  <r>
    <x v="2046"/>
    <s v="Saturday"/>
    <x v="7"/>
    <n v="2020"/>
    <n v="32"/>
    <s v="N"/>
    <s v="N"/>
    <n v="4.7"/>
    <n v="14.9"/>
    <n v="7.2"/>
    <n v="6.8"/>
    <x v="2045"/>
    <n v="53.518660969999999"/>
    <n v="6482140.8804705869"/>
  </r>
  <r>
    <x v="2047"/>
    <s v="Sunday"/>
    <x v="7"/>
    <n v="2020"/>
    <n v="33"/>
    <s v="N"/>
    <s v="N"/>
    <n v="8.9"/>
    <n v="15.8"/>
    <n v="10.199999999999999"/>
    <n v="0.2"/>
    <x v="2046"/>
    <n v="45.522171190000002"/>
    <n v="5060515.6340098372"/>
  </r>
  <r>
    <x v="2048"/>
    <s v="Monday"/>
    <x v="7"/>
    <n v="2020"/>
    <n v="33"/>
    <s v="N"/>
    <s v="N"/>
    <n v="5.7"/>
    <n v="14.8"/>
    <n v="12.7"/>
    <n v="0"/>
    <x v="2047"/>
    <n v="53.420434520000001"/>
    <n v="6728824.5770305702"/>
  </r>
  <r>
    <x v="2049"/>
    <s v="Tuesday"/>
    <x v="7"/>
    <n v="2020"/>
    <n v="33"/>
    <s v="N"/>
    <s v="N"/>
    <n v="4.3"/>
    <n v="15.8"/>
    <n v="10.3"/>
    <n v="0"/>
    <x v="2048"/>
    <n v="42.328651729999997"/>
    <n v="5508702.5887405695"/>
  </r>
  <r>
    <x v="2050"/>
    <s v="Wednesday"/>
    <x v="7"/>
    <n v="2020"/>
    <n v="33"/>
    <s v="N"/>
    <s v="N"/>
    <n v="9.4"/>
    <n v="15.9"/>
    <n v="10"/>
    <n v="0.8"/>
    <x v="2049"/>
    <n v="58.629007379999997"/>
    <n v="7501306.524226387"/>
  </r>
  <r>
    <x v="2051"/>
    <s v="Thursday"/>
    <x v="7"/>
    <n v="2020"/>
    <n v="33"/>
    <s v="N"/>
    <s v="N"/>
    <n v="11.4"/>
    <n v="18.100000000000001"/>
    <n v="11"/>
    <n v="1.2"/>
    <x v="2050"/>
    <n v="52.320157879999996"/>
    <n v="6378582.7486517867"/>
  </r>
  <r>
    <x v="2052"/>
    <s v="Friday"/>
    <x v="7"/>
    <n v="2020"/>
    <n v="33"/>
    <s v="N"/>
    <s v="N"/>
    <n v="10.7"/>
    <n v="18.100000000000001"/>
    <n v="7"/>
    <n v="0.8"/>
    <x v="2051"/>
    <n v="69.84183616"/>
    <n v="8705092.7447476536"/>
  </r>
  <r>
    <x v="2053"/>
    <s v="Saturday"/>
    <x v="7"/>
    <n v="2020"/>
    <n v="33"/>
    <s v="N"/>
    <s v="N"/>
    <n v="7.4"/>
    <n v="14.9"/>
    <n v="13"/>
    <n v="2.8"/>
    <x v="2052"/>
    <n v="52.515043290000001"/>
    <n v="5973858.2021617424"/>
  </r>
  <r>
    <x v="2054"/>
    <s v="Sunday"/>
    <x v="7"/>
    <n v="2020"/>
    <n v="34"/>
    <s v="N"/>
    <s v="N"/>
    <n v="10.7"/>
    <n v="15"/>
    <n v="9.9"/>
    <n v="0.4"/>
    <x v="2053"/>
    <n v="58.425198999999999"/>
    <n v="6487227.072539255"/>
  </r>
  <r>
    <x v="2055"/>
    <s v="Monday"/>
    <x v="7"/>
    <n v="2020"/>
    <n v="34"/>
    <s v="N"/>
    <s v="N"/>
    <n v="9.5"/>
    <n v="16.3"/>
    <n v="10.4"/>
    <n v="0"/>
    <x v="2054"/>
    <n v="60.710572059999997"/>
    <n v="7377583.3217572747"/>
  </r>
  <r>
    <x v="2056"/>
    <s v="Tuesday"/>
    <x v="7"/>
    <n v="2020"/>
    <n v="34"/>
    <s v="N"/>
    <s v="N"/>
    <n v="10"/>
    <n v="17.2"/>
    <n v="11.2"/>
    <n v="0.2"/>
    <x v="2055"/>
    <n v="44.024165019999998"/>
    <n v="5253045.0350125115"/>
  </r>
  <r>
    <x v="2057"/>
    <s v="Wednesday"/>
    <x v="7"/>
    <n v="2020"/>
    <n v="34"/>
    <s v="N"/>
    <s v="N"/>
    <n v="9.6999999999999993"/>
    <n v="12.7"/>
    <n v="7.9"/>
    <n v="1.2"/>
    <x v="2056"/>
    <n v="62.123207630000003"/>
    <n v="8068857.2922206428"/>
  </r>
  <r>
    <x v="2058"/>
    <s v="Thursday"/>
    <x v="7"/>
    <n v="2020"/>
    <n v="34"/>
    <s v="N"/>
    <s v="N"/>
    <n v="9.6"/>
    <n v="15.7"/>
    <n v="9.6"/>
    <n v="3.8"/>
    <x v="2057"/>
    <n v="54.113552679999998"/>
    <n v="6682528.8875407409"/>
  </r>
  <r>
    <x v="2059"/>
    <s v="Friday"/>
    <x v="7"/>
    <n v="2020"/>
    <n v="34"/>
    <s v="N"/>
    <s v="N"/>
    <n v="8.5"/>
    <n v="14.1"/>
    <n v="12.2"/>
    <n v="0.4"/>
    <x v="2058"/>
    <n v="48.508304879999997"/>
    <n v="6097835.4218823547"/>
  </r>
  <r>
    <x v="2060"/>
    <s v="Saturday"/>
    <x v="7"/>
    <n v="2020"/>
    <n v="34"/>
    <s v="N"/>
    <s v="N"/>
    <n v="5.8"/>
    <n v="11.1"/>
    <n v="3.8"/>
    <n v="4.4000000000000004"/>
    <x v="2059"/>
    <n v="56.065490250000003"/>
    <n v="7127682.5852041431"/>
  </r>
  <r>
    <x v="2061"/>
    <s v="Sunday"/>
    <x v="7"/>
    <n v="2020"/>
    <n v="35"/>
    <s v="N"/>
    <s v="N"/>
    <n v="6.8"/>
    <n v="11.5"/>
    <n v="8.6"/>
    <n v="25.6"/>
    <x v="2060"/>
    <n v="53.937950839999999"/>
    <n v="6317485.9981018044"/>
  </r>
  <r>
    <x v="2062"/>
    <s v="Monday"/>
    <x v="7"/>
    <n v="2020"/>
    <n v="35"/>
    <s v="N"/>
    <s v="N"/>
    <n v="6.3"/>
    <n v="12.4"/>
    <n v="12.8"/>
    <n v="2.8"/>
    <x v="2061"/>
    <n v="134.48842210000001"/>
    <n v="18153891.414599862"/>
  </r>
  <r>
    <x v="2063"/>
    <s v="Tuesday"/>
    <x v="7"/>
    <n v="2020"/>
    <n v="35"/>
    <s v="N"/>
    <s v="N"/>
    <n v="3.6"/>
    <n v="13"/>
    <n v="11.2"/>
    <n v="0"/>
    <x v="2062"/>
    <n v="82.744212959999999"/>
    <n v="11454931.355845602"/>
  </r>
  <r>
    <x v="2064"/>
    <s v="Wednesday"/>
    <x v="7"/>
    <n v="2020"/>
    <n v="35"/>
    <s v="N"/>
    <s v="N"/>
    <n v="6.1"/>
    <n v="14.5"/>
    <n v="12.8"/>
    <n v="0"/>
    <x v="2063"/>
    <n v="90.666887799999998"/>
    <n v="11725251.370806817"/>
  </r>
  <r>
    <x v="2065"/>
    <s v="Thursday"/>
    <x v="7"/>
    <n v="2020"/>
    <n v="35"/>
    <s v="N"/>
    <s v="N"/>
    <n v="8.8000000000000007"/>
    <n v="20.7"/>
    <n v="13.1"/>
    <n v="0"/>
    <x v="2064"/>
    <n v="45.564373940000003"/>
    <n v="5424184.6961722849"/>
  </r>
  <r>
    <x v="2066"/>
    <s v="Friday"/>
    <x v="7"/>
    <n v="2020"/>
    <n v="35"/>
    <s v="N"/>
    <s v="N"/>
    <n v="8.5"/>
    <n v="17.600000000000001"/>
    <n v="15.1"/>
    <n v="1.4"/>
    <x v="2065"/>
    <n v="61.608847650000001"/>
    <n v="7319690.509156662"/>
  </r>
  <r>
    <x v="2067"/>
    <s v="Saturday"/>
    <x v="7"/>
    <n v="2020"/>
    <n v="35"/>
    <s v="N"/>
    <s v="N"/>
    <n v="9.1999999999999993"/>
    <n v="19.3"/>
    <n v="15.6"/>
    <n v="0"/>
    <x v="2066"/>
    <n v="15.292241880000001"/>
    <n v="1531776.2337861438"/>
  </r>
  <r>
    <x v="2068"/>
    <s v="Sunday"/>
    <x v="7"/>
    <n v="2020"/>
    <n v="36"/>
    <s v="N"/>
    <s v="N"/>
    <n v="12"/>
    <n v="19.8"/>
    <n v="9"/>
    <n v="0"/>
    <x v="2067"/>
    <n v="9.4210185309999996"/>
    <n v="931900.53870916995"/>
  </r>
  <r>
    <x v="2069"/>
    <s v="Monday"/>
    <x v="7"/>
    <n v="2020"/>
    <n v="36"/>
    <s v="N"/>
    <s v="N"/>
    <n v="6.9"/>
    <n v="12.5"/>
    <n v="13.5"/>
    <n v="1"/>
    <x v="663"/>
    <n v="58.552628499999997"/>
    <n v="7120315.5170307579"/>
  </r>
  <r>
    <x v="2070"/>
    <s v="Tuesday"/>
    <x v="8"/>
    <n v="2020"/>
    <n v="36"/>
    <s v="N"/>
    <s v="N"/>
    <n v="6.6"/>
    <n v="15.7"/>
    <n v="15.9"/>
    <n v="0"/>
    <x v="2068"/>
    <n v="52.281624639999997"/>
    <n v="6255244.3907452347"/>
  </r>
  <r>
    <x v="2071"/>
    <s v="Wednesday"/>
    <x v="8"/>
    <n v="2020"/>
    <n v="36"/>
    <s v="N"/>
    <s v="N"/>
    <n v="8.6"/>
    <n v="22"/>
    <n v="12.1"/>
    <n v="0"/>
    <x v="2069"/>
    <n v="31.7696948"/>
    <n v="3607374.8211511159"/>
  </r>
  <r>
    <x v="2072"/>
    <s v="Thursday"/>
    <x v="8"/>
    <n v="2020"/>
    <n v="36"/>
    <s v="N"/>
    <s v="N"/>
    <n v="12.9"/>
    <n v="19.899999999999999"/>
    <n v="13.5"/>
    <n v="0"/>
    <x v="2070"/>
    <n v="25.567114289999999"/>
    <n v="2795187.6648554034"/>
  </r>
  <r>
    <x v="2073"/>
    <s v="Friday"/>
    <x v="8"/>
    <n v="2020"/>
    <n v="36"/>
    <s v="N"/>
    <s v="N"/>
    <n v="9"/>
    <n v="17.3"/>
    <n v="12.7"/>
    <n v="0"/>
    <x v="2071"/>
    <n v="37.042569159999999"/>
    <n v="4254918.5990205081"/>
  </r>
  <r>
    <x v="2074"/>
    <s v="Saturday"/>
    <x v="8"/>
    <n v="2020"/>
    <n v="36"/>
    <s v="N"/>
    <s v="N"/>
    <n v="9.6999999999999993"/>
    <n v="16.600000000000001"/>
    <n v="15"/>
    <n v="0.2"/>
    <x v="2072"/>
    <n v="49.738453800000002"/>
    <n v="5249098.4807137381"/>
  </r>
  <r>
    <x v="2075"/>
    <s v="Sunday"/>
    <x v="8"/>
    <n v="2020"/>
    <n v="37"/>
    <s v="N"/>
    <s v="N"/>
    <n v="6.9"/>
    <n v="19.2"/>
    <n v="16.899999999999999"/>
    <n v="0.2"/>
    <x v="2073"/>
    <n v="26.51715961"/>
    <n v="2542071.2184149954"/>
  </r>
  <r>
    <x v="2076"/>
    <s v="Monday"/>
    <x v="8"/>
    <n v="2020"/>
    <n v="37"/>
    <s v="N"/>
    <s v="N"/>
    <n v="8.8000000000000007"/>
    <n v="22.9"/>
    <n v="17.100000000000001"/>
    <n v="0"/>
    <x v="2074"/>
    <n v="18.907524120000001"/>
    <n v="1886558.7231501841"/>
  </r>
  <r>
    <x v="2077"/>
    <s v="Tuesday"/>
    <x v="8"/>
    <n v="2020"/>
    <n v="37"/>
    <s v="N"/>
    <s v="N"/>
    <n v="16.600000000000001"/>
    <n v="19.899999999999999"/>
    <n v="4.8"/>
    <n v="0"/>
    <x v="2075"/>
    <n v="35.901955559999998"/>
    <n v="4036136.9771867599"/>
  </r>
  <r>
    <x v="2078"/>
    <s v="Wednesday"/>
    <x v="8"/>
    <n v="2020"/>
    <n v="37"/>
    <s v="N"/>
    <s v="N"/>
    <n v="8.1"/>
    <n v="15.6"/>
    <n v="14.8"/>
    <n v="1"/>
    <x v="2076"/>
    <n v="37.015433659999999"/>
    <n v="4150928.1278862203"/>
  </r>
  <r>
    <x v="2079"/>
    <s v="Thursday"/>
    <x v="8"/>
    <n v="2020"/>
    <n v="37"/>
    <s v="N"/>
    <s v="N"/>
    <n v="5.4"/>
    <n v="21.4"/>
    <n v="17.5"/>
    <n v="0"/>
    <x v="2077"/>
    <n v="31.152816170000001"/>
    <n v="3405885.5224271771"/>
  </r>
  <r>
    <x v="2080"/>
    <s v="Friday"/>
    <x v="8"/>
    <n v="2020"/>
    <n v="37"/>
    <s v="N"/>
    <s v="N"/>
    <n v="10.4"/>
    <n v="19.399999999999999"/>
    <n v="13.4"/>
    <n v="0"/>
    <x v="2078"/>
    <n v="22.38646877"/>
    <n v="2387361.3083625487"/>
  </r>
  <r>
    <x v="2081"/>
    <s v="Saturday"/>
    <x v="8"/>
    <n v="2020"/>
    <n v="37"/>
    <s v="N"/>
    <s v="N"/>
    <n v="13.3"/>
    <n v="16"/>
    <n v="4"/>
    <n v="1.6"/>
    <x v="2079"/>
    <n v="34.264167829999998"/>
    <n v="3825409.3117132178"/>
  </r>
  <r>
    <x v="2082"/>
    <s v="Sunday"/>
    <x v="8"/>
    <n v="2020"/>
    <n v="38"/>
    <s v="N"/>
    <s v="N"/>
    <n v="11.9"/>
    <n v="17.2"/>
    <n v="16.5"/>
    <n v="11.8"/>
    <x v="2080"/>
    <n v="28.327690329999999"/>
    <n v="2725857.7802024502"/>
  </r>
  <r>
    <x v="2083"/>
    <s v="Monday"/>
    <x v="8"/>
    <n v="2020"/>
    <n v="38"/>
    <s v="N"/>
    <s v="N"/>
    <n v="11.1"/>
    <n v="16.600000000000001"/>
    <n v="18.100000000000001"/>
    <n v="0"/>
    <x v="2081"/>
    <n v="41.852128030000003"/>
    <n v="4486406.2461019782"/>
  </r>
  <r>
    <x v="2084"/>
    <s v="Tuesday"/>
    <x v="8"/>
    <n v="2020"/>
    <n v="38"/>
    <s v="N"/>
    <s v="N"/>
    <n v="7.4"/>
    <n v="15.8"/>
    <n v="18.3"/>
    <n v="0"/>
    <x v="2082"/>
    <n v="44.305358050000002"/>
    <n v="5006894.0176400989"/>
  </r>
  <r>
    <x v="2085"/>
    <s v="Wednesday"/>
    <x v="8"/>
    <n v="2020"/>
    <n v="38"/>
    <s v="N"/>
    <s v="N"/>
    <n v="7.1"/>
    <n v="22.8"/>
    <n v="17.399999999999999"/>
    <n v="0"/>
    <x v="2083"/>
    <n v="34.968412190000002"/>
    <n v="3874770.0267941072"/>
  </r>
  <r>
    <x v="2086"/>
    <s v="Thursday"/>
    <x v="8"/>
    <n v="2020"/>
    <n v="38"/>
    <s v="N"/>
    <s v="N"/>
    <n v="11.8"/>
    <n v="15.5"/>
    <n v="9.4"/>
    <n v="0.8"/>
    <x v="2084"/>
    <n v="34.696676500000002"/>
    <n v="4012443.0270271604"/>
  </r>
  <r>
    <x v="2087"/>
    <s v="Friday"/>
    <x v="8"/>
    <n v="2020"/>
    <n v="38"/>
    <s v="N"/>
    <s v="N"/>
    <n v="8.4"/>
    <n v="18.7"/>
    <n v="13.6"/>
    <n v="0"/>
    <x v="2085"/>
    <n v="40.837043459999997"/>
    <n v="4587457.8630095217"/>
  </r>
  <r>
    <x v="2088"/>
    <s v="Saturday"/>
    <x v="8"/>
    <n v="2020"/>
    <n v="38"/>
    <s v="N"/>
    <s v="N"/>
    <n v="11.3"/>
    <n v="26.3"/>
    <n v="17.100000000000001"/>
    <n v="0"/>
    <x v="2086"/>
    <n v="24.265307830000001"/>
    <n v="2265991.5063967202"/>
  </r>
  <r>
    <x v="2089"/>
    <s v="Sunday"/>
    <x v="8"/>
    <n v="2020"/>
    <n v="39"/>
    <s v="N"/>
    <s v="N"/>
    <n v="17.100000000000001"/>
    <n v="22"/>
    <n v="16.7"/>
    <n v="0"/>
    <x v="2087"/>
    <n v="23.051334789999999"/>
    <n v="2002958.8330448915"/>
  </r>
  <r>
    <x v="2090"/>
    <s v="Monday"/>
    <x v="8"/>
    <n v="2020"/>
    <n v="39"/>
    <s v="N"/>
    <s v="N"/>
    <n v="16.600000000000001"/>
    <n v="19.8"/>
    <n v="13"/>
    <n v="0"/>
    <x v="2088"/>
    <n v="34.25364192"/>
    <n v="3458862.5411156639"/>
  </r>
  <r>
    <x v="2091"/>
    <s v="Tuesday"/>
    <x v="8"/>
    <n v="2020"/>
    <n v="39"/>
    <s v="N"/>
    <s v="N"/>
    <n v="12.3"/>
    <n v="18.899999999999999"/>
    <n v="16.8"/>
    <n v="0"/>
    <x v="2089"/>
    <n v="25.925322789999999"/>
    <n v="2675509.9041345855"/>
  </r>
  <r>
    <x v="2092"/>
    <s v="Wednesday"/>
    <x v="8"/>
    <n v="2020"/>
    <n v="39"/>
    <s v="N"/>
    <s v="N"/>
    <n v="10.6"/>
    <n v="15.1"/>
    <n v="12.3"/>
    <n v="0.2"/>
    <x v="2090"/>
    <n v="34.211794570000002"/>
    <n v="3845831.4754514243"/>
  </r>
  <r>
    <x v="2093"/>
    <s v="Thursday"/>
    <x v="8"/>
    <n v="2020"/>
    <n v="39"/>
    <s v="N"/>
    <s v="N"/>
    <n v="8.1999999999999993"/>
    <n v="15"/>
    <n v="13.9"/>
    <n v="1.6"/>
    <x v="2091"/>
    <n v="51.779356100000001"/>
    <n v="6085923.6414531115"/>
  </r>
  <r>
    <x v="2094"/>
    <s v="Friday"/>
    <x v="8"/>
    <n v="2020"/>
    <n v="39"/>
    <s v="N"/>
    <s v="N"/>
    <n v="7.2"/>
    <n v="11.9"/>
    <n v="7.2"/>
    <n v="3.2"/>
    <x v="2092"/>
    <n v="53.429209659999998"/>
    <n v="6751030.6892422084"/>
  </r>
  <r>
    <x v="2095"/>
    <s v="Saturday"/>
    <x v="8"/>
    <n v="2020"/>
    <n v="39"/>
    <s v="N"/>
    <s v="N"/>
    <n v="6.2"/>
    <n v="13.4"/>
    <n v="15"/>
    <n v="9.4"/>
    <x v="2093"/>
    <n v="33.444710110000003"/>
    <n v="3568382.1746215965"/>
  </r>
  <r>
    <x v="2096"/>
    <s v="Sunday"/>
    <x v="8"/>
    <n v="2020"/>
    <n v="40"/>
    <s v="N"/>
    <s v="N"/>
    <n v="8.8000000000000007"/>
    <n v="13.4"/>
    <n v="20.9"/>
    <n v="3"/>
    <x v="2094"/>
    <n v="57.920028760000001"/>
    <n v="5890669.0657923725"/>
  </r>
  <r>
    <x v="2097"/>
    <s v="Monday"/>
    <x v="8"/>
    <n v="2020"/>
    <n v="40"/>
    <s v="N"/>
    <s v="N"/>
    <n v="6.5"/>
    <n v="13.6"/>
    <n v="18.3"/>
    <n v="0"/>
    <x v="2095"/>
    <n v="59.74605347"/>
    <n v="6849953.1408364559"/>
  </r>
  <r>
    <x v="2098"/>
    <s v="Tuesday"/>
    <x v="8"/>
    <n v="2020"/>
    <n v="40"/>
    <s v="N"/>
    <s v="N"/>
    <n v="4.3"/>
    <n v="21"/>
    <n v="18.399999999999999"/>
    <n v="0"/>
    <x v="2096"/>
    <n v="42.120177509999998"/>
    <n v="4720680.3898924142"/>
  </r>
  <r>
    <x v="2099"/>
    <s v="Wednesday"/>
    <x v="8"/>
    <n v="2020"/>
    <n v="40"/>
    <s v="N"/>
    <s v="N"/>
    <n v="10.7"/>
    <n v="19.399999999999999"/>
    <n v="13"/>
    <n v="0.6"/>
    <x v="2097"/>
    <n v="38.05764052"/>
    <n v="4324117.1079869093"/>
  </r>
  <r>
    <x v="2100"/>
    <s v="Thursday"/>
    <x v="9"/>
    <n v="2020"/>
    <n v="40"/>
    <s v="N"/>
    <s v="N"/>
    <n v="9.4"/>
    <n v="19.5"/>
    <n v="21.2"/>
    <n v="1.8"/>
    <x v="2098"/>
    <n v="34.65467056"/>
    <n v="3695636.1003787019"/>
  </r>
  <r>
    <x v="2101"/>
    <s v="Friday"/>
    <x v="9"/>
    <n v="2020"/>
    <n v="40"/>
    <s v="N"/>
    <s v="N"/>
    <n v="12.8"/>
    <n v="26"/>
    <n v="22"/>
    <n v="0"/>
    <x v="2099"/>
    <n v="-6.0760283690000003"/>
    <n v="-605086.3586105532"/>
  </r>
  <r>
    <x v="2102"/>
    <s v="Saturday"/>
    <x v="9"/>
    <n v="2020"/>
    <n v="40"/>
    <s v="N"/>
    <s v="N"/>
    <n v="17.399999999999999"/>
    <n v="29.4"/>
    <n v="19.8"/>
    <n v="0"/>
    <x v="2100"/>
    <n v="-1.983470633"/>
    <n v="-183028.76918810682"/>
  </r>
  <r>
    <x v="2103"/>
    <s v="Sunday"/>
    <x v="9"/>
    <n v="2020"/>
    <n v="41"/>
    <s v="N"/>
    <s v="N"/>
    <n v="13.5"/>
    <n v="29.5"/>
    <n v="8.4"/>
    <n v="0"/>
    <x v="2101"/>
    <n v="25.0086136"/>
    <n v="2352849.5059682839"/>
  </r>
  <r>
    <x v="2104"/>
    <s v="Monday"/>
    <x v="9"/>
    <n v="2020"/>
    <n v="41"/>
    <s v="N"/>
    <s v="N"/>
    <n v="9.1"/>
    <n v="12.7"/>
    <n v="7.3"/>
    <n v="12.8"/>
    <x v="2102"/>
    <n v="36.764700519999998"/>
    <n v="4176838.7290182156"/>
  </r>
  <r>
    <x v="2105"/>
    <s v="Tuesday"/>
    <x v="9"/>
    <n v="2020"/>
    <n v="41"/>
    <s v="N"/>
    <s v="N"/>
    <n v="8.9"/>
    <n v="12.6"/>
    <n v="5.8"/>
    <n v="1"/>
    <x v="2103"/>
    <n v="75.771059010000002"/>
    <n v="9290104.6638321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
  <r>
    <d v="2015-01-01T00:00:00"/>
    <s v="Thursday"/>
    <x v="0"/>
    <x v="0"/>
    <n v="1"/>
    <s v="N"/>
    <s v="Y"/>
    <n v="13.3"/>
    <n v="26.9"/>
    <n v="23.6"/>
    <n v="0"/>
    <n v="99635.03"/>
    <n v="25.633696430000001"/>
    <n v="2554014.1128139431"/>
  </r>
  <r>
    <d v="2015-01-02T00:00:00"/>
    <s v="Friday"/>
    <x v="0"/>
    <x v="0"/>
    <n v="1"/>
    <s v="N"/>
    <s v="N"/>
    <n v="15.4"/>
    <n v="38.799999999999997"/>
    <n v="26.8"/>
    <n v="0"/>
    <n v="129606.01"/>
    <n v="33.138987559999997"/>
    <n v="4295011.9530912349"/>
  </r>
  <r>
    <d v="2015-01-03T00:00:00"/>
    <s v="Saturday"/>
    <x v="0"/>
    <x v="0"/>
    <n v="1"/>
    <s v="N"/>
    <s v="N"/>
    <n v="20"/>
    <n v="38.200000000000003"/>
    <n v="26.5"/>
    <n v="0"/>
    <n v="142300.54"/>
    <n v="34.564854830000002"/>
    <n v="4918597.5073306086"/>
  </r>
  <r>
    <d v="2015-01-04T00:00:00"/>
    <s v="Sunday"/>
    <x v="0"/>
    <x v="0"/>
    <n v="2"/>
    <s v="N"/>
    <s v="N"/>
    <n v="16.3"/>
    <n v="21.4"/>
    <n v="25.2"/>
    <n v="4.2"/>
    <n v="104330.715"/>
    <n v="25.005560240000001"/>
    <n v="2608847.9788147719"/>
  </r>
  <r>
    <d v="2015-01-05T00:00:00"/>
    <s v="Monday"/>
    <x v="0"/>
    <x v="0"/>
    <n v="2"/>
    <s v="N"/>
    <s v="N"/>
    <n v="15"/>
    <n v="22"/>
    <n v="30.7"/>
    <n v="0"/>
    <n v="118132.2"/>
    <n v="26.724176279999998"/>
    <n v="3156985.7371442155"/>
  </r>
  <r>
    <d v="2015-01-06T00:00:00"/>
    <s v="Tuesday"/>
    <x v="0"/>
    <x v="0"/>
    <n v="2"/>
    <s v="N"/>
    <s v="N"/>
    <n v="17.7"/>
    <n v="26"/>
    <n v="31.6"/>
    <n v="0"/>
    <n v="130672.485"/>
    <n v="31.282310729999999"/>
    <n v="4087737.279631264"/>
  </r>
  <r>
    <d v="2015-01-07T00:00:00"/>
    <s v="Wednesday"/>
    <x v="0"/>
    <x v="0"/>
    <n v="2"/>
    <s v="N"/>
    <s v="N"/>
    <n v="18.899999999999999"/>
    <n v="37.4"/>
    <n v="20.7"/>
    <n v="0"/>
    <n v="153514.82"/>
    <n v="48.312309380000002"/>
    <n v="7416655.4782550121"/>
  </r>
  <r>
    <d v="2015-01-08T00:00:00"/>
    <s v="Thursday"/>
    <x v="0"/>
    <x v="0"/>
    <n v="2"/>
    <s v="N"/>
    <s v="N"/>
    <n v="23.1"/>
    <n v="28.2"/>
    <n v="13.5"/>
    <n v="19.399999999999999"/>
    <n v="142015.655"/>
    <n v="49.117280299999997"/>
    <n v="6975422.7336230958"/>
  </r>
  <r>
    <d v="2015-01-09T00:00:00"/>
    <s v="Friday"/>
    <x v="0"/>
    <x v="0"/>
    <n v="2"/>
    <s v="N"/>
    <s v="N"/>
    <n v="16.5"/>
    <n v="18"/>
    <n v="3.1"/>
    <n v="1.2"/>
    <n v="121801.155"/>
    <n v="34.490675449999998"/>
    <n v="4201004.1065401444"/>
  </r>
  <r>
    <d v="2015-01-10T00:00:00"/>
    <s v="Saturday"/>
    <x v="0"/>
    <x v="0"/>
    <n v="2"/>
    <s v="N"/>
    <s v="N"/>
    <n v="13.6"/>
    <n v="21.7"/>
    <n v="5.6"/>
    <n v="5.2"/>
    <n v="103043.66"/>
    <n v="20.229824900000001"/>
    <n v="2084555.1988551342"/>
  </r>
  <r>
    <d v="2015-01-11T00:00:00"/>
    <s v="Sunday"/>
    <x v="0"/>
    <x v="0"/>
    <n v="3"/>
    <s v="N"/>
    <s v="N"/>
    <n v="15.6"/>
    <n v="27.5"/>
    <n v="29.9"/>
    <n v="0"/>
    <n v="99865.755000000005"/>
    <n v="18.23476806"/>
    <n v="1821028.8795617854"/>
  </r>
  <r>
    <d v="2015-01-12T00:00:00"/>
    <s v="Monday"/>
    <x v="0"/>
    <x v="0"/>
    <n v="3"/>
    <s v="N"/>
    <s v="N"/>
    <n v="16.100000000000001"/>
    <n v="31.3"/>
    <n v="31.6"/>
    <n v="0"/>
    <n v="131261.125"/>
    <n v="33.694810169999997"/>
    <n v="4422818.6895756405"/>
  </r>
  <r>
    <d v="2015-01-13T00:00:00"/>
    <s v="Tuesday"/>
    <x v="0"/>
    <x v="0"/>
    <n v="3"/>
    <s v="N"/>
    <s v="N"/>
    <n v="20.2"/>
    <n v="25.6"/>
    <n v="4.2"/>
    <n v="0"/>
    <n v="126527.36"/>
    <n v="27.53786427"/>
    <n v="3484293.2661214271"/>
  </r>
  <r>
    <d v="2015-01-14T00:00:00"/>
    <s v="Wednesday"/>
    <x v="0"/>
    <x v="0"/>
    <n v="3"/>
    <s v="N"/>
    <s v="N"/>
    <n v="18.3"/>
    <n v="22.7"/>
    <n v="15.2"/>
    <n v="15.8"/>
    <n v="119741.62"/>
    <n v="29.018516609999999"/>
    <n v="3474724.1888783081"/>
  </r>
  <r>
    <d v="2015-01-15T00:00:00"/>
    <s v="Thursday"/>
    <x v="0"/>
    <x v="0"/>
    <n v="3"/>
    <s v="N"/>
    <s v="N"/>
    <n v="15.8"/>
    <n v="20"/>
    <n v="14.6"/>
    <n v="0"/>
    <n v="118411.22"/>
    <n v="30.93653879"/>
    <n v="3663233.3007012238"/>
  </r>
  <r>
    <d v="2015-01-16T00:00:00"/>
    <s v="Friday"/>
    <x v="0"/>
    <x v="0"/>
    <n v="3"/>
    <s v="N"/>
    <s v="N"/>
    <n v="13.1"/>
    <n v="27.3"/>
    <n v="30.3"/>
    <n v="0"/>
    <n v="116690.765"/>
    <n v="23.015190879999999"/>
    <n v="2685660.2304082229"/>
  </r>
  <r>
    <d v="2015-01-17T00:00:00"/>
    <s v="Saturday"/>
    <x v="0"/>
    <x v="0"/>
    <n v="3"/>
    <s v="N"/>
    <s v="N"/>
    <n v="15.9"/>
    <n v="25"/>
    <n v="27.5"/>
    <n v="0"/>
    <n v="99371.31"/>
    <n v="18.99492729"/>
    <n v="1887550.8081620499"/>
  </r>
  <r>
    <d v="2015-01-18T00:00:00"/>
    <s v="Sunday"/>
    <x v="0"/>
    <x v="0"/>
    <n v="4"/>
    <s v="N"/>
    <s v="N"/>
    <n v="15.3"/>
    <n v="19.5"/>
    <n v="23.4"/>
    <n v="0"/>
    <n v="97728.75"/>
    <n v="17.00868088"/>
    <n v="1662237.1215512999"/>
  </r>
  <r>
    <d v="2015-01-19T00:00:00"/>
    <s v="Monday"/>
    <x v="0"/>
    <x v="0"/>
    <n v="4"/>
    <s v="N"/>
    <s v="N"/>
    <n v="13.5"/>
    <n v="23.6"/>
    <n v="29"/>
    <n v="0"/>
    <n v="116883.15"/>
    <n v="26.927876189999999"/>
    <n v="3147414.9918971984"/>
  </r>
  <r>
    <d v="2015-01-20T00:00:00"/>
    <s v="Tuesday"/>
    <x v="0"/>
    <x v="0"/>
    <n v="4"/>
    <s v="N"/>
    <s v="N"/>
    <n v="13"/>
    <n v="30.4"/>
    <n v="19.600000000000001"/>
    <n v="0"/>
    <n v="128968.125"/>
    <n v="23.078074139999998"/>
    <n v="2976335.9504467873"/>
  </r>
  <r>
    <d v="2015-01-21T00:00:00"/>
    <s v="Wednesday"/>
    <x v="0"/>
    <x v="0"/>
    <n v="4"/>
    <s v="N"/>
    <s v="N"/>
    <n v="19.7"/>
    <n v="33.1"/>
    <n v="25.8"/>
    <n v="0"/>
    <n v="148702.505"/>
    <n v="34.443415459999997"/>
    <n v="5121822.159657727"/>
  </r>
  <r>
    <d v="2015-01-22T00:00:00"/>
    <s v="Thursday"/>
    <x v="0"/>
    <x v="0"/>
    <n v="4"/>
    <s v="N"/>
    <s v="N"/>
    <n v="18.7"/>
    <n v="35.799999999999997"/>
    <n v="23.1"/>
    <n v="0"/>
    <n v="153232.1"/>
    <n v="35.230761399999999"/>
    <n v="5398483.5539209396"/>
  </r>
  <r>
    <d v="2015-01-23T00:00:00"/>
    <s v="Friday"/>
    <x v="0"/>
    <x v="0"/>
    <n v="4"/>
    <s v="N"/>
    <s v="N"/>
    <n v="20.2"/>
    <n v="25"/>
    <n v="28.6"/>
    <n v="0"/>
    <n v="138095.20000000001"/>
    <n v="40.604200220000003"/>
    <n v="5607245.1502209445"/>
  </r>
  <r>
    <d v="2015-01-24T00:00:00"/>
    <s v="Saturday"/>
    <x v="0"/>
    <x v="0"/>
    <n v="4"/>
    <s v="N"/>
    <s v="N"/>
    <n v="15.8"/>
    <n v="26.3"/>
    <n v="30.3"/>
    <n v="0"/>
    <n v="116310.59"/>
    <n v="20.922000149999999"/>
    <n v="2433450.1814265884"/>
  </r>
  <r>
    <d v="2015-01-25T00:00:00"/>
    <s v="Sunday"/>
    <x v="0"/>
    <x v="0"/>
    <n v="5"/>
    <s v="N"/>
    <s v="N"/>
    <n v="14.7"/>
    <n v="22"/>
    <n v="25.4"/>
    <n v="0"/>
    <n v="97959.46"/>
    <n v="16.5414177"/>
    <n v="1620388.3455264422"/>
  </r>
  <r>
    <d v="2015-01-26T00:00:00"/>
    <s v="Monday"/>
    <x v="0"/>
    <x v="0"/>
    <n v="5"/>
    <s v="N"/>
    <s v="Y"/>
    <n v="11.6"/>
    <n v="19.8"/>
    <n v="19.899999999999999"/>
    <n v="1"/>
    <n v="103769.48"/>
    <n v="16.9360128"/>
    <n v="1757441.2415293439"/>
  </r>
  <r>
    <d v="2015-01-27T00:00:00"/>
    <s v="Tuesday"/>
    <x v="0"/>
    <x v="0"/>
    <n v="5"/>
    <s v="N"/>
    <s v="N"/>
    <n v="11.7"/>
    <n v="19.100000000000001"/>
    <n v="17.7"/>
    <n v="0.6"/>
    <n v="118393.31"/>
    <n v="21.206288600000001"/>
    <n v="2510682.7001692662"/>
  </r>
  <r>
    <d v="2015-01-28T00:00:00"/>
    <s v="Wednesday"/>
    <x v="0"/>
    <x v="0"/>
    <n v="5"/>
    <s v="N"/>
    <s v="N"/>
    <n v="13.3"/>
    <n v="25.4"/>
    <n v="27"/>
    <n v="0"/>
    <n v="116763.72500000001"/>
    <n v="17.02383824"/>
    <n v="1987766.766699844"/>
  </r>
  <r>
    <d v="2015-01-29T00:00:00"/>
    <s v="Thursday"/>
    <x v="0"/>
    <x v="0"/>
    <n v="5"/>
    <s v="Y"/>
    <s v="N"/>
    <n v="12.8"/>
    <n v="22.2"/>
    <n v="28.9"/>
    <n v="0"/>
    <n v="119313.73"/>
    <n v="19.624827360000001"/>
    <n v="2341511.3529276527"/>
  </r>
  <r>
    <d v="2015-01-30T00:00:00"/>
    <s v="Friday"/>
    <x v="0"/>
    <x v="0"/>
    <n v="5"/>
    <s v="Y"/>
    <s v="N"/>
    <n v="13.1"/>
    <n v="21"/>
    <n v="27.6"/>
    <n v="0"/>
    <n v="121018.15"/>
    <n v="21.029356079999999"/>
    <n v="2544933.7684928519"/>
  </r>
  <r>
    <d v="2015-01-31T00:00:00"/>
    <s v="Saturday"/>
    <x v="0"/>
    <x v="0"/>
    <n v="5"/>
    <s v="Y"/>
    <s v="N"/>
    <n v="14.3"/>
    <n v="20.2"/>
    <n v="26.2"/>
    <n v="0"/>
    <n v="103822.97"/>
    <n v="16.538846729999999"/>
    <n v="1717112.187883388"/>
  </r>
  <r>
    <d v="2015-02-01T00:00:00"/>
    <s v="Sunday"/>
    <x v="1"/>
    <x v="0"/>
    <n v="6"/>
    <s v="Y"/>
    <s v="N"/>
    <n v="13.2"/>
    <n v="19"/>
    <n v="17.3"/>
    <n v="9.1999999999999993"/>
    <n v="100178.84"/>
    <n v="14.578844419999999"/>
    <n v="1460491.7225360726"/>
  </r>
  <r>
    <d v="2015-02-02T00:00:00"/>
    <s v="Monday"/>
    <x v="1"/>
    <x v="0"/>
    <n v="6"/>
    <s v="Y"/>
    <s v="N"/>
    <n v="13.5"/>
    <n v="21.1"/>
    <n v="23.9"/>
    <n v="3.8"/>
    <n v="118694.16"/>
    <n v="22.270032189999998"/>
    <n v="2643322.7639650102"/>
  </r>
  <r>
    <d v="2015-02-03T00:00:00"/>
    <s v="Tuesday"/>
    <x v="1"/>
    <x v="0"/>
    <n v="6"/>
    <s v="Y"/>
    <s v="N"/>
    <n v="16.100000000000001"/>
    <n v="20"/>
    <n v="22.7"/>
    <n v="0"/>
    <n v="122880.13"/>
    <n v="27.003832330000002"/>
    <n v="3318234.4272086034"/>
  </r>
  <r>
    <d v="2015-02-04T00:00:00"/>
    <s v="Wednesday"/>
    <x v="1"/>
    <x v="0"/>
    <n v="6"/>
    <s v="Y"/>
    <s v="N"/>
    <n v="14.8"/>
    <n v="19"/>
    <n v="21.2"/>
    <n v="0"/>
    <n v="117398.03"/>
    <n v="27.809134199999999"/>
    <n v="3264737.5710856258"/>
  </r>
  <r>
    <d v="2015-02-05T00:00:00"/>
    <s v="Thursday"/>
    <x v="1"/>
    <x v="0"/>
    <n v="6"/>
    <s v="Y"/>
    <s v="N"/>
    <n v="13.3"/>
    <n v="24.2"/>
    <n v="28.8"/>
    <n v="0"/>
    <n v="122279.425"/>
    <n v="31.384570740000001"/>
    <n v="3837687.2639590246"/>
  </r>
  <r>
    <d v="2015-02-06T00:00:00"/>
    <s v="Friday"/>
    <x v="1"/>
    <x v="0"/>
    <n v="6"/>
    <s v="Y"/>
    <s v="N"/>
    <n v="14.5"/>
    <n v="35.700000000000003"/>
    <n v="28.4"/>
    <n v="0"/>
    <n v="141837.005"/>
    <n v="38.840180269999998"/>
    <n v="5508974.8431568909"/>
  </r>
  <r>
    <d v="2015-02-07T00:00:00"/>
    <s v="Saturday"/>
    <x v="1"/>
    <x v="0"/>
    <n v="6"/>
    <s v="Y"/>
    <s v="N"/>
    <n v="18.8"/>
    <n v="35"/>
    <n v="16.100000000000001"/>
    <n v="0"/>
    <n v="132138.36499999999"/>
    <n v="28.761706780000001"/>
    <n v="3800524.9085186147"/>
  </r>
  <r>
    <d v="2015-02-08T00:00:00"/>
    <s v="Sunday"/>
    <x v="1"/>
    <x v="0"/>
    <n v="7"/>
    <s v="Y"/>
    <s v="N"/>
    <n v="18.899999999999999"/>
    <n v="21.5"/>
    <n v="16.600000000000001"/>
    <n v="0"/>
    <n v="112108.215"/>
    <n v="23.974106599999999"/>
    <n v="2687694.2971457187"/>
  </r>
  <r>
    <d v="2015-02-09T00:00:00"/>
    <s v="Monday"/>
    <x v="1"/>
    <x v="0"/>
    <n v="7"/>
    <s v="Y"/>
    <s v="N"/>
    <n v="13.6"/>
    <n v="28.3"/>
    <n v="28.6"/>
    <n v="0"/>
    <n v="126813.075"/>
    <n v="28.90913471"/>
    <n v="3666056.268164333"/>
  </r>
  <r>
    <d v="2015-02-10T00:00:00"/>
    <s v="Tuesday"/>
    <x v="1"/>
    <x v="0"/>
    <n v="7"/>
    <s v="Y"/>
    <s v="N"/>
    <n v="16.399999999999999"/>
    <n v="27.8"/>
    <n v="27.7"/>
    <n v="0"/>
    <n v="145948.565"/>
    <n v="37.522599980000003"/>
    <n v="5476369.6221500291"/>
  </r>
  <r>
    <d v="2015-02-11T00:00:00"/>
    <s v="Wednesday"/>
    <x v="1"/>
    <x v="0"/>
    <n v="7"/>
    <s v="Y"/>
    <s v="N"/>
    <n v="18.100000000000001"/>
    <n v="26.8"/>
    <n v="24.1"/>
    <n v="0"/>
    <n v="149322.85"/>
    <n v="32.655454300000002"/>
    <n v="4876205.5041207559"/>
  </r>
  <r>
    <d v="2015-02-12T00:00:00"/>
    <s v="Thursday"/>
    <x v="1"/>
    <x v="0"/>
    <n v="7"/>
    <s v="Y"/>
    <s v="N"/>
    <n v="17.8"/>
    <n v="21.9"/>
    <n v="23.8"/>
    <n v="0"/>
    <n v="131376.78"/>
    <n v="26.576634940000002"/>
    <n v="3491552.7216526936"/>
  </r>
  <r>
    <d v="2015-02-13T00:00:00"/>
    <s v="Friday"/>
    <x v="1"/>
    <x v="0"/>
    <n v="7"/>
    <s v="Y"/>
    <s v="N"/>
    <n v="16.100000000000001"/>
    <n v="32.4"/>
    <n v="14.9"/>
    <n v="0"/>
    <n v="136070.62"/>
    <n v="18.73697061"/>
    <n v="2549551.2078244779"/>
  </r>
  <r>
    <d v="2015-02-14T00:00:00"/>
    <s v="Saturday"/>
    <x v="1"/>
    <x v="0"/>
    <n v="7"/>
    <s v="Y"/>
    <s v="N"/>
    <n v="19"/>
    <n v="25.1"/>
    <n v="20.8"/>
    <n v="19.600000000000001"/>
    <n v="119692.02499999999"/>
    <n v="20.240103229999999"/>
    <n v="2422578.9418077404"/>
  </r>
  <r>
    <d v="2015-02-15T00:00:00"/>
    <s v="Sunday"/>
    <x v="1"/>
    <x v="0"/>
    <n v="8"/>
    <s v="Y"/>
    <s v="N"/>
    <n v="18.2"/>
    <n v="34.4"/>
    <n v="25.7"/>
    <n v="0.4"/>
    <n v="125287.71"/>
    <n v="24.584186939999999"/>
    <n v="3080096.4839245072"/>
  </r>
  <r>
    <d v="2015-02-16T00:00:00"/>
    <s v="Monday"/>
    <x v="1"/>
    <x v="0"/>
    <n v="8"/>
    <s v="Y"/>
    <s v="N"/>
    <n v="17.399999999999999"/>
    <n v="24.6"/>
    <n v="26.3"/>
    <n v="0"/>
    <n v="131832.63"/>
    <n v="31.9490406"/>
    <n v="4211926.0482747778"/>
  </r>
  <r>
    <d v="2015-02-17T00:00:00"/>
    <s v="Tuesday"/>
    <x v="1"/>
    <x v="0"/>
    <n v="8"/>
    <s v="Y"/>
    <s v="N"/>
    <n v="17.600000000000001"/>
    <n v="20.6"/>
    <n v="8.3000000000000007"/>
    <n v="0"/>
    <n v="127666.01"/>
    <n v="30.250149390000001"/>
    <n v="3861915.8745252336"/>
  </r>
  <r>
    <d v="2015-02-18T00:00:00"/>
    <s v="Wednesday"/>
    <x v="1"/>
    <x v="0"/>
    <n v="8"/>
    <s v="Y"/>
    <s v="N"/>
    <n v="17.7"/>
    <n v="21.2"/>
    <n v="7.8"/>
    <n v="0"/>
    <n v="125972.765"/>
    <n v="30.235792750000002"/>
    <n v="3808886.414684454"/>
  </r>
  <r>
    <d v="2015-02-19T00:00:00"/>
    <s v="Thursday"/>
    <x v="1"/>
    <x v="0"/>
    <n v="8"/>
    <s v="Y"/>
    <s v="N"/>
    <n v="18.2"/>
    <n v="26.9"/>
    <n v="24.7"/>
    <n v="0"/>
    <n v="139399.69"/>
    <n v="33.598960679999998"/>
    <n v="4683684.7031141892"/>
  </r>
  <r>
    <d v="2015-02-20T00:00:00"/>
    <s v="Friday"/>
    <x v="1"/>
    <x v="0"/>
    <n v="8"/>
    <s v="Y"/>
    <s v="N"/>
    <n v="17.399999999999999"/>
    <n v="25.3"/>
    <n v="24.7"/>
    <n v="0"/>
    <n v="139465.67499999999"/>
    <n v="33.538671530000002"/>
    <n v="4677493.4635347323"/>
  </r>
  <r>
    <d v="2015-02-21T00:00:00"/>
    <s v="Saturday"/>
    <x v="1"/>
    <x v="0"/>
    <n v="8"/>
    <s v="Y"/>
    <s v="N"/>
    <n v="18.100000000000001"/>
    <n v="36.1"/>
    <n v="20"/>
    <n v="0"/>
    <n v="136283.03"/>
    <n v="31.252819840000001"/>
    <n v="4259228.9838393154"/>
  </r>
  <r>
    <d v="2015-02-22T00:00:00"/>
    <s v="Sunday"/>
    <x v="1"/>
    <x v="0"/>
    <n v="9"/>
    <s v="Y"/>
    <s v="N"/>
    <n v="20.3"/>
    <n v="35.299999999999997"/>
    <n v="11.7"/>
    <n v="1.6"/>
    <n v="138016.35"/>
    <n v="32.40972721"/>
    <n v="4473072.2540198835"/>
  </r>
  <r>
    <d v="2015-02-23T00:00:00"/>
    <s v="Monday"/>
    <x v="1"/>
    <x v="0"/>
    <n v="9"/>
    <s v="Y"/>
    <s v="N"/>
    <n v="21.1"/>
    <n v="29.3"/>
    <n v="4.7"/>
    <n v="0"/>
    <n v="135255.815"/>
    <n v="28.417229129999999"/>
    <n v="3843595.4860198908"/>
  </r>
  <r>
    <d v="2015-02-24T00:00:00"/>
    <s v="Tuesday"/>
    <x v="1"/>
    <x v="0"/>
    <n v="9"/>
    <s v="Y"/>
    <s v="N"/>
    <n v="15.9"/>
    <n v="20.100000000000001"/>
    <n v="21.4"/>
    <n v="3.2"/>
    <n v="120263.515"/>
    <n v="26.559011900000002"/>
    <n v="3194080.1260208287"/>
  </r>
  <r>
    <d v="2015-02-25T00:00:00"/>
    <s v="Wednesday"/>
    <x v="1"/>
    <x v="0"/>
    <n v="9"/>
    <s v="Y"/>
    <s v="N"/>
    <n v="14"/>
    <n v="27"/>
    <n v="24.1"/>
    <n v="0"/>
    <n v="130062.755"/>
    <n v="33.323249590000003"/>
    <n v="4334113.6472280212"/>
  </r>
  <r>
    <d v="2015-02-26T00:00:00"/>
    <s v="Thursday"/>
    <x v="1"/>
    <x v="0"/>
    <n v="9"/>
    <s v="Y"/>
    <s v="N"/>
    <n v="16"/>
    <n v="23.2"/>
    <n v="18.5"/>
    <n v="0"/>
    <n v="131525.85500000001"/>
    <n v="39.086578340000003"/>
    <n v="5140895.6351929819"/>
  </r>
  <r>
    <d v="2015-02-27T00:00:00"/>
    <s v="Friday"/>
    <x v="1"/>
    <x v="0"/>
    <n v="9"/>
    <s v="Y"/>
    <s v="N"/>
    <n v="14.8"/>
    <n v="24.3"/>
    <n v="21.7"/>
    <n v="0"/>
    <n v="131069.4"/>
    <n v="36.339011550000002"/>
    <n v="4762932.4404515699"/>
  </r>
  <r>
    <d v="2015-02-28T00:00:00"/>
    <s v="Saturday"/>
    <x v="1"/>
    <x v="0"/>
    <n v="9"/>
    <s v="Y"/>
    <s v="N"/>
    <n v="17.899999999999999"/>
    <n v="32.299999999999997"/>
    <n v="6.9"/>
    <n v="0"/>
    <n v="116275.73"/>
    <n v="25.143130729999999"/>
    <n v="2923535.8801161828"/>
  </r>
  <r>
    <d v="2015-03-01T00:00:00"/>
    <s v="Sunday"/>
    <x v="2"/>
    <x v="0"/>
    <n v="10"/>
    <s v="Y"/>
    <s v="N"/>
    <n v="15.2"/>
    <n v="20.8"/>
    <n v="23.3"/>
    <n v="15.8"/>
    <n v="103462.78"/>
    <n v="24.58614815"/>
    <n v="2543751.2370908568"/>
  </r>
  <r>
    <d v="2015-03-02T00:00:00"/>
    <s v="Monday"/>
    <x v="2"/>
    <x v="0"/>
    <n v="10"/>
    <s v="Y"/>
    <s v="N"/>
    <n v="11.6"/>
    <n v="23"/>
    <n v="22"/>
    <n v="0"/>
    <n v="123301.83500000001"/>
    <n v="33.166526230000002"/>
    <n v="4089493.5447346326"/>
  </r>
  <r>
    <d v="2015-03-03T00:00:00"/>
    <s v="Tuesday"/>
    <x v="2"/>
    <x v="0"/>
    <n v="10"/>
    <s v="Y"/>
    <s v="N"/>
    <n v="15.5"/>
    <n v="22.7"/>
    <n v="21.2"/>
    <n v="0"/>
    <n v="126750.29"/>
    <n v="43.739457139999999"/>
    <n v="5543988.8769375701"/>
  </r>
  <r>
    <d v="2015-03-04T00:00:00"/>
    <s v="Wednesday"/>
    <x v="2"/>
    <x v="0"/>
    <n v="10"/>
    <s v="Y"/>
    <s v="N"/>
    <n v="15.4"/>
    <n v="23.5"/>
    <n v="23"/>
    <n v="0"/>
    <n v="120764.185"/>
    <n v="37.252483910000002"/>
    <n v="4498765.8586167637"/>
  </r>
  <r>
    <d v="2015-03-05T00:00:00"/>
    <s v="Thursday"/>
    <x v="2"/>
    <x v="0"/>
    <n v="10"/>
    <s v="Y"/>
    <s v="N"/>
    <n v="12.6"/>
    <n v="18.600000000000001"/>
    <n v="22.5"/>
    <n v="0.8"/>
    <n v="114967.345"/>
    <n v="25.322828099999999"/>
    <n v="2911298.3145483942"/>
  </r>
  <r>
    <d v="2015-03-06T00:00:00"/>
    <s v="Friday"/>
    <x v="2"/>
    <x v="0"/>
    <n v="10"/>
    <s v="Y"/>
    <s v="N"/>
    <n v="14.1"/>
    <n v="21.1"/>
    <n v="10.8"/>
    <n v="0.2"/>
    <n v="117053.75"/>
    <n v="27.750521689999999"/>
    <n v="3248302.6282708375"/>
  </r>
  <r>
    <d v="2015-03-07T00:00:00"/>
    <s v="Saturday"/>
    <x v="2"/>
    <x v="0"/>
    <n v="10"/>
    <s v="Y"/>
    <s v="N"/>
    <n v="15.4"/>
    <n v="22.6"/>
    <n v="10.8"/>
    <n v="0.2"/>
    <n v="108344.575"/>
    <n v="22.113214540000001"/>
    <n v="2395846.8312201207"/>
  </r>
  <r>
    <d v="2015-03-08T00:00:00"/>
    <s v="Sunday"/>
    <x v="2"/>
    <x v="0"/>
    <n v="11"/>
    <s v="Y"/>
    <s v="N"/>
    <n v="16.2"/>
    <n v="24.4"/>
    <n v="20.399999999999999"/>
    <n v="0"/>
    <n v="106348.78"/>
    <n v="20.57443413"/>
    <n v="2188065.9689158616"/>
  </r>
  <r>
    <d v="2015-03-09T00:00:00"/>
    <s v="Monday"/>
    <x v="2"/>
    <x v="0"/>
    <n v="11"/>
    <s v="Y"/>
    <s v="Y"/>
    <n v="14.4"/>
    <n v="23.8"/>
    <n v="18.600000000000001"/>
    <n v="0"/>
    <n v="108282.48"/>
    <n v="23.80806827"/>
    <n v="2577996.6762849092"/>
  </r>
  <r>
    <d v="2015-03-10T00:00:00"/>
    <s v="Tuesday"/>
    <x v="2"/>
    <x v="0"/>
    <n v="11"/>
    <s v="Y"/>
    <s v="N"/>
    <n v="16.2"/>
    <n v="21.7"/>
    <n v="22.1"/>
    <n v="0"/>
    <n v="125828.53"/>
    <n v="31.763749180000001"/>
    <n v="3996785.8666081056"/>
  </r>
  <r>
    <d v="2015-03-11T00:00:00"/>
    <s v="Wednesday"/>
    <x v="2"/>
    <x v="0"/>
    <n v="11"/>
    <s v="Y"/>
    <s v="N"/>
    <n v="11.2"/>
    <n v="23.8"/>
    <n v="22.3"/>
    <n v="0"/>
    <n v="124418.41499999999"/>
    <n v="33.59649288"/>
    <n v="4180022.3936883849"/>
  </r>
  <r>
    <d v="2015-03-12T00:00:00"/>
    <s v="Thursday"/>
    <x v="2"/>
    <x v="0"/>
    <n v="11"/>
    <s v="Y"/>
    <s v="N"/>
    <n v="13"/>
    <n v="19.899999999999999"/>
    <n v="18.7"/>
    <n v="0"/>
    <n v="121683.65"/>
    <n v="26.040505889999999"/>
    <n v="3168703.8045416982"/>
  </r>
  <r>
    <d v="2015-03-13T00:00:00"/>
    <s v="Friday"/>
    <x v="2"/>
    <x v="0"/>
    <n v="11"/>
    <s v="Y"/>
    <s v="N"/>
    <n v="14.4"/>
    <n v="20.399999999999999"/>
    <n v="21.2"/>
    <n v="0"/>
    <n v="120929.815"/>
    <n v="24.195363230000002"/>
    <n v="2925940.7992617027"/>
  </r>
  <r>
    <d v="2015-03-14T00:00:00"/>
    <s v="Saturday"/>
    <x v="2"/>
    <x v="0"/>
    <n v="11"/>
    <s v="Y"/>
    <s v="N"/>
    <n v="9.4"/>
    <n v="30.1"/>
    <n v="20"/>
    <n v="0"/>
    <n v="108738.82"/>
    <n v="17.394529559999999"/>
    <n v="1891460.6188095191"/>
  </r>
  <r>
    <d v="2015-03-15T00:00:00"/>
    <s v="Sunday"/>
    <x v="2"/>
    <x v="0"/>
    <n v="12"/>
    <s v="Y"/>
    <s v="N"/>
    <n v="13.1"/>
    <n v="18.3"/>
    <n v="17.5"/>
    <n v="2.2000000000000002"/>
    <n v="100170.295"/>
    <n v="14.373099399999999"/>
    <n v="1439757.606962323"/>
  </r>
  <r>
    <d v="2015-03-16T00:00:00"/>
    <s v="Monday"/>
    <x v="2"/>
    <x v="0"/>
    <n v="12"/>
    <s v="Y"/>
    <s v="N"/>
    <n v="10.5"/>
    <n v="25.5"/>
    <n v="14.5"/>
    <n v="0"/>
    <n v="123787.075"/>
    <n v="22.66079993"/>
    <n v="2805114.1404949045"/>
  </r>
  <r>
    <d v="2015-03-17T00:00:00"/>
    <s v="Tuesday"/>
    <x v="2"/>
    <x v="0"/>
    <n v="12"/>
    <s v="Y"/>
    <s v="N"/>
    <n v="13"/>
    <n v="26.2"/>
    <n v="4.8"/>
    <n v="0"/>
    <n v="125600.86"/>
    <n v="21.38556947"/>
    <n v="2686045.9170217444"/>
  </r>
  <r>
    <d v="2015-03-18T00:00:00"/>
    <s v="Wednesday"/>
    <x v="2"/>
    <x v="0"/>
    <n v="12"/>
    <s v="Y"/>
    <s v="N"/>
    <n v="17.8"/>
    <n v="24.4"/>
    <n v="9.4"/>
    <n v="1.4"/>
    <n v="127975.815"/>
    <n v="24.43863773"/>
    <n v="3127554.5809864998"/>
  </r>
  <r>
    <d v="2015-03-19T00:00:00"/>
    <s v="Thursday"/>
    <x v="2"/>
    <x v="0"/>
    <n v="12"/>
    <s v="Y"/>
    <s v="N"/>
    <n v="16.5"/>
    <n v="33.5"/>
    <n v="15.1"/>
    <n v="0"/>
    <n v="128319.45"/>
    <n v="24.568240979999999"/>
    <n v="3152583.1700210609"/>
  </r>
  <r>
    <d v="2015-03-20T00:00:00"/>
    <s v="Friday"/>
    <x v="2"/>
    <x v="0"/>
    <n v="12"/>
    <s v="Y"/>
    <s v="N"/>
    <n v="14.2"/>
    <n v="19.600000000000001"/>
    <n v="19.899999999999999"/>
    <n v="0"/>
    <n v="119491.32"/>
    <n v="24.06816285"/>
    <n v="2875936.5489214621"/>
  </r>
  <r>
    <d v="2015-03-21T00:00:00"/>
    <s v="Saturday"/>
    <x v="2"/>
    <x v="0"/>
    <n v="12"/>
    <s v="Y"/>
    <s v="N"/>
    <n v="11.9"/>
    <n v="22.7"/>
    <n v="20.8"/>
    <n v="0"/>
    <n v="106754.8"/>
    <n v="20.473714609999998"/>
    <n v="2185667.3084476278"/>
  </r>
  <r>
    <d v="2015-03-22T00:00:00"/>
    <s v="Sunday"/>
    <x v="2"/>
    <x v="0"/>
    <n v="13"/>
    <s v="Y"/>
    <s v="N"/>
    <n v="11.3"/>
    <n v="28.8"/>
    <n v="19.899999999999999"/>
    <n v="0"/>
    <n v="106555.03"/>
    <n v="18.918695589999999"/>
    <n v="2015882.1761533176"/>
  </r>
  <r>
    <d v="2015-03-23T00:00:00"/>
    <s v="Monday"/>
    <x v="2"/>
    <x v="0"/>
    <n v="13"/>
    <s v="Y"/>
    <s v="N"/>
    <n v="13.6"/>
    <n v="27"/>
    <n v="3.9"/>
    <n v="0"/>
    <n v="122810.05"/>
    <n v="26.68562798"/>
    <n v="3277263.3065051991"/>
  </r>
  <r>
    <d v="2015-03-24T00:00:00"/>
    <s v="Tuesday"/>
    <x v="2"/>
    <x v="0"/>
    <n v="13"/>
    <s v="Y"/>
    <s v="N"/>
    <n v="12.6"/>
    <n v="15.3"/>
    <n v="3.8"/>
    <n v="1.4"/>
    <n v="123234.935"/>
    <n v="34.05849946"/>
    <n v="4197196.9671506351"/>
  </r>
  <r>
    <d v="2015-03-25T00:00:00"/>
    <s v="Wednesday"/>
    <x v="2"/>
    <x v="0"/>
    <n v="13"/>
    <s v="Y"/>
    <s v="N"/>
    <n v="13"/>
    <n v="20.399999999999999"/>
    <n v="13.8"/>
    <n v="0.4"/>
    <n v="122268.86"/>
    <n v="28.548754240000001"/>
    <n v="3490623.6353449663"/>
  </r>
  <r>
    <d v="2015-03-26T00:00:00"/>
    <s v="Thursday"/>
    <x v="2"/>
    <x v="0"/>
    <n v="13"/>
    <s v="Y"/>
    <s v="N"/>
    <n v="9.8000000000000007"/>
    <n v="18"/>
    <n v="9.9"/>
    <n v="0.4"/>
    <n v="121998.2"/>
    <n v="21.971362899999999"/>
    <n v="2680466.7253467799"/>
  </r>
  <r>
    <d v="2015-03-27T00:00:00"/>
    <s v="Friday"/>
    <x v="2"/>
    <x v="0"/>
    <n v="13"/>
    <s v="N"/>
    <s v="N"/>
    <n v="11.6"/>
    <n v="18.100000000000001"/>
    <n v="11.2"/>
    <n v="0.2"/>
    <n v="122346.33500000001"/>
    <n v="25.771600379999999"/>
    <n v="3153060.8535776073"/>
  </r>
  <r>
    <d v="2015-03-28T00:00:00"/>
    <s v="Saturday"/>
    <x v="2"/>
    <x v="0"/>
    <n v="13"/>
    <s v="N"/>
    <s v="N"/>
    <n v="12.7"/>
    <n v="19.100000000000001"/>
    <n v="14.4"/>
    <n v="0"/>
    <n v="112187.715"/>
    <n v="29.271368689999999"/>
    <n v="3283887.9682536433"/>
  </r>
  <r>
    <d v="2015-03-29T00:00:00"/>
    <s v="Sunday"/>
    <x v="2"/>
    <x v="0"/>
    <n v="14"/>
    <s v="N"/>
    <s v="N"/>
    <n v="8.5"/>
    <n v="22.7"/>
    <n v="18.600000000000001"/>
    <n v="0"/>
    <n v="106418.66499999999"/>
    <n v="24.672716350000002"/>
    <n v="2625637.5358906728"/>
  </r>
  <r>
    <d v="2015-03-30T00:00:00"/>
    <s v="Monday"/>
    <x v="2"/>
    <x v="0"/>
    <n v="14"/>
    <s v="N"/>
    <s v="N"/>
    <n v="10.6"/>
    <n v="23.1"/>
    <n v="18.100000000000001"/>
    <n v="0"/>
    <n v="123061.87"/>
    <n v="33.750362699999997"/>
    <n v="4153382.7470402485"/>
  </r>
  <r>
    <d v="2015-03-31T00:00:00"/>
    <s v="Tuesday"/>
    <x v="2"/>
    <x v="0"/>
    <n v="14"/>
    <s v="N"/>
    <s v="N"/>
    <n v="11.2"/>
    <n v="25.3"/>
    <n v="18.100000000000001"/>
    <n v="0"/>
    <n v="125795.325"/>
    <n v="31.836569579999999"/>
    <n v="4004891.6172012133"/>
  </r>
  <r>
    <d v="2015-04-01T00:00:00"/>
    <s v="Wednesday"/>
    <x v="3"/>
    <x v="0"/>
    <n v="14"/>
    <s v="N"/>
    <s v="N"/>
    <n v="13.3"/>
    <n v="29"/>
    <n v="10.7"/>
    <n v="0"/>
    <n v="122042.265"/>
    <n v="26.167805860000001"/>
    <n v="3193578.2972346731"/>
  </r>
  <r>
    <d v="2015-04-02T00:00:00"/>
    <s v="Thursday"/>
    <x v="3"/>
    <x v="0"/>
    <n v="14"/>
    <s v="N"/>
    <s v="N"/>
    <n v="12.8"/>
    <n v="17.2"/>
    <n v="17.5"/>
    <n v="0.2"/>
    <n v="113838.41"/>
    <n v="23.46025058"/>
    <n v="2670677.6242287778"/>
  </r>
  <r>
    <d v="2015-04-03T00:00:00"/>
    <s v="Friday"/>
    <x v="3"/>
    <x v="0"/>
    <n v="14"/>
    <s v="N"/>
    <s v="Y"/>
    <n v="8"/>
    <n v="20.9"/>
    <n v="17.399999999999999"/>
    <n v="0"/>
    <n v="98891.06"/>
    <n v="20.9393785"/>
    <n v="2070717.3356062099"/>
  </r>
  <r>
    <d v="2015-04-04T00:00:00"/>
    <s v="Saturday"/>
    <x v="3"/>
    <x v="0"/>
    <n v="14"/>
    <s v="N"/>
    <s v="Y"/>
    <n v="8.5"/>
    <n v="23.5"/>
    <n v="16.2"/>
    <n v="0"/>
    <n v="103999.17"/>
    <n v="23.188056169999999"/>
    <n v="2411538.5955933789"/>
  </r>
  <r>
    <d v="2015-04-05T00:00:00"/>
    <s v="Sunday"/>
    <x v="3"/>
    <x v="0"/>
    <n v="15"/>
    <s v="N"/>
    <s v="N"/>
    <n v="10.199999999999999"/>
    <n v="18.5"/>
    <n v="9.8000000000000007"/>
    <n v="0"/>
    <n v="103685.45"/>
    <n v="20.508650379999999"/>
    <n v="2126448.643542971"/>
  </r>
  <r>
    <d v="2015-04-06T00:00:00"/>
    <s v="Monday"/>
    <x v="3"/>
    <x v="0"/>
    <n v="15"/>
    <s v="N"/>
    <s v="Y"/>
    <n v="11.2"/>
    <n v="18.399999999999999"/>
    <n v="13"/>
    <n v="0"/>
    <n v="107383.37"/>
    <n v="17.04855264"/>
    <n v="1830731.0361055967"/>
  </r>
  <r>
    <d v="2015-04-07T00:00:00"/>
    <s v="Tuesday"/>
    <x v="3"/>
    <x v="0"/>
    <n v="15"/>
    <s v="N"/>
    <s v="N"/>
    <n v="12.4"/>
    <n v="17.3"/>
    <n v="3.9"/>
    <n v="0"/>
    <n v="120235.505"/>
    <n v="21.359459990000001"/>
    <n v="2568165.4584249454"/>
  </r>
  <r>
    <d v="2015-04-08T00:00:00"/>
    <s v="Wednesday"/>
    <x v="3"/>
    <x v="0"/>
    <n v="15"/>
    <s v="N"/>
    <s v="N"/>
    <n v="13.3"/>
    <n v="17.7"/>
    <n v="12.6"/>
    <n v="5.6"/>
    <n v="122129.77499999999"/>
    <n v="25.208016520000001"/>
    <n v="3078649.3857838828"/>
  </r>
  <r>
    <d v="2015-04-09T00:00:00"/>
    <s v="Thursday"/>
    <x v="3"/>
    <x v="0"/>
    <n v="15"/>
    <s v="N"/>
    <s v="N"/>
    <n v="8.6999999999999993"/>
    <n v="19.100000000000001"/>
    <n v="10.9"/>
    <n v="0"/>
    <n v="123990.76"/>
    <n v="25.207800370000001"/>
    <n v="3125534.3258045814"/>
  </r>
  <r>
    <d v="2015-04-10T00:00:00"/>
    <s v="Friday"/>
    <x v="3"/>
    <x v="0"/>
    <n v="15"/>
    <s v="N"/>
    <s v="N"/>
    <n v="8.6"/>
    <n v="18.7"/>
    <n v="15.9"/>
    <n v="0"/>
    <n v="121753.11500000001"/>
    <n v="25.677110800000001"/>
    <n v="3126268.2241001423"/>
  </r>
  <r>
    <d v="2015-04-11T00:00:00"/>
    <s v="Saturday"/>
    <x v="3"/>
    <x v="0"/>
    <n v="15"/>
    <s v="N"/>
    <s v="N"/>
    <n v="11.6"/>
    <n v="23.7"/>
    <n v="14.9"/>
    <n v="0"/>
    <n v="110034.16499999999"/>
    <n v="23.05591231"/>
    <n v="2536938.059344071"/>
  </r>
  <r>
    <d v="2015-04-12T00:00:00"/>
    <s v="Sunday"/>
    <x v="3"/>
    <x v="0"/>
    <n v="16"/>
    <s v="N"/>
    <s v="N"/>
    <n v="12.1"/>
    <n v="18.3"/>
    <n v="13.4"/>
    <n v="0"/>
    <n v="103760.22500000001"/>
    <n v="22.053037190000001"/>
    <n v="2288228.100767768"/>
  </r>
  <r>
    <d v="2015-04-13T00:00:00"/>
    <s v="Monday"/>
    <x v="3"/>
    <x v="0"/>
    <n v="16"/>
    <s v="N"/>
    <s v="N"/>
    <n v="7.3"/>
    <n v="19.100000000000001"/>
    <n v="14.9"/>
    <n v="0"/>
    <n v="125107.78"/>
    <n v="29.408289079999999"/>
    <n v="3679205.7603970421"/>
  </r>
  <r>
    <d v="2015-04-14T00:00:00"/>
    <s v="Tuesday"/>
    <x v="3"/>
    <x v="0"/>
    <n v="16"/>
    <s v="Y"/>
    <s v="N"/>
    <n v="10.5"/>
    <n v="24.7"/>
    <n v="8.4"/>
    <n v="1.6"/>
    <n v="127793.38"/>
    <n v="30.995175629999999"/>
    <n v="3960978.2574513294"/>
  </r>
  <r>
    <d v="2015-04-15T00:00:00"/>
    <s v="Wednesday"/>
    <x v="3"/>
    <x v="0"/>
    <n v="16"/>
    <s v="Y"/>
    <s v="N"/>
    <n v="13.9"/>
    <n v="27.6"/>
    <n v="12.8"/>
    <n v="2.4"/>
    <n v="126673.935"/>
    <n v="31.090558479999999"/>
    <n v="3938363.3840092188"/>
  </r>
  <r>
    <d v="2015-04-16T00:00:00"/>
    <s v="Thursday"/>
    <x v="3"/>
    <x v="0"/>
    <n v="16"/>
    <s v="Y"/>
    <s v="N"/>
    <n v="15.6"/>
    <n v="17.8"/>
    <n v="10.9"/>
    <n v="0"/>
    <n v="126937.94"/>
    <n v="40.68150885"/>
    <n v="5164026.9295107694"/>
  </r>
  <r>
    <d v="2015-04-17T00:00:00"/>
    <s v="Friday"/>
    <x v="3"/>
    <x v="0"/>
    <n v="16"/>
    <s v="Y"/>
    <s v="N"/>
    <n v="10.1"/>
    <n v="17.100000000000001"/>
    <n v="7.5"/>
    <n v="0"/>
    <n v="131031.41499999999"/>
    <n v="33.987504819999998"/>
    <n v="4453430.8488839194"/>
  </r>
  <r>
    <d v="2015-04-18T00:00:00"/>
    <s v="Saturday"/>
    <x v="3"/>
    <x v="0"/>
    <n v="16"/>
    <s v="Y"/>
    <s v="N"/>
    <n v="13.5"/>
    <n v="21.9"/>
    <n v="9.9"/>
    <n v="3.6"/>
    <n v="109763.985"/>
    <n v="26.14012894"/>
    <n v="2869244.7208682261"/>
  </r>
  <r>
    <d v="2015-04-19T00:00:00"/>
    <s v="Sunday"/>
    <x v="3"/>
    <x v="0"/>
    <n v="17"/>
    <s v="Y"/>
    <s v="N"/>
    <n v="9.6999999999999993"/>
    <n v="14.7"/>
    <n v="11"/>
    <n v="6.4"/>
    <n v="107160.54"/>
    <n v="24.540694439999999"/>
    <n v="2629794.0681653973"/>
  </r>
  <r>
    <d v="2015-04-20T00:00:00"/>
    <s v="Monday"/>
    <x v="3"/>
    <x v="0"/>
    <n v="17"/>
    <s v="Y"/>
    <s v="N"/>
    <n v="7"/>
    <n v="16.2"/>
    <n v="12.7"/>
    <n v="1.4"/>
    <n v="126696.19"/>
    <n v="33.677175830000003"/>
    <n v="4266769.8676210884"/>
  </r>
  <r>
    <d v="2015-04-21T00:00:00"/>
    <s v="Tuesday"/>
    <x v="3"/>
    <x v="0"/>
    <n v="17"/>
    <s v="Y"/>
    <s v="N"/>
    <n v="6.5"/>
    <n v="17.7"/>
    <n v="13.8"/>
    <n v="0"/>
    <n v="127973.58500000001"/>
    <n v="30.473156899999999"/>
    <n v="3899759.1347604864"/>
  </r>
  <r>
    <d v="2015-04-22T00:00:00"/>
    <s v="Wednesday"/>
    <x v="3"/>
    <x v="0"/>
    <n v="17"/>
    <s v="Y"/>
    <s v="N"/>
    <n v="9.1"/>
    <n v="19.5"/>
    <n v="7.1"/>
    <n v="0"/>
    <n v="128598.495"/>
    <n v="36.695283570000001"/>
    <n v="4718958.2407002272"/>
  </r>
  <r>
    <d v="2015-04-23T00:00:00"/>
    <s v="Thursday"/>
    <x v="3"/>
    <x v="0"/>
    <n v="17"/>
    <s v="Y"/>
    <s v="N"/>
    <n v="12.2"/>
    <n v="19.2"/>
    <n v="7.5"/>
    <n v="0"/>
    <n v="126483.80499999999"/>
    <n v="35.422484740000002"/>
    <n v="4480370.6524696359"/>
  </r>
  <r>
    <d v="2015-04-24T00:00:00"/>
    <s v="Friday"/>
    <x v="3"/>
    <x v="0"/>
    <n v="17"/>
    <s v="Y"/>
    <s v="N"/>
    <n v="14.4"/>
    <n v="21.1"/>
    <n v="7.8"/>
    <n v="0"/>
    <n v="126230.785"/>
    <n v="36.497936299999999"/>
    <n v="4607163.1500289952"/>
  </r>
  <r>
    <d v="2015-04-25T00:00:00"/>
    <s v="Saturday"/>
    <x v="3"/>
    <x v="0"/>
    <n v="17"/>
    <s v="Y"/>
    <s v="Y"/>
    <n v="11.6"/>
    <n v="15"/>
    <n v="3.5"/>
    <n v="3"/>
    <n v="111803.625"/>
    <n v="25.97830858"/>
    <n v="2904469.0706126024"/>
  </r>
  <r>
    <d v="2015-04-26T00:00:00"/>
    <s v="Sunday"/>
    <x v="3"/>
    <x v="0"/>
    <n v="18"/>
    <s v="Y"/>
    <s v="N"/>
    <n v="10.4"/>
    <n v="15.4"/>
    <n v="5.9"/>
    <n v="7"/>
    <n v="108217.82"/>
    <n v="28.955419760000002"/>
    <n v="3133492.4036121238"/>
  </r>
  <r>
    <d v="2015-04-27T00:00:00"/>
    <s v="Monday"/>
    <x v="3"/>
    <x v="0"/>
    <n v="18"/>
    <s v="Y"/>
    <s v="N"/>
    <n v="10.5"/>
    <n v="15.1"/>
    <n v="8.3000000000000007"/>
    <n v="4"/>
    <n v="127855.22"/>
    <n v="48.673068360000002"/>
    <n v="6223105.8632428395"/>
  </r>
  <r>
    <d v="2015-04-28T00:00:00"/>
    <s v="Tuesday"/>
    <x v="3"/>
    <x v="0"/>
    <n v="18"/>
    <s v="Y"/>
    <s v="N"/>
    <n v="10.1"/>
    <n v="16"/>
    <n v="8.9"/>
    <n v="1.6"/>
    <n v="132642.14000000001"/>
    <n v="46.268034399999998"/>
    <n v="6137091.0964096161"/>
  </r>
  <r>
    <d v="2015-04-29T00:00:00"/>
    <s v="Wednesday"/>
    <x v="3"/>
    <x v="0"/>
    <n v="18"/>
    <s v="Y"/>
    <s v="N"/>
    <n v="7.4"/>
    <n v="17.100000000000001"/>
    <n v="12.6"/>
    <n v="0"/>
    <n v="132814.61499999999"/>
    <n v="39.829820890000001"/>
    <n v="5289982.3270243071"/>
  </r>
  <r>
    <d v="2015-04-30T00:00:00"/>
    <s v="Thursday"/>
    <x v="3"/>
    <x v="0"/>
    <n v="18"/>
    <s v="Y"/>
    <s v="N"/>
    <n v="6.4"/>
    <n v="19.600000000000001"/>
    <n v="12.3"/>
    <n v="0"/>
    <n v="132669.57999999999"/>
    <n v="39.092652309999998"/>
    <n v="5186405.7630537292"/>
  </r>
  <r>
    <d v="2015-05-01T00:00:00"/>
    <s v="Friday"/>
    <x v="4"/>
    <x v="0"/>
    <n v="18"/>
    <s v="Y"/>
    <s v="N"/>
    <n v="7.9"/>
    <n v="23.1"/>
    <n v="12.1"/>
    <n v="0"/>
    <n v="126304.44500000001"/>
    <n v="47.474462099999997"/>
    <n v="5996235.5872140341"/>
  </r>
  <r>
    <d v="2015-05-02T00:00:00"/>
    <s v="Saturday"/>
    <x v="4"/>
    <x v="0"/>
    <n v="18"/>
    <s v="Y"/>
    <s v="N"/>
    <n v="11.6"/>
    <n v="22.2"/>
    <n v="6.1"/>
    <n v="0"/>
    <n v="108487.97500000001"/>
    <n v="25.852039900000001"/>
    <n v="2804635.4583702027"/>
  </r>
  <r>
    <d v="2015-05-03T00:00:00"/>
    <s v="Sunday"/>
    <x v="4"/>
    <x v="0"/>
    <n v="19"/>
    <s v="Y"/>
    <s v="N"/>
    <n v="9.6999999999999993"/>
    <n v="18.2"/>
    <n v="11.2"/>
    <n v="0"/>
    <n v="109233.34"/>
    <n v="30.627063069999998"/>
    <n v="3345496.3935267534"/>
  </r>
  <r>
    <d v="2015-05-04T00:00:00"/>
    <s v="Monday"/>
    <x v="4"/>
    <x v="0"/>
    <n v="19"/>
    <s v="Y"/>
    <s v="N"/>
    <n v="7.5"/>
    <n v="22.3"/>
    <n v="11.6"/>
    <n v="0"/>
    <n v="122375.47"/>
    <n v="28.803037939999999"/>
    <n v="3524785.3053353317"/>
  </r>
  <r>
    <d v="2015-05-05T00:00:00"/>
    <s v="Tuesday"/>
    <x v="4"/>
    <x v="0"/>
    <n v="19"/>
    <s v="Y"/>
    <s v="N"/>
    <n v="9.1999999999999993"/>
    <n v="18.100000000000001"/>
    <n v="7.1"/>
    <n v="0.6"/>
    <n v="123734.86500000001"/>
    <n v="27.383343969999999"/>
    <n v="3388274.3693765141"/>
  </r>
  <r>
    <d v="2015-05-06T00:00:00"/>
    <s v="Wednesday"/>
    <x v="4"/>
    <x v="0"/>
    <n v="19"/>
    <s v="Y"/>
    <s v="N"/>
    <n v="9.5"/>
    <n v="16.2"/>
    <n v="7.6"/>
    <n v="1.4"/>
    <n v="129121.86"/>
    <n v="26.022589379999999"/>
    <n v="3360085.1427618465"/>
  </r>
  <r>
    <d v="2015-05-07T00:00:00"/>
    <s v="Thursday"/>
    <x v="4"/>
    <x v="0"/>
    <n v="19"/>
    <s v="Y"/>
    <s v="N"/>
    <n v="10.3"/>
    <n v="15.6"/>
    <n v="6.9"/>
    <n v="2.2000000000000002"/>
    <n v="131237.185"/>
    <n v="29.082030029999999"/>
    <n v="3816643.7552226651"/>
  </r>
  <r>
    <d v="2015-05-08T00:00:00"/>
    <s v="Friday"/>
    <x v="4"/>
    <x v="0"/>
    <n v="19"/>
    <s v="Y"/>
    <s v="N"/>
    <n v="10.5"/>
    <n v="15.9"/>
    <n v="5.9"/>
    <n v="0.2"/>
    <n v="131138.73000000001"/>
    <n v="29.075609050000001"/>
    <n v="3812938.444793507"/>
  </r>
  <r>
    <d v="2015-05-09T00:00:00"/>
    <s v="Saturday"/>
    <x v="4"/>
    <x v="0"/>
    <n v="19"/>
    <s v="Y"/>
    <s v="N"/>
    <n v="12.8"/>
    <n v="18.7"/>
    <n v="7.3"/>
    <n v="0"/>
    <n v="108377.05"/>
    <n v="19.602360470000001"/>
    <n v="2124446.0007752138"/>
  </r>
  <r>
    <d v="2015-05-10T00:00:00"/>
    <s v="Sunday"/>
    <x v="4"/>
    <x v="0"/>
    <n v="20"/>
    <s v="Y"/>
    <s v="N"/>
    <n v="12.8"/>
    <n v="16.600000000000001"/>
    <n v="5.9"/>
    <n v="8.6"/>
    <n v="103811.28"/>
    <n v="13.279840760000001"/>
    <n v="1378597.2674917728"/>
  </r>
  <r>
    <d v="2015-05-11T00:00:00"/>
    <s v="Monday"/>
    <x v="4"/>
    <x v="0"/>
    <n v="20"/>
    <s v="Y"/>
    <s v="N"/>
    <n v="12.4"/>
    <n v="15.9"/>
    <n v="7.9"/>
    <n v="2.6"/>
    <n v="123740.245"/>
    <n v="28.475489379999999"/>
    <n v="3523564.032376098"/>
  </r>
  <r>
    <d v="2015-05-12T00:00:00"/>
    <s v="Tuesday"/>
    <x v="4"/>
    <x v="0"/>
    <n v="20"/>
    <s v="Y"/>
    <s v="N"/>
    <n v="12.8"/>
    <n v="17.399999999999999"/>
    <n v="5.9"/>
    <n v="0"/>
    <n v="129312.58"/>
    <n v="28.355358970000001"/>
    <n v="3666704.6252368428"/>
  </r>
  <r>
    <d v="2015-05-13T00:00:00"/>
    <s v="Wednesday"/>
    <x v="4"/>
    <x v="0"/>
    <n v="20"/>
    <s v="Y"/>
    <s v="N"/>
    <n v="6.3"/>
    <n v="12.8"/>
    <n v="8.6999999999999993"/>
    <n v="6.8"/>
    <n v="136903.26999999999"/>
    <n v="33.602901799999998"/>
    <n v="4600347.1379088853"/>
  </r>
  <r>
    <d v="2015-05-14T00:00:00"/>
    <s v="Thursday"/>
    <x v="4"/>
    <x v="0"/>
    <n v="20"/>
    <s v="Y"/>
    <s v="N"/>
    <n v="7.3"/>
    <n v="14.6"/>
    <n v="6.7"/>
    <n v="4.4000000000000004"/>
    <n v="135217.65"/>
    <n v="36.084976089999998"/>
    <n v="4879325.6671959879"/>
  </r>
  <r>
    <d v="2015-05-15T00:00:00"/>
    <s v="Friday"/>
    <x v="4"/>
    <x v="0"/>
    <n v="20"/>
    <s v="Y"/>
    <s v="N"/>
    <n v="11.5"/>
    <n v="14.5"/>
    <n v="6.2"/>
    <n v="1.8"/>
    <n v="135172.41"/>
    <n v="32.888201889999998"/>
    <n v="4445577.5100378543"/>
  </r>
  <r>
    <d v="2015-05-16T00:00:00"/>
    <s v="Saturday"/>
    <x v="4"/>
    <x v="0"/>
    <n v="20"/>
    <s v="Y"/>
    <s v="N"/>
    <n v="11.3"/>
    <n v="16.2"/>
    <n v="10.4"/>
    <n v="0"/>
    <n v="117136.63"/>
    <n v="35.11935553"/>
    <n v="4113762.9545560642"/>
  </r>
  <r>
    <d v="2015-05-17T00:00:00"/>
    <s v="Sunday"/>
    <x v="4"/>
    <x v="0"/>
    <n v="21"/>
    <s v="Y"/>
    <s v="N"/>
    <n v="7.4"/>
    <n v="20.5"/>
    <n v="10.3"/>
    <n v="0"/>
    <n v="111897.08500000001"/>
    <n v="30.547599470000002"/>
    <n v="3418187.3344405452"/>
  </r>
  <r>
    <d v="2015-05-18T00:00:00"/>
    <s v="Monday"/>
    <x v="4"/>
    <x v="0"/>
    <n v="21"/>
    <s v="Y"/>
    <s v="N"/>
    <n v="7.2"/>
    <n v="20.399999999999999"/>
    <n v="10.199999999999999"/>
    <n v="0"/>
    <n v="127524.8"/>
    <n v="39.33371288"/>
    <n v="5016023.8682794245"/>
  </r>
  <r>
    <d v="2015-05-19T00:00:00"/>
    <s v="Tuesday"/>
    <x v="4"/>
    <x v="0"/>
    <n v="21"/>
    <s v="Y"/>
    <s v="N"/>
    <n v="9.9"/>
    <n v="16.2"/>
    <n v="3.2"/>
    <n v="0"/>
    <n v="133235.48000000001"/>
    <n v="34.038317739999997"/>
    <n v="4535111.6024814155"/>
  </r>
  <r>
    <d v="2015-05-20T00:00:00"/>
    <s v="Wednesday"/>
    <x v="4"/>
    <x v="0"/>
    <n v="21"/>
    <s v="Y"/>
    <s v="N"/>
    <n v="13.6"/>
    <n v="18.100000000000001"/>
    <n v="6"/>
    <n v="2.4"/>
    <n v="127522.71"/>
    <n v="30.976086030000001"/>
    <n v="3950154.4357387414"/>
  </r>
  <r>
    <d v="2015-05-21T00:00:00"/>
    <s v="Thursday"/>
    <x v="4"/>
    <x v="0"/>
    <n v="21"/>
    <s v="Y"/>
    <s v="N"/>
    <n v="10.3"/>
    <n v="13.6"/>
    <n v="3.5"/>
    <n v="6.2"/>
    <n v="135361.19500000001"/>
    <n v="35.621998429999998"/>
    <n v="4821836.2757729236"/>
  </r>
  <r>
    <d v="2015-05-22T00:00:00"/>
    <s v="Friday"/>
    <x v="4"/>
    <x v="0"/>
    <n v="21"/>
    <s v="Y"/>
    <s v="N"/>
    <n v="9.1"/>
    <n v="14.1"/>
    <n v="6.7"/>
    <n v="0.4"/>
    <n v="133422.46"/>
    <n v="34.614105330000001"/>
    <n v="4618299.0838277116"/>
  </r>
  <r>
    <d v="2015-05-23T00:00:00"/>
    <s v="Saturday"/>
    <x v="4"/>
    <x v="0"/>
    <n v="21"/>
    <s v="Y"/>
    <s v="N"/>
    <n v="10.4"/>
    <n v="13.3"/>
    <n v="7.7"/>
    <n v="0"/>
    <n v="119331.85"/>
    <n v="31.22698432"/>
    <n v="3726373.8088265923"/>
  </r>
  <r>
    <d v="2015-05-24T00:00:00"/>
    <s v="Sunday"/>
    <x v="4"/>
    <x v="0"/>
    <n v="22"/>
    <s v="Y"/>
    <s v="N"/>
    <n v="6"/>
    <n v="15.6"/>
    <n v="8.6"/>
    <n v="0"/>
    <n v="118783.08500000001"/>
    <n v="31.493258560000001"/>
    <n v="3740866.408459458"/>
  </r>
  <r>
    <d v="2015-05-25T00:00:00"/>
    <s v="Monday"/>
    <x v="4"/>
    <x v="0"/>
    <n v="22"/>
    <s v="Y"/>
    <s v="N"/>
    <n v="7.4"/>
    <n v="17.100000000000001"/>
    <n v="8.1"/>
    <n v="0"/>
    <n v="136690.92000000001"/>
    <n v="51.610330150000003"/>
    <n v="7054663.5097072395"/>
  </r>
  <r>
    <d v="2015-05-26T00:00:00"/>
    <s v="Tuesday"/>
    <x v="4"/>
    <x v="0"/>
    <n v="22"/>
    <s v="Y"/>
    <s v="N"/>
    <n v="5.4"/>
    <n v="15.6"/>
    <n v="6.8"/>
    <n v="0"/>
    <n v="140886.995"/>
    <n v="46.401813629999999"/>
    <n v="6537412.0848807413"/>
  </r>
  <r>
    <d v="2015-05-27T00:00:00"/>
    <s v="Wednesday"/>
    <x v="4"/>
    <x v="0"/>
    <n v="22"/>
    <s v="Y"/>
    <s v="N"/>
    <n v="7.9"/>
    <n v="18.7"/>
    <n v="7.4"/>
    <n v="0"/>
    <n v="133103.37"/>
    <n v="29.884071370000001"/>
    <n v="3977670.6086675171"/>
  </r>
  <r>
    <d v="2015-05-28T00:00:00"/>
    <s v="Thursday"/>
    <x v="4"/>
    <x v="0"/>
    <n v="22"/>
    <s v="Y"/>
    <s v="N"/>
    <n v="13.1"/>
    <n v="19.7"/>
    <n v="8.4"/>
    <n v="0"/>
    <n v="127900.235"/>
    <n v="26.09688903"/>
    <n v="3337798.2397059221"/>
  </r>
  <r>
    <d v="2015-05-29T00:00:00"/>
    <s v="Friday"/>
    <x v="4"/>
    <x v="0"/>
    <n v="22"/>
    <s v="Y"/>
    <s v="N"/>
    <n v="9.5"/>
    <n v="15.8"/>
    <n v="6.6"/>
    <n v="0"/>
    <n v="132338.94"/>
    <n v="29.803580050000001"/>
    <n v="3944174.1920221471"/>
  </r>
  <r>
    <d v="2015-05-30T00:00:00"/>
    <s v="Saturday"/>
    <x v="4"/>
    <x v="0"/>
    <n v="22"/>
    <s v="Y"/>
    <s v="N"/>
    <n v="11"/>
    <n v="17.3"/>
    <n v="8"/>
    <n v="0"/>
    <n v="114669.79"/>
    <n v="19.048825789999999"/>
    <n v="2184324.8530858839"/>
  </r>
  <r>
    <d v="2015-05-31T00:00:00"/>
    <s v="Sunday"/>
    <x v="4"/>
    <x v="0"/>
    <n v="23"/>
    <s v="Y"/>
    <s v="N"/>
    <n v="12.3"/>
    <n v="16.8"/>
    <n v="4.9000000000000004"/>
    <n v="0"/>
    <n v="113261.26"/>
    <n v="18.572714080000001"/>
    <n v="2103568.9983205409"/>
  </r>
  <r>
    <d v="2015-06-01T00:00:00"/>
    <s v="Monday"/>
    <x v="5"/>
    <x v="0"/>
    <n v="23"/>
    <s v="Y"/>
    <s v="N"/>
    <n v="5.2"/>
    <n v="12.2"/>
    <n v="8.1"/>
    <n v="8.1999999999999993"/>
    <n v="140919.995"/>
    <n v="36.928126640000002"/>
    <n v="5203911.4214681666"/>
  </r>
  <r>
    <d v="2015-06-02T00:00:00"/>
    <s v="Tuesday"/>
    <x v="5"/>
    <x v="0"/>
    <n v="23"/>
    <s v="Y"/>
    <s v="N"/>
    <n v="7.1"/>
    <n v="11.4"/>
    <n v="4.5999999999999996"/>
    <n v="4.2"/>
    <n v="148534.505"/>
    <n v="59.85603338"/>
    <n v="8890686.2893617768"/>
  </r>
  <r>
    <d v="2015-06-03T00:00:00"/>
    <s v="Wednesday"/>
    <x v="5"/>
    <x v="0"/>
    <n v="23"/>
    <s v="Y"/>
    <s v="N"/>
    <n v="8.1"/>
    <n v="13.6"/>
    <n v="8.1999999999999993"/>
    <n v="0.8"/>
    <n v="146902.95000000001"/>
    <n v="50.5626836"/>
    <n v="7427807.3807566203"/>
  </r>
  <r>
    <d v="2015-06-04T00:00:00"/>
    <s v="Thursday"/>
    <x v="5"/>
    <x v="0"/>
    <n v="23"/>
    <s v="Y"/>
    <s v="N"/>
    <n v="4.4000000000000004"/>
    <n v="11.3"/>
    <n v="5.5"/>
    <n v="0"/>
    <n v="147155.26500000001"/>
    <n v="33.050284789999999"/>
    <n v="4863523.4165979195"/>
  </r>
  <r>
    <d v="2015-06-05T00:00:00"/>
    <s v="Friday"/>
    <x v="5"/>
    <x v="0"/>
    <n v="23"/>
    <s v="Y"/>
    <s v="N"/>
    <n v="7"/>
    <n v="15"/>
    <n v="7"/>
    <n v="4.2"/>
    <n v="142625.035"/>
    <n v="37.966538890000002"/>
    <n v="5414978.9380151117"/>
  </r>
  <r>
    <d v="2015-06-06T00:00:00"/>
    <s v="Saturday"/>
    <x v="5"/>
    <x v="0"/>
    <n v="23"/>
    <s v="Y"/>
    <s v="N"/>
    <n v="9.1999999999999993"/>
    <n v="16.600000000000001"/>
    <n v="6.4"/>
    <n v="0.2"/>
    <n v="120128.295"/>
    <n v="30.181346850000001"/>
    <n v="3625633.7378941206"/>
  </r>
  <r>
    <d v="2015-06-07T00:00:00"/>
    <s v="Sunday"/>
    <x v="5"/>
    <x v="0"/>
    <n v="24"/>
    <s v="Y"/>
    <s v="N"/>
    <n v="11.2"/>
    <n v="14.5"/>
    <n v="6.9"/>
    <n v="0"/>
    <n v="109609.685"/>
    <n v="23.380384849999999"/>
    <n v="2562716.6185872722"/>
  </r>
  <r>
    <d v="2015-06-08T00:00:00"/>
    <s v="Monday"/>
    <x v="5"/>
    <x v="0"/>
    <n v="24"/>
    <s v="Y"/>
    <s v="Y"/>
    <n v="11.1"/>
    <n v="18.5"/>
    <n v="8.1999999999999993"/>
    <n v="0"/>
    <n v="110715.815"/>
    <n v="24.357636500000002"/>
    <n v="2696775.5765712475"/>
  </r>
  <r>
    <d v="2015-06-09T00:00:00"/>
    <s v="Tuesday"/>
    <x v="5"/>
    <x v="0"/>
    <n v="24"/>
    <s v="Y"/>
    <s v="N"/>
    <n v="10.3"/>
    <n v="13.5"/>
    <n v="8.6"/>
    <n v="4"/>
    <n v="132854.13500000001"/>
    <n v="36.714275120000003"/>
    <n v="4877643.263219622"/>
  </r>
  <r>
    <d v="2015-06-10T00:00:00"/>
    <s v="Wednesday"/>
    <x v="5"/>
    <x v="0"/>
    <n v="24"/>
    <s v="Y"/>
    <s v="N"/>
    <n v="7.5"/>
    <n v="13.4"/>
    <n v="7.1"/>
    <n v="0"/>
    <n v="144125.52499999999"/>
    <n v="39.766137469999997"/>
    <n v="5731315.4400859214"/>
  </r>
  <r>
    <d v="2015-06-11T00:00:00"/>
    <s v="Thursday"/>
    <x v="5"/>
    <x v="0"/>
    <n v="24"/>
    <s v="Y"/>
    <s v="N"/>
    <n v="5.7"/>
    <n v="14"/>
    <n v="8.3000000000000007"/>
    <m/>
    <n v="143465.44500000001"/>
    <n v="37.481829380000001"/>
    <n v="5377347.3314157743"/>
  </r>
  <r>
    <d v="2015-06-12T00:00:00"/>
    <s v="Friday"/>
    <x v="5"/>
    <x v="0"/>
    <n v="24"/>
    <s v="Y"/>
    <s v="N"/>
    <n v="5.2"/>
    <n v="13.1"/>
    <n v="6.9"/>
    <n v="0"/>
    <n v="145005.62"/>
    <n v="37.539372819999997"/>
    <n v="5443420.0301752482"/>
  </r>
  <r>
    <d v="2015-06-13T00:00:00"/>
    <s v="Saturday"/>
    <x v="5"/>
    <x v="0"/>
    <n v="24"/>
    <s v="Y"/>
    <s v="N"/>
    <n v="6"/>
    <n v="18.2"/>
    <n v="8"/>
    <n v="0"/>
    <n v="123754.55"/>
    <n v="29.868588150000001"/>
    <n v="3696373.6856385828"/>
  </r>
  <r>
    <d v="2015-06-14T00:00:00"/>
    <s v="Sunday"/>
    <x v="5"/>
    <x v="0"/>
    <n v="25"/>
    <s v="Y"/>
    <s v="N"/>
    <n v="5.8"/>
    <n v="17.399999999999999"/>
    <n v="8"/>
    <n v="0"/>
    <n v="119125.62"/>
    <n v="31.598182309999999"/>
    <n v="3764153.0585517818"/>
  </r>
  <r>
    <d v="2015-06-15T00:00:00"/>
    <s v="Monday"/>
    <x v="5"/>
    <x v="0"/>
    <n v="25"/>
    <s v="Y"/>
    <s v="N"/>
    <n v="7.1"/>
    <n v="16.899999999999999"/>
    <n v="6.6"/>
    <n v="0"/>
    <n v="136054.14499999999"/>
    <n v="36.010981530000002"/>
    <n v="4899443.3026749417"/>
  </r>
  <r>
    <d v="2015-06-16T00:00:00"/>
    <s v="Tuesday"/>
    <x v="5"/>
    <x v="0"/>
    <n v="25"/>
    <s v="Y"/>
    <s v="N"/>
    <n v="9.5"/>
    <n v="16.100000000000001"/>
    <n v="3.3"/>
    <n v="5"/>
    <n v="139073.785"/>
    <n v="36.942819380000003"/>
    <n v="5137777.719747954"/>
  </r>
  <r>
    <d v="2015-06-17T00:00:00"/>
    <s v="Wednesday"/>
    <x v="5"/>
    <x v="0"/>
    <n v="25"/>
    <s v="Y"/>
    <s v="N"/>
    <n v="11.7"/>
    <n v="13.8"/>
    <n v="4.7"/>
    <n v="0"/>
    <n v="134290.46"/>
    <n v="39.278599130000003"/>
    <n v="5274741.1453232998"/>
  </r>
  <r>
    <d v="2015-06-18T00:00:00"/>
    <s v="Thursday"/>
    <x v="5"/>
    <x v="0"/>
    <n v="25"/>
    <s v="Y"/>
    <s v="N"/>
    <n v="10.7"/>
    <n v="12.7"/>
    <n v="4.2"/>
    <n v="1"/>
    <n v="137073.77499999999"/>
    <n v="37.45776352"/>
    <n v="5134477.0487436876"/>
  </r>
  <r>
    <d v="2015-06-19T00:00:00"/>
    <s v="Friday"/>
    <x v="5"/>
    <x v="0"/>
    <n v="25"/>
    <s v="Y"/>
    <s v="N"/>
    <n v="7"/>
    <n v="12.4"/>
    <n v="7.9"/>
    <n v="0.2"/>
    <n v="139781.245"/>
    <n v="38.550713739999999"/>
    <n v="5388666.7622158062"/>
  </r>
  <r>
    <d v="2015-06-20T00:00:00"/>
    <s v="Saturday"/>
    <x v="5"/>
    <x v="0"/>
    <n v="25"/>
    <s v="Y"/>
    <s v="N"/>
    <n v="4.0999999999999996"/>
    <n v="11.6"/>
    <n v="7.1"/>
    <n v="0"/>
    <n v="129576.36"/>
    <n v="41.097683109999998"/>
    <n v="5325288.1818272797"/>
  </r>
  <r>
    <d v="2015-06-21T00:00:00"/>
    <s v="Sunday"/>
    <x v="5"/>
    <x v="0"/>
    <n v="26"/>
    <s v="Y"/>
    <s v="N"/>
    <n v="2.2000000000000002"/>
    <n v="12.9"/>
    <n v="8.6"/>
    <n v="0"/>
    <n v="124910.57"/>
    <n v="33.902389839999998"/>
    <n v="4234766.839276609"/>
  </r>
  <r>
    <d v="2015-06-22T00:00:00"/>
    <s v="Monday"/>
    <x v="5"/>
    <x v="0"/>
    <n v="26"/>
    <s v="Y"/>
    <s v="N"/>
    <n v="3.6"/>
    <n v="14.1"/>
    <n v="6.2"/>
    <n v="0"/>
    <n v="140431.35999999999"/>
    <n v="30.477831179999999"/>
    <n v="4280043.2824578043"/>
  </r>
  <r>
    <d v="2015-06-23T00:00:00"/>
    <s v="Tuesday"/>
    <x v="5"/>
    <x v="0"/>
    <n v="26"/>
    <s v="Y"/>
    <s v="N"/>
    <n v="9.6"/>
    <n v="17.600000000000001"/>
    <n v="5.8"/>
    <n v="0"/>
    <n v="133171.4"/>
    <n v="30.238061600000002"/>
    <n v="4026844.9965582401"/>
  </r>
  <r>
    <d v="2015-06-24T00:00:00"/>
    <s v="Wednesday"/>
    <x v="5"/>
    <x v="0"/>
    <n v="26"/>
    <s v="Y"/>
    <s v="N"/>
    <n v="12.2"/>
    <n v="16"/>
    <n v="7.7"/>
    <n v="0"/>
    <n v="135407.57"/>
    <n v="32.217778950000003"/>
    <n v="4362531.1584166521"/>
  </r>
  <r>
    <d v="2015-06-25T00:00:00"/>
    <s v="Thursday"/>
    <x v="5"/>
    <x v="0"/>
    <n v="26"/>
    <s v="Y"/>
    <s v="N"/>
    <n v="9.6"/>
    <n v="14"/>
    <n v="6.3"/>
    <n v="0"/>
    <n v="137379.23000000001"/>
    <n v="33.054838169999996"/>
    <n v="4541048.2155692093"/>
  </r>
  <r>
    <d v="2015-06-26T00:00:00"/>
    <s v="Friday"/>
    <x v="5"/>
    <x v="0"/>
    <n v="26"/>
    <s v="N"/>
    <s v="N"/>
    <n v="10.5"/>
    <n v="16.899999999999999"/>
    <n v="7.1"/>
    <n v="0"/>
    <n v="135562.07500000001"/>
    <n v="31.92862512"/>
    <n v="4328310.6731643239"/>
  </r>
  <r>
    <d v="2015-06-27T00:00:00"/>
    <s v="Saturday"/>
    <x v="5"/>
    <x v="0"/>
    <n v="26"/>
    <s v="N"/>
    <s v="N"/>
    <n v="8"/>
    <n v="14.1"/>
    <n v="5"/>
    <n v="0"/>
    <n v="124587.43"/>
    <n v="28.292540349999999"/>
    <n v="3524894.8903778004"/>
  </r>
  <r>
    <d v="2015-06-28T00:00:00"/>
    <s v="Sunday"/>
    <x v="5"/>
    <x v="0"/>
    <n v="27"/>
    <s v="N"/>
    <s v="N"/>
    <n v="9.6"/>
    <n v="14.5"/>
    <n v="4.0999999999999996"/>
    <n v="0"/>
    <n v="119277.48"/>
    <n v="31.00149176"/>
    <n v="3697779.8133735647"/>
  </r>
  <r>
    <d v="2015-06-29T00:00:00"/>
    <s v="Monday"/>
    <x v="5"/>
    <x v="0"/>
    <n v="27"/>
    <s v="N"/>
    <s v="N"/>
    <n v="6.9"/>
    <n v="12.3"/>
    <n v="5.6"/>
    <n v="0"/>
    <n v="139468.155"/>
    <n v="35.775398760000002"/>
    <n v="4989528.8594464883"/>
  </r>
  <r>
    <d v="2015-06-30T00:00:00"/>
    <s v="Tuesday"/>
    <x v="5"/>
    <x v="0"/>
    <n v="27"/>
    <s v="N"/>
    <s v="N"/>
    <n v="5"/>
    <n v="14.2"/>
    <n v="7.9"/>
    <n v="0"/>
    <n v="143170.05499999999"/>
    <n v="37.625258199999998"/>
    <n v="5386810.2858832004"/>
  </r>
  <r>
    <d v="2015-07-01T00:00:00"/>
    <s v="Wednesday"/>
    <x v="6"/>
    <x v="0"/>
    <n v="27"/>
    <s v="N"/>
    <s v="N"/>
    <n v="7.4"/>
    <n v="15"/>
    <n v="6.9"/>
    <n v="0"/>
    <n v="138931"/>
    <n v="29.520946160000001"/>
    <n v="4101374.5709549603"/>
  </r>
  <r>
    <d v="2015-07-02T00:00:00"/>
    <s v="Thursday"/>
    <x v="6"/>
    <x v="0"/>
    <n v="27"/>
    <s v="N"/>
    <s v="N"/>
    <n v="10.3"/>
    <n v="11.9"/>
    <n v="7"/>
    <n v="0.6"/>
    <n v="138972.42499999999"/>
    <n v="35.618313800000003"/>
    <n v="4949963.4431969654"/>
  </r>
  <r>
    <d v="2015-07-03T00:00:00"/>
    <s v="Friday"/>
    <x v="6"/>
    <x v="0"/>
    <n v="27"/>
    <s v="N"/>
    <s v="N"/>
    <n v="5.9"/>
    <n v="12"/>
    <n v="5"/>
    <n v="2.6"/>
    <n v="145713.81"/>
    <n v="42.629576239999999"/>
    <n v="6211717.9726158744"/>
  </r>
  <r>
    <d v="2015-07-04T00:00:00"/>
    <s v="Saturday"/>
    <x v="6"/>
    <x v="0"/>
    <n v="27"/>
    <s v="N"/>
    <s v="N"/>
    <n v="7.3"/>
    <n v="10.6"/>
    <n v="2.8"/>
    <n v="0"/>
    <n v="130073.27"/>
    <n v="29.127825269999999"/>
    <n v="3788751.4808575329"/>
  </r>
  <r>
    <d v="2015-07-05T00:00:00"/>
    <s v="Sunday"/>
    <x v="6"/>
    <x v="0"/>
    <n v="28"/>
    <s v="N"/>
    <s v="N"/>
    <n v="8.1999999999999993"/>
    <n v="14.9"/>
    <n v="8.1999999999999993"/>
    <n v="2"/>
    <n v="117312.925"/>
    <n v="24.00328983"/>
    <n v="2815896.1395800528"/>
  </r>
  <r>
    <d v="2015-07-06T00:00:00"/>
    <s v="Monday"/>
    <x v="6"/>
    <x v="0"/>
    <n v="28"/>
    <s v="N"/>
    <s v="N"/>
    <n v="7.5"/>
    <n v="11.5"/>
    <n v="4.4000000000000004"/>
    <n v="1.6"/>
    <n v="143176.33499999999"/>
    <n v="36.041788840000002"/>
    <n v="5160331.2329551019"/>
  </r>
  <r>
    <d v="2015-07-07T00:00:00"/>
    <s v="Tuesday"/>
    <x v="6"/>
    <x v="0"/>
    <n v="28"/>
    <s v="N"/>
    <s v="N"/>
    <n v="7.4"/>
    <n v="14.2"/>
    <n v="7"/>
    <n v="2.2000000000000002"/>
    <n v="143984.39000000001"/>
    <n v="37.297517450000001"/>
    <n v="5370260.2985526063"/>
  </r>
  <r>
    <d v="2015-07-08T00:00:00"/>
    <s v="Wednesday"/>
    <x v="6"/>
    <x v="0"/>
    <n v="28"/>
    <s v="N"/>
    <s v="N"/>
    <n v="4.9000000000000004"/>
    <n v="14.8"/>
    <n v="8.5"/>
    <n v="0.2"/>
    <n v="141696.29500000001"/>
    <n v="40.583806850000002"/>
    <n v="5750575.0676406212"/>
  </r>
  <r>
    <d v="2015-07-09T00:00:00"/>
    <s v="Thursday"/>
    <x v="6"/>
    <x v="0"/>
    <n v="28"/>
    <s v="N"/>
    <s v="N"/>
    <n v="6.5"/>
    <n v="13.4"/>
    <n v="3.5"/>
    <n v="0"/>
    <n v="141994.375"/>
    <n v="38.517273539999998"/>
    <n v="5469236.1830163375"/>
  </r>
  <r>
    <d v="2015-07-10T00:00:00"/>
    <s v="Friday"/>
    <x v="6"/>
    <x v="0"/>
    <n v="28"/>
    <s v="N"/>
    <s v="N"/>
    <n v="7.6"/>
    <n v="14.3"/>
    <n v="5.8"/>
    <n v="0"/>
    <n v="136884.095"/>
    <n v="32.288455370000001"/>
    <n v="4419775.9922703402"/>
  </r>
  <r>
    <d v="2015-07-11T00:00:00"/>
    <s v="Saturday"/>
    <x v="6"/>
    <x v="0"/>
    <n v="28"/>
    <s v="N"/>
    <s v="N"/>
    <n v="10.9"/>
    <n v="13.1"/>
    <n v="3.7"/>
    <n v="0.2"/>
    <n v="123971.705"/>
    <n v="30.621819909999999"/>
    <n v="3796239.2244456466"/>
  </r>
  <r>
    <d v="2015-07-12T00:00:00"/>
    <s v="Sunday"/>
    <x v="6"/>
    <x v="0"/>
    <n v="29"/>
    <s v="N"/>
    <s v="N"/>
    <n v="3.4"/>
    <n v="12.3"/>
    <n v="2.9"/>
    <n v="1.6"/>
    <n v="124790.69500000001"/>
    <n v="33.152119050000003"/>
    <n v="4137075.9769722405"/>
  </r>
  <r>
    <d v="2015-07-13T00:00:00"/>
    <s v="Monday"/>
    <x v="6"/>
    <x v="0"/>
    <n v="29"/>
    <s v="N"/>
    <s v="N"/>
    <n v="6.1"/>
    <n v="12.7"/>
    <n v="4.2"/>
    <n v="28.4"/>
    <n v="138680.33499999999"/>
    <n v="47.526301529999998"/>
    <n v="6590963.4174914118"/>
  </r>
  <r>
    <d v="2015-07-14T00:00:00"/>
    <s v="Tuesday"/>
    <x v="6"/>
    <x v="0"/>
    <n v="29"/>
    <s v="Y"/>
    <s v="N"/>
    <n v="8.1"/>
    <n v="9.8000000000000007"/>
    <n v="4.8"/>
    <n v="3.8"/>
    <n v="150671.10500000001"/>
    <n v="45.25558281"/>
    <n v="6818708.6694017053"/>
  </r>
  <r>
    <d v="2015-07-15T00:00:00"/>
    <s v="Wednesday"/>
    <x v="6"/>
    <x v="0"/>
    <n v="29"/>
    <s v="Y"/>
    <s v="N"/>
    <n v="5.8"/>
    <n v="10.5"/>
    <n v="7.4"/>
    <n v="3.6"/>
    <n v="151270.54"/>
    <n v="50.497418199999998"/>
    <n v="7638771.7197198281"/>
  </r>
  <r>
    <d v="2015-07-16T00:00:00"/>
    <s v="Thursday"/>
    <x v="6"/>
    <x v="0"/>
    <n v="29"/>
    <s v="Y"/>
    <s v="N"/>
    <n v="6.6"/>
    <n v="12.3"/>
    <n v="8.1"/>
    <n v="0.2"/>
    <n v="144797.98000000001"/>
    <n v="40.471707639999998"/>
    <n v="5860221.5134225674"/>
  </r>
  <r>
    <d v="2015-07-17T00:00:00"/>
    <s v="Friday"/>
    <x v="6"/>
    <x v="0"/>
    <n v="29"/>
    <s v="Y"/>
    <s v="N"/>
    <n v="7.3"/>
    <n v="12.3"/>
    <n v="6.5"/>
    <n v="2.4"/>
    <n v="142965.48000000001"/>
    <n v="49.218506959999999"/>
    <n v="7036547.4724197416"/>
  </r>
  <r>
    <d v="2015-07-18T00:00:00"/>
    <s v="Saturday"/>
    <x v="6"/>
    <x v="0"/>
    <n v="29"/>
    <s v="Y"/>
    <s v="N"/>
    <n v="6.1"/>
    <n v="11.5"/>
    <n v="9.5"/>
    <n v="0.4"/>
    <n v="130187.44500000001"/>
    <n v="44.097767079999997"/>
    <n v="5740975.6263503106"/>
  </r>
  <r>
    <d v="2015-07-19T00:00:00"/>
    <s v="Sunday"/>
    <x v="6"/>
    <x v="0"/>
    <n v="30"/>
    <s v="Y"/>
    <s v="N"/>
    <n v="0.6"/>
    <n v="12.1"/>
    <n v="9.6999999999999993"/>
    <n v="0"/>
    <n v="131141.35500000001"/>
    <n v="43.573422479999998"/>
    <n v="5714277.6660146601"/>
  </r>
  <r>
    <d v="2015-07-20T00:00:00"/>
    <s v="Monday"/>
    <x v="6"/>
    <x v="0"/>
    <n v="30"/>
    <s v="Y"/>
    <s v="N"/>
    <n v="1.8"/>
    <n v="14.7"/>
    <n v="9.6999999999999993"/>
    <n v="0"/>
    <n v="146154.37"/>
    <n v="41.79671269"/>
    <n v="6108772.2112779552"/>
  </r>
  <r>
    <d v="2015-07-21T00:00:00"/>
    <s v="Tuesday"/>
    <x v="6"/>
    <x v="0"/>
    <n v="30"/>
    <s v="Y"/>
    <s v="N"/>
    <n v="4.2"/>
    <n v="17"/>
    <n v="8.6"/>
    <n v="0"/>
    <n v="138931.81"/>
    <n v="28.895489680000001"/>
    <n v="4014502.682078721"/>
  </r>
  <r>
    <d v="2015-07-22T00:00:00"/>
    <s v="Wednesday"/>
    <x v="6"/>
    <x v="0"/>
    <n v="30"/>
    <s v="Y"/>
    <s v="N"/>
    <n v="11.4"/>
    <n v="16.600000000000001"/>
    <n v="6"/>
    <n v="1.6"/>
    <n v="138418.83499999999"/>
    <n v="33.707277519999998"/>
    <n v="4665722.0853400882"/>
  </r>
  <r>
    <d v="2015-07-23T00:00:00"/>
    <s v="Thursday"/>
    <x v="6"/>
    <x v="0"/>
    <n v="30"/>
    <s v="Y"/>
    <s v="N"/>
    <n v="5.0999999999999996"/>
    <n v="16.100000000000001"/>
    <n v="9.5"/>
    <n v="0"/>
    <n v="142316.29500000001"/>
    <n v="33.975184839999997"/>
    <n v="4835222.428368968"/>
  </r>
  <r>
    <d v="2015-07-24T00:00:00"/>
    <s v="Friday"/>
    <x v="6"/>
    <x v="0"/>
    <n v="30"/>
    <s v="Y"/>
    <s v="N"/>
    <n v="7.6"/>
    <n v="15"/>
    <n v="4.4000000000000004"/>
    <n v="1.2"/>
    <n v="136837.155"/>
    <n v="27.669824500000001"/>
    <n v="3786260.0639292975"/>
  </r>
  <r>
    <d v="2015-07-25T00:00:00"/>
    <s v="Saturday"/>
    <x v="6"/>
    <x v="0"/>
    <n v="30"/>
    <s v="Y"/>
    <s v="N"/>
    <n v="9.4"/>
    <n v="13.3"/>
    <n v="7.7"/>
    <n v="0.8"/>
    <n v="121021.425"/>
    <n v="22.239188500000001"/>
    <n v="2691418.2831136128"/>
  </r>
  <r>
    <d v="2015-07-26T00:00:00"/>
    <s v="Sunday"/>
    <x v="6"/>
    <x v="0"/>
    <n v="31"/>
    <s v="Y"/>
    <s v="N"/>
    <n v="8.1"/>
    <n v="11.6"/>
    <n v="8.5"/>
    <n v="3.2"/>
    <n v="120396.735"/>
    <n v="22.384246220000001"/>
    <n v="2694990.160324092"/>
  </r>
  <r>
    <d v="2015-07-27T00:00:00"/>
    <s v="Monday"/>
    <x v="6"/>
    <x v="0"/>
    <n v="31"/>
    <s v="Y"/>
    <s v="N"/>
    <n v="6.2"/>
    <n v="13.9"/>
    <n v="9.6"/>
    <n v="0.8"/>
    <n v="142470.43"/>
    <n v="35.176217450000003"/>
    <n v="5011570.8258750038"/>
  </r>
  <r>
    <d v="2015-07-28T00:00:00"/>
    <s v="Tuesday"/>
    <x v="6"/>
    <x v="0"/>
    <n v="31"/>
    <s v="Y"/>
    <s v="N"/>
    <n v="7.9"/>
    <n v="14.4"/>
    <n v="10.199999999999999"/>
    <n v="0"/>
    <n v="144008.37"/>
    <n v="40.752987930000003"/>
    <n v="5868771.3644289747"/>
  </r>
  <r>
    <d v="2015-07-29T00:00:00"/>
    <s v="Wednesday"/>
    <x v="6"/>
    <x v="0"/>
    <n v="31"/>
    <s v="Y"/>
    <s v="N"/>
    <n v="8.4"/>
    <n v="14"/>
    <n v="9"/>
    <n v="0"/>
    <n v="142637.76000000001"/>
    <n v="37.23752124"/>
    <n v="5311476.6176260225"/>
  </r>
  <r>
    <d v="2015-07-30T00:00:00"/>
    <s v="Thursday"/>
    <x v="6"/>
    <x v="0"/>
    <n v="31"/>
    <s v="Y"/>
    <s v="N"/>
    <n v="8.6"/>
    <n v="12.3"/>
    <n v="4.5"/>
    <n v="0"/>
    <n v="143544.10999999999"/>
    <n v="29.122837359999998"/>
    <n v="4180411.7695159488"/>
  </r>
  <r>
    <d v="2015-07-31T00:00:00"/>
    <s v="Friday"/>
    <x v="6"/>
    <x v="0"/>
    <n v="31"/>
    <s v="Y"/>
    <s v="N"/>
    <n v="4.0999999999999996"/>
    <n v="14"/>
    <n v="10.8"/>
    <n v="0.6"/>
    <n v="139584.95499999999"/>
    <n v="35.059771089999998"/>
    <n v="4893816.5699079502"/>
  </r>
  <r>
    <d v="2015-08-01T00:00:00"/>
    <s v="Saturday"/>
    <x v="7"/>
    <x v="0"/>
    <n v="31"/>
    <s v="Y"/>
    <s v="N"/>
    <n v="6.5"/>
    <n v="11.4"/>
    <n v="4.2"/>
    <n v="0.2"/>
    <n v="125032.57"/>
    <n v="29.880139589999999"/>
    <n v="3735990.6448964463"/>
  </r>
  <r>
    <d v="2015-08-02T00:00:00"/>
    <s v="Sunday"/>
    <x v="7"/>
    <x v="0"/>
    <n v="32"/>
    <s v="Y"/>
    <s v="N"/>
    <n v="7.8"/>
    <n v="14.9"/>
    <n v="8.3000000000000007"/>
    <n v="0"/>
    <n v="117638.065"/>
    <n v="23.37418658"/>
    <n v="2749694.0802201675"/>
  </r>
  <r>
    <d v="2015-08-03T00:00:00"/>
    <s v="Monday"/>
    <x v="7"/>
    <x v="0"/>
    <n v="32"/>
    <s v="Y"/>
    <s v="N"/>
    <n v="7.3"/>
    <n v="10.8"/>
    <n v="9.4"/>
    <n v="6.4"/>
    <n v="141451.72500000001"/>
    <n v="38.127978149999997"/>
    <n v="5393268.2800798081"/>
  </r>
  <r>
    <d v="2015-08-04T00:00:00"/>
    <s v="Tuesday"/>
    <x v="7"/>
    <x v="0"/>
    <n v="32"/>
    <s v="Y"/>
    <s v="N"/>
    <n v="3.5"/>
    <n v="11.3"/>
    <n v="7.1"/>
    <n v="0"/>
    <n v="147550.185"/>
    <n v="44.673336380000002"/>
    <n v="6591559.0474362308"/>
  </r>
  <r>
    <d v="2015-08-05T00:00:00"/>
    <s v="Wednesday"/>
    <x v="7"/>
    <x v="0"/>
    <n v="32"/>
    <s v="Y"/>
    <s v="N"/>
    <n v="6.6"/>
    <n v="10.8"/>
    <n v="8"/>
    <n v="1"/>
    <n v="142325.99"/>
    <n v="42.5957224"/>
    <n v="6062478.3603451755"/>
  </r>
  <r>
    <d v="2015-08-06T00:00:00"/>
    <s v="Thursday"/>
    <x v="7"/>
    <x v="0"/>
    <n v="32"/>
    <s v="Y"/>
    <s v="N"/>
    <n v="7.1"/>
    <n v="12.8"/>
    <n v="7"/>
    <n v="1.6"/>
    <n v="143642.35500000001"/>
    <n v="48.945172849999999"/>
    <n v="7030599.8940560622"/>
  </r>
  <r>
    <d v="2015-08-07T00:00:00"/>
    <s v="Friday"/>
    <x v="7"/>
    <x v="0"/>
    <n v="32"/>
    <s v="Y"/>
    <s v="N"/>
    <n v="9"/>
    <n v="13.1"/>
    <n v="9"/>
    <n v="1.4"/>
    <n v="143060.32999999999"/>
    <n v="42.78284919"/>
    <n v="6120528.5234616324"/>
  </r>
  <r>
    <d v="2015-08-08T00:00:00"/>
    <s v="Saturday"/>
    <x v="7"/>
    <x v="0"/>
    <n v="32"/>
    <s v="Y"/>
    <s v="N"/>
    <n v="8.8000000000000007"/>
    <n v="12.6"/>
    <n v="6.6"/>
    <n v="0.4"/>
    <n v="125830.535"/>
    <n v="39.116059980000003"/>
    <n v="4921994.7543754894"/>
  </r>
  <r>
    <d v="2015-08-09T00:00:00"/>
    <s v="Sunday"/>
    <x v="7"/>
    <x v="0"/>
    <n v="33"/>
    <s v="Y"/>
    <s v="N"/>
    <n v="7.7"/>
    <n v="13.3"/>
    <n v="6.9"/>
    <n v="0"/>
    <n v="120008.455"/>
    <n v="29.441329450000001"/>
    <n v="3533208.4604405002"/>
  </r>
  <r>
    <d v="2015-08-10T00:00:00"/>
    <s v="Monday"/>
    <x v="7"/>
    <x v="0"/>
    <n v="33"/>
    <s v="Y"/>
    <s v="N"/>
    <n v="8.3000000000000007"/>
    <n v="16"/>
    <n v="10.7"/>
    <n v="0.2"/>
    <n v="130978.095"/>
    <n v="30.09105237"/>
    <n v="3941268.7159678354"/>
  </r>
  <r>
    <d v="2015-08-11T00:00:00"/>
    <s v="Tuesday"/>
    <x v="7"/>
    <x v="0"/>
    <n v="33"/>
    <s v="Y"/>
    <s v="N"/>
    <n v="7.8"/>
    <n v="14.8"/>
    <n v="11.7"/>
    <n v="0.8"/>
    <n v="135616.125"/>
    <n v="31.943313530000001"/>
    <n v="4332028.4005986713"/>
  </r>
  <r>
    <d v="2015-08-12T00:00:00"/>
    <s v="Wednesday"/>
    <x v="7"/>
    <x v="0"/>
    <n v="33"/>
    <s v="Y"/>
    <s v="N"/>
    <n v="9.3000000000000007"/>
    <n v="14.8"/>
    <n v="9.1999999999999993"/>
    <n v="0"/>
    <n v="138900.5"/>
    <n v="37.338413869999997"/>
    <n v="5186324.3557499349"/>
  </r>
  <r>
    <d v="2015-08-13T00:00:00"/>
    <s v="Thursday"/>
    <x v="7"/>
    <x v="0"/>
    <n v="33"/>
    <s v="Y"/>
    <s v="N"/>
    <n v="8.4"/>
    <n v="13"/>
    <n v="7"/>
    <n v="0.2"/>
    <n v="140905.85"/>
    <n v="36.730540580000003"/>
    <n v="5175548.0413843933"/>
  </r>
  <r>
    <d v="2015-08-14T00:00:00"/>
    <s v="Friday"/>
    <x v="7"/>
    <x v="0"/>
    <n v="33"/>
    <s v="Y"/>
    <s v="N"/>
    <n v="10.4"/>
    <n v="15.3"/>
    <n v="7.3"/>
    <n v="0"/>
    <n v="137838.92499999999"/>
    <n v="35.437737390000002"/>
    <n v="4884699.6262699058"/>
  </r>
  <r>
    <d v="2015-08-15T00:00:00"/>
    <s v="Saturday"/>
    <x v="7"/>
    <x v="0"/>
    <n v="33"/>
    <s v="Y"/>
    <s v="N"/>
    <n v="10"/>
    <n v="14.9"/>
    <n v="10.9"/>
    <n v="0.4"/>
    <n v="122088.76"/>
    <n v="34.086154360000002"/>
    <n v="4161536.3189809937"/>
  </r>
  <r>
    <d v="2015-08-16T00:00:00"/>
    <s v="Sunday"/>
    <x v="7"/>
    <x v="0"/>
    <n v="34"/>
    <s v="Y"/>
    <s v="N"/>
    <n v="4.7"/>
    <n v="17"/>
    <n v="9.5"/>
    <n v="0.2"/>
    <n v="116648.77"/>
    <n v="25.317649410000001"/>
    <n v="2953272.6629677261"/>
  </r>
  <r>
    <d v="2015-08-17T00:00:00"/>
    <s v="Monday"/>
    <x v="7"/>
    <x v="0"/>
    <n v="34"/>
    <s v="Y"/>
    <s v="N"/>
    <n v="6.8"/>
    <n v="12.2"/>
    <n v="9.9"/>
    <n v="2.4"/>
    <n v="137008.71"/>
    <n v="31.793730230000001"/>
    <n v="4356017.9649003036"/>
  </r>
  <r>
    <d v="2015-08-18T00:00:00"/>
    <s v="Tuesday"/>
    <x v="7"/>
    <x v="0"/>
    <n v="34"/>
    <s v="Y"/>
    <s v="N"/>
    <n v="6.1"/>
    <n v="11.1"/>
    <n v="9.8000000000000007"/>
    <n v="0.6"/>
    <n v="148093.96"/>
    <n v="45.286687059999998"/>
    <n v="6706684.8219961571"/>
  </r>
  <r>
    <d v="2015-08-19T00:00:00"/>
    <s v="Wednesday"/>
    <x v="7"/>
    <x v="0"/>
    <n v="34"/>
    <s v="Y"/>
    <s v="N"/>
    <n v="5.5"/>
    <n v="12.7"/>
    <n v="10.199999999999999"/>
    <n v="0"/>
    <n v="144024.66"/>
    <n v="39.23515304"/>
    <n v="5650829.5766339665"/>
  </r>
  <r>
    <d v="2015-08-20T00:00:00"/>
    <s v="Thursday"/>
    <x v="7"/>
    <x v="0"/>
    <n v="34"/>
    <s v="Y"/>
    <s v="N"/>
    <n v="6.1"/>
    <n v="17.100000000000001"/>
    <n v="12.7"/>
    <n v="0"/>
    <n v="131575.79"/>
    <n v="30.545000609999999"/>
    <n v="4018982.5858112322"/>
  </r>
  <r>
    <d v="2015-08-21T00:00:00"/>
    <s v="Friday"/>
    <x v="7"/>
    <x v="0"/>
    <n v="34"/>
    <s v="Y"/>
    <s v="N"/>
    <n v="10.9"/>
    <n v="18.7"/>
    <n v="4.0999999999999996"/>
    <n v="0"/>
    <n v="126570.47"/>
    <n v="38.888472040000003"/>
    <n v="4922132.1836846592"/>
  </r>
  <r>
    <d v="2015-08-22T00:00:00"/>
    <s v="Saturday"/>
    <x v="7"/>
    <x v="0"/>
    <n v="34"/>
    <s v="Y"/>
    <s v="N"/>
    <n v="11.8"/>
    <n v="18.8"/>
    <n v="11.8"/>
    <n v="0"/>
    <n v="112275.15"/>
    <n v="32.238321669999998"/>
    <n v="3619562.4012475"/>
  </r>
  <r>
    <d v="2015-08-23T00:00:00"/>
    <s v="Sunday"/>
    <x v="7"/>
    <x v="0"/>
    <n v="35"/>
    <s v="Y"/>
    <s v="N"/>
    <n v="7.9"/>
    <n v="16.3"/>
    <n v="13.1"/>
    <n v="0"/>
    <n v="111793.015"/>
    <n v="29.441348720000001"/>
    <n v="3291337.1390751908"/>
  </r>
  <r>
    <d v="2015-08-24T00:00:00"/>
    <s v="Monday"/>
    <x v="7"/>
    <x v="0"/>
    <n v="35"/>
    <s v="Y"/>
    <s v="N"/>
    <n v="8.5"/>
    <n v="14.5"/>
    <n v="9.6"/>
    <n v="0"/>
    <n v="128868.255"/>
    <n v="26.612662889999999"/>
    <n v="3429527.4275375572"/>
  </r>
  <r>
    <d v="2015-08-25T00:00:00"/>
    <s v="Tuesday"/>
    <x v="7"/>
    <x v="0"/>
    <n v="35"/>
    <s v="Y"/>
    <s v="N"/>
    <n v="9.5"/>
    <n v="14.3"/>
    <n v="8.1"/>
    <n v="0"/>
    <n v="135051.54500000001"/>
    <n v="28.80467771"/>
    <n v="3890116.2279625623"/>
  </r>
  <r>
    <d v="2015-08-26T00:00:00"/>
    <s v="Wednesday"/>
    <x v="7"/>
    <x v="0"/>
    <n v="35"/>
    <s v="Y"/>
    <s v="N"/>
    <n v="9.1999999999999993"/>
    <n v="14.6"/>
    <n v="7.8"/>
    <n v="0.2"/>
    <n v="135914.68"/>
    <n v="37.131774679999999"/>
    <n v="5046753.2734643025"/>
  </r>
  <r>
    <d v="2015-08-27T00:00:00"/>
    <s v="Thursday"/>
    <x v="7"/>
    <x v="0"/>
    <n v="35"/>
    <s v="Y"/>
    <s v="N"/>
    <n v="9.8000000000000007"/>
    <n v="11.7"/>
    <n v="2.7"/>
    <n v="0.8"/>
    <n v="141159.76999999999"/>
    <n v="41.605335449999998"/>
    <n v="5872999.5828948459"/>
  </r>
  <r>
    <d v="2015-08-28T00:00:00"/>
    <s v="Friday"/>
    <x v="7"/>
    <x v="0"/>
    <n v="35"/>
    <s v="Y"/>
    <s v="N"/>
    <n v="8.1"/>
    <n v="13.2"/>
    <n v="12.2"/>
    <n v="17.399999999999999"/>
    <n v="134755.505"/>
    <n v="38.179120070000003"/>
    <n v="5144846.6054884857"/>
  </r>
  <r>
    <d v="2015-08-29T00:00:00"/>
    <s v="Saturday"/>
    <x v="7"/>
    <x v="0"/>
    <n v="35"/>
    <s v="Y"/>
    <s v="N"/>
    <n v="6.3"/>
    <n v="11.7"/>
    <n v="9.1"/>
    <n v="1.8"/>
    <n v="124448.5"/>
    <n v="35.474513610000002"/>
    <n v="4414750.0069940854"/>
  </r>
  <r>
    <d v="2015-08-30T00:00:00"/>
    <s v="Sunday"/>
    <x v="7"/>
    <x v="0"/>
    <n v="36"/>
    <s v="Y"/>
    <s v="N"/>
    <n v="7.9"/>
    <n v="12.5"/>
    <n v="14.3"/>
    <n v="2.2000000000000002"/>
    <n v="116744.215"/>
    <n v="42.414179560000001"/>
    <n v="4951610.0976012452"/>
  </r>
  <r>
    <d v="2015-08-31T00:00:00"/>
    <s v="Monday"/>
    <x v="7"/>
    <x v="0"/>
    <n v="36"/>
    <s v="Y"/>
    <s v="N"/>
    <n v="8.1"/>
    <n v="13"/>
    <n v="11.5"/>
    <n v="0"/>
    <n v="137724.89499999999"/>
    <n v="50.273287490000001"/>
    <n v="6923883.2408650629"/>
  </r>
  <r>
    <d v="2015-09-01T00:00:00"/>
    <s v="Tuesday"/>
    <x v="8"/>
    <x v="0"/>
    <n v="36"/>
    <s v="Y"/>
    <s v="N"/>
    <n v="5.0999999999999996"/>
    <n v="16.2"/>
    <n v="15.7"/>
    <n v="0"/>
    <n v="134116.76999999999"/>
    <n v="50.145784390000003"/>
    <n v="6725390.6315032197"/>
  </r>
  <r>
    <d v="2015-09-02T00:00:00"/>
    <s v="Wednesday"/>
    <x v="8"/>
    <x v="0"/>
    <n v="36"/>
    <s v="Y"/>
    <s v="N"/>
    <n v="8"/>
    <n v="18.8"/>
    <n v="10.5"/>
    <n v="0"/>
    <n v="132794.715"/>
    <n v="49.03831254"/>
    <n v="6512028.7378302263"/>
  </r>
  <r>
    <d v="2015-09-03T00:00:00"/>
    <s v="Thursday"/>
    <x v="8"/>
    <x v="0"/>
    <n v="36"/>
    <s v="Y"/>
    <s v="N"/>
    <n v="10.6"/>
    <n v="14"/>
    <n v="8"/>
    <n v="4.4000000000000004"/>
    <n v="132096.33499999999"/>
    <n v="45.546264669999999"/>
    <n v="6016494.6358469836"/>
  </r>
  <r>
    <d v="2015-09-04T00:00:00"/>
    <s v="Friday"/>
    <x v="8"/>
    <x v="0"/>
    <n v="36"/>
    <s v="Y"/>
    <s v="N"/>
    <n v="8.6999999999999993"/>
    <n v="13.7"/>
    <n v="13"/>
    <n v="0"/>
    <n v="131384.88"/>
    <n v="65.73690671"/>
    <n v="8636835.5996645447"/>
  </r>
  <r>
    <d v="2015-09-05T00:00:00"/>
    <s v="Saturday"/>
    <x v="8"/>
    <x v="0"/>
    <n v="36"/>
    <s v="Y"/>
    <s v="N"/>
    <n v="10.199999999999999"/>
    <n v="14"/>
    <n v="14.8"/>
    <n v="0"/>
    <n v="115799.32"/>
    <n v="57.177569200000001"/>
    <n v="6621123.6326129446"/>
  </r>
  <r>
    <d v="2015-09-06T00:00:00"/>
    <s v="Sunday"/>
    <x v="8"/>
    <x v="0"/>
    <n v="37"/>
    <s v="Y"/>
    <s v="N"/>
    <n v="5.8"/>
    <n v="16.600000000000001"/>
    <n v="11.8"/>
    <n v="0"/>
    <n v="109641.375"/>
    <n v="40.581765519999998"/>
    <n v="4449440.5715403901"/>
  </r>
  <r>
    <d v="2015-09-07T00:00:00"/>
    <s v="Monday"/>
    <x v="8"/>
    <x v="0"/>
    <n v="37"/>
    <s v="Y"/>
    <s v="N"/>
    <n v="8.9"/>
    <n v="13.6"/>
    <n v="9.1999999999999993"/>
    <n v="3.6"/>
    <n v="131619.36499999999"/>
    <n v="38.52697878"/>
    <n v="5070896.4823920745"/>
  </r>
  <r>
    <d v="2015-09-08T00:00:00"/>
    <s v="Tuesday"/>
    <x v="8"/>
    <x v="0"/>
    <n v="37"/>
    <s v="Y"/>
    <s v="N"/>
    <n v="8.8000000000000007"/>
    <n v="12.8"/>
    <n v="11.1"/>
    <n v="2"/>
    <n v="136340.70000000001"/>
    <n v="41.710381609999999"/>
    <n v="5686822.6259745276"/>
  </r>
  <r>
    <d v="2015-09-09T00:00:00"/>
    <s v="Wednesday"/>
    <x v="8"/>
    <x v="0"/>
    <n v="37"/>
    <s v="Y"/>
    <s v="N"/>
    <n v="10"/>
    <n v="15.3"/>
    <n v="11.4"/>
    <n v="0"/>
    <n v="132977.45000000001"/>
    <n v="48.128104839999999"/>
    <n v="6399952.6549558584"/>
  </r>
  <r>
    <d v="2015-09-10T00:00:00"/>
    <s v="Thursday"/>
    <x v="8"/>
    <x v="0"/>
    <n v="37"/>
    <s v="Y"/>
    <s v="N"/>
    <n v="10"/>
    <n v="15.7"/>
    <n v="17.3"/>
    <n v="0"/>
    <n v="133541.98000000001"/>
    <n v="48.919566619999998"/>
    <n v="6532815.7871767078"/>
  </r>
  <r>
    <d v="2015-09-11T00:00:00"/>
    <s v="Friday"/>
    <x v="8"/>
    <x v="0"/>
    <n v="37"/>
    <s v="Y"/>
    <s v="N"/>
    <n v="5.0999999999999996"/>
    <n v="20.100000000000001"/>
    <n v="17.7"/>
    <n v="0"/>
    <n v="123968.9"/>
    <n v="36.08846518"/>
    <n v="4473847.3310529022"/>
  </r>
  <r>
    <d v="2015-09-12T00:00:00"/>
    <s v="Saturday"/>
    <x v="8"/>
    <x v="0"/>
    <n v="37"/>
    <s v="Y"/>
    <s v="N"/>
    <n v="12.2"/>
    <n v="21.7"/>
    <n v="10.199999999999999"/>
    <n v="0"/>
    <n v="108790.005"/>
    <n v="37.654551560000002"/>
    <n v="4096438.852485158"/>
  </r>
  <r>
    <d v="2015-09-13T00:00:00"/>
    <s v="Sunday"/>
    <x v="8"/>
    <x v="0"/>
    <n v="38"/>
    <s v="Y"/>
    <s v="N"/>
    <n v="13.2"/>
    <n v="25.5"/>
    <n v="17.100000000000001"/>
    <n v="0"/>
    <n v="99161.764999999999"/>
    <n v="30.359605869999999"/>
    <n v="3010512.1027735607"/>
  </r>
  <r>
    <d v="2015-09-14T00:00:00"/>
    <s v="Monday"/>
    <x v="8"/>
    <x v="0"/>
    <n v="38"/>
    <s v="Y"/>
    <s v="N"/>
    <n v="15.4"/>
    <n v="26.7"/>
    <n v="17.8"/>
    <n v="0"/>
    <n v="116574.17"/>
    <n v="32.345654209999999"/>
    <n v="3770667.7926377556"/>
  </r>
  <r>
    <d v="2015-09-15T00:00:00"/>
    <s v="Tuesday"/>
    <x v="8"/>
    <x v="0"/>
    <n v="38"/>
    <s v="Y"/>
    <s v="N"/>
    <n v="10.8"/>
    <n v="15.9"/>
    <n v="15"/>
    <n v="15.8"/>
    <n v="123750.5"/>
    <n v="34.506522410000002"/>
    <n v="4270199.4014987051"/>
  </r>
  <r>
    <d v="2015-09-16T00:00:00"/>
    <s v="Wednesday"/>
    <x v="8"/>
    <x v="0"/>
    <n v="38"/>
    <s v="Y"/>
    <s v="N"/>
    <n v="8.9"/>
    <n v="14.8"/>
    <n v="17.600000000000001"/>
    <n v="0"/>
    <n v="131795.48499999999"/>
    <n v="38.966062469999997"/>
    <n v="5135551.1017739475"/>
  </r>
  <r>
    <d v="2015-09-17T00:00:00"/>
    <s v="Thursday"/>
    <x v="8"/>
    <x v="0"/>
    <n v="38"/>
    <s v="Y"/>
    <s v="N"/>
    <n v="9"/>
    <n v="14.3"/>
    <n v="12.4"/>
    <n v="0.4"/>
    <n v="131050.675"/>
    <n v="40.639264369999999"/>
    <n v="5325803.02719195"/>
  </r>
  <r>
    <d v="2015-09-18T00:00:00"/>
    <s v="Friday"/>
    <x v="8"/>
    <x v="0"/>
    <n v="38"/>
    <s v="N"/>
    <s v="N"/>
    <n v="10.5"/>
    <n v="14.7"/>
    <n v="8.1"/>
    <n v="0"/>
    <n v="130764.58500000001"/>
    <n v="40.630081019999999"/>
    <n v="5312975.6830966771"/>
  </r>
  <r>
    <d v="2015-09-19T00:00:00"/>
    <s v="Saturday"/>
    <x v="8"/>
    <x v="0"/>
    <n v="38"/>
    <s v="N"/>
    <s v="N"/>
    <n v="6.5"/>
    <n v="21.3"/>
    <n v="17"/>
    <n v="0"/>
    <n v="112377.185"/>
    <n v="47.826712030000003"/>
    <n v="5374631.2657370362"/>
  </r>
  <r>
    <d v="2015-09-20T00:00:00"/>
    <s v="Sunday"/>
    <x v="8"/>
    <x v="0"/>
    <n v="39"/>
    <s v="N"/>
    <s v="N"/>
    <n v="8.5"/>
    <n v="22.9"/>
    <n v="17.3"/>
    <n v="0"/>
    <n v="103708.925"/>
    <n v="32.857727840000003"/>
    <n v="3407639.6322289724"/>
  </r>
  <r>
    <d v="2015-09-21T00:00:00"/>
    <s v="Monday"/>
    <x v="8"/>
    <x v="0"/>
    <n v="39"/>
    <s v="N"/>
    <s v="N"/>
    <n v="14"/>
    <n v="18.100000000000001"/>
    <n v="6.7"/>
    <n v="0"/>
    <n v="120096.71"/>
    <n v="44.955977410000003"/>
    <n v="5399064.981775322"/>
  </r>
  <r>
    <d v="2015-09-22T00:00:00"/>
    <s v="Tuesday"/>
    <x v="8"/>
    <x v="0"/>
    <n v="39"/>
    <s v="N"/>
    <s v="N"/>
    <n v="7.6"/>
    <n v="12.7"/>
    <n v="17.399999999999999"/>
    <n v="4.4000000000000004"/>
    <n v="127755.095"/>
    <n v="99.476166710000001"/>
    <n v="12708587.128271887"/>
  </r>
  <r>
    <d v="2015-09-23T00:00:00"/>
    <s v="Wednesday"/>
    <x v="8"/>
    <x v="0"/>
    <n v="39"/>
    <s v="N"/>
    <s v="N"/>
    <n v="8.5"/>
    <n v="12.6"/>
    <n v="20.3"/>
    <n v="0"/>
    <n v="131866.73000000001"/>
    <n v="49.768610670000001"/>
    <n v="6562823.9456960093"/>
  </r>
  <r>
    <d v="2015-09-24T00:00:00"/>
    <s v="Thursday"/>
    <x v="8"/>
    <x v="0"/>
    <n v="39"/>
    <s v="N"/>
    <s v="N"/>
    <n v="5.0999999999999996"/>
    <n v="14.3"/>
    <n v="18.2"/>
    <n v="0"/>
    <n v="130937.625"/>
    <n v="54.980526810000001"/>
    <n v="7199019.6017502267"/>
  </r>
  <r>
    <d v="2015-09-25T00:00:00"/>
    <s v="Friday"/>
    <x v="8"/>
    <x v="0"/>
    <n v="39"/>
    <s v="N"/>
    <s v="N"/>
    <n v="5.8"/>
    <n v="19.100000000000001"/>
    <n v="20.2"/>
    <n v="0"/>
    <n v="124278.93"/>
    <n v="51.081001790000002"/>
    <n v="6348292.2457892848"/>
  </r>
  <r>
    <d v="2015-09-26T00:00:00"/>
    <s v="Saturday"/>
    <x v="8"/>
    <x v="0"/>
    <n v="39"/>
    <s v="N"/>
    <s v="N"/>
    <n v="6.6"/>
    <n v="17.899999999999999"/>
    <n v="20.100000000000001"/>
    <n v="0"/>
    <n v="111064.49"/>
    <n v="48.78936994"/>
    <n v="5418766.4898074307"/>
  </r>
  <r>
    <d v="2015-09-27T00:00:00"/>
    <s v="Sunday"/>
    <x v="8"/>
    <x v="0"/>
    <n v="40"/>
    <s v="N"/>
    <s v="N"/>
    <n v="9.8000000000000007"/>
    <n v="20.2"/>
    <n v="19.600000000000001"/>
    <n v="0"/>
    <n v="106431.815"/>
    <n v="43.931613710000001"/>
    <n v="4675721.3830341836"/>
  </r>
  <r>
    <d v="2015-09-28T00:00:00"/>
    <s v="Monday"/>
    <x v="8"/>
    <x v="0"/>
    <n v="40"/>
    <s v="N"/>
    <s v="N"/>
    <n v="8.3000000000000007"/>
    <n v="21.4"/>
    <n v="13.6"/>
    <n v="0"/>
    <n v="121796.715"/>
    <n v="42.026015379999997"/>
    <n v="5118630.617823476"/>
  </r>
  <r>
    <d v="2015-09-29T00:00:00"/>
    <s v="Tuesday"/>
    <x v="8"/>
    <x v="0"/>
    <n v="40"/>
    <s v="N"/>
    <s v="N"/>
    <n v="9"/>
    <n v="16.899999999999999"/>
    <n v="13.5"/>
    <n v="0"/>
    <n v="126691.8"/>
    <n v="37.640101250000001"/>
    <n v="4768692.1795447506"/>
  </r>
  <r>
    <d v="2015-09-30T00:00:00"/>
    <s v="Wednesday"/>
    <x v="8"/>
    <x v="0"/>
    <n v="40"/>
    <s v="N"/>
    <s v="N"/>
    <n v="11.5"/>
    <n v="15.9"/>
    <n v="16.8"/>
    <n v="0"/>
    <n v="129641.245"/>
    <n v="41.98096898"/>
    <n v="5442465.0848735804"/>
  </r>
  <r>
    <d v="2015-10-01T00:00:00"/>
    <s v="Thursday"/>
    <x v="9"/>
    <x v="0"/>
    <n v="40"/>
    <s v="N"/>
    <s v="N"/>
    <n v="6"/>
    <n v="21.6"/>
    <n v="21.7"/>
    <n v="0"/>
    <n v="124356.41499999999"/>
    <n v="34.809762990000003"/>
    <n v="4328817.332436081"/>
  </r>
  <r>
    <d v="2015-10-02T00:00:00"/>
    <s v="Friday"/>
    <x v="9"/>
    <x v="0"/>
    <n v="40"/>
    <s v="N"/>
    <s v="Y"/>
    <n v="9.9"/>
    <n v="28.6"/>
    <n v="21.7"/>
    <n v="0"/>
    <n v="107544.145"/>
    <n v="38.306983930000001"/>
    <n v="4119691.8342805901"/>
  </r>
  <r>
    <d v="2015-10-03T00:00:00"/>
    <s v="Saturday"/>
    <x v="9"/>
    <x v="0"/>
    <n v="40"/>
    <s v="N"/>
    <s v="N"/>
    <n v="16.3"/>
    <n v="31.3"/>
    <n v="22.2"/>
    <n v="0"/>
    <n v="100598.55"/>
    <n v="30.78069241"/>
    <n v="3096493.0244420054"/>
  </r>
  <r>
    <d v="2015-10-04T00:00:00"/>
    <s v="Sunday"/>
    <x v="9"/>
    <x v="0"/>
    <n v="41"/>
    <s v="N"/>
    <s v="N"/>
    <n v="13.9"/>
    <n v="24.9"/>
    <n v="22.2"/>
    <n v="0"/>
    <n v="103828.88"/>
    <n v="36.56069849"/>
    <n v="3796056.3762343912"/>
  </r>
  <r>
    <d v="2015-10-05T00:00:00"/>
    <s v="Monday"/>
    <x v="9"/>
    <x v="0"/>
    <n v="41"/>
    <s v="N"/>
    <s v="N"/>
    <n v="12.7"/>
    <n v="34.4"/>
    <n v="22"/>
    <n v="0"/>
    <n v="125194.87"/>
    <n v="38.972005189999997"/>
    <n v="4879095.1234013746"/>
  </r>
  <r>
    <d v="2015-10-06T00:00:00"/>
    <s v="Tuesday"/>
    <x v="9"/>
    <x v="0"/>
    <n v="41"/>
    <s v="Y"/>
    <s v="N"/>
    <n v="15.5"/>
    <n v="35.799999999999997"/>
    <n v="18.899999999999999"/>
    <n v="0"/>
    <n v="127225.245"/>
    <n v="36.244451439999999"/>
    <n v="4611209.2143446021"/>
  </r>
  <r>
    <d v="2015-10-07T00:00:00"/>
    <s v="Wednesday"/>
    <x v="9"/>
    <x v="0"/>
    <n v="41"/>
    <s v="Y"/>
    <s v="N"/>
    <n v="11.8"/>
    <n v="16.2"/>
    <n v="23.6"/>
    <n v="0"/>
    <n v="117282.765"/>
    <n v="31.596406630000001"/>
    <n v="3705713.9336307319"/>
  </r>
  <r>
    <d v="2015-10-08T00:00:00"/>
    <s v="Thursday"/>
    <x v="9"/>
    <x v="0"/>
    <n v="41"/>
    <s v="Y"/>
    <s v="N"/>
    <n v="7.6"/>
    <n v="18.600000000000001"/>
    <n v="23.3"/>
    <n v="0"/>
    <n v="122121.325"/>
    <n v="36.140982370000003"/>
    <n v="4413584.6538260402"/>
  </r>
  <r>
    <d v="2015-10-09T00:00:00"/>
    <s v="Friday"/>
    <x v="9"/>
    <x v="0"/>
    <n v="41"/>
    <s v="Y"/>
    <s v="N"/>
    <n v="10.9"/>
    <n v="29.9"/>
    <n v="22"/>
    <n v="0"/>
    <n v="126989.905"/>
    <n v="41.415074920000002"/>
    <n v="5259296.429658683"/>
  </r>
  <r>
    <d v="2015-10-10T00:00:00"/>
    <s v="Saturday"/>
    <x v="9"/>
    <x v="0"/>
    <n v="41"/>
    <s v="Y"/>
    <s v="N"/>
    <n v="17.5"/>
    <n v="29.2"/>
    <n v="11.9"/>
    <n v="0"/>
    <n v="112604.825"/>
    <n v="34.803176860000001"/>
    <n v="3919005.6397643494"/>
  </r>
  <r>
    <d v="2015-10-11T00:00:00"/>
    <s v="Sunday"/>
    <x v="9"/>
    <x v="0"/>
    <n v="42"/>
    <s v="Y"/>
    <s v="N"/>
    <n v="16.899999999999999"/>
    <n v="19.2"/>
    <n v="19.600000000000001"/>
    <n v="0.4"/>
    <n v="105376.33500000001"/>
    <n v="29.90281083"/>
    <n v="3151048.6114637083"/>
  </r>
  <r>
    <d v="2015-10-12T00:00:00"/>
    <s v="Monday"/>
    <x v="9"/>
    <x v="0"/>
    <n v="42"/>
    <s v="Y"/>
    <s v="N"/>
    <n v="11.3"/>
    <n v="16.100000000000001"/>
    <n v="13.4"/>
    <n v="0.6"/>
    <n v="120916.215"/>
    <n v="36.353623810000002"/>
    <n v="4395742.5926390793"/>
  </r>
  <r>
    <d v="2015-10-13T00:00:00"/>
    <s v="Tuesday"/>
    <x v="9"/>
    <x v="0"/>
    <n v="42"/>
    <s v="Y"/>
    <s v="N"/>
    <n v="7.9"/>
    <n v="17.600000000000001"/>
    <n v="24.3"/>
    <n v="0.4"/>
    <n v="122830.38"/>
    <n v="41.49816809"/>
    <n v="5097235.7557985745"/>
  </r>
  <r>
    <d v="2015-10-14T00:00:00"/>
    <s v="Wednesday"/>
    <x v="9"/>
    <x v="0"/>
    <n v="42"/>
    <s v="Y"/>
    <s v="N"/>
    <n v="11.2"/>
    <n v="28.6"/>
    <n v="24.4"/>
    <n v="0"/>
    <n v="126919.19500000001"/>
    <n v="45.563440200000002"/>
    <n v="5782875.1516146399"/>
  </r>
  <r>
    <d v="2015-10-15T00:00:00"/>
    <s v="Thursday"/>
    <x v="9"/>
    <x v="0"/>
    <n v="42"/>
    <s v="Y"/>
    <s v="N"/>
    <n v="14.4"/>
    <n v="34"/>
    <n v="22.2"/>
    <n v="0"/>
    <n v="130260.37"/>
    <n v="39.066948680000003"/>
    <n v="5088875.1898278119"/>
  </r>
  <r>
    <d v="2015-10-16T00:00:00"/>
    <s v="Friday"/>
    <x v="9"/>
    <x v="0"/>
    <n v="42"/>
    <s v="Y"/>
    <s v="N"/>
    <n v="17"/>
    <n v="23.8"/>
    <n v="8.4"/>
    <n v="0"/>
    <n v="123985.97"/>
    <n v="43.80436083"/>
    <n v="5431126.1677375548"/>
  </r>
  <r>
    <d v="2015-10-17T00:00:00"/>
    <s v="Saturday"/>
    <x v="9"/>
    <x v="0"/>
    <n v="42"/>
    <s v="Y"/>
    <s v="N"/>
    <n v="11.5"/>
    <n v="20.5"/>
    <n v="20.399999999999999"/>
    <n v="0"/>
    <n v="104916.345"/>
    <n v="29.673610060000001"/>
    <n v="3113246.7104504309"/>
  </r>
  <r>
    <d v="2015-10-18T00:00:00"/>
    <s v="Sunday"/>
    <x v="9"/>
    <x v="0"/>
    <n v="43"/>
    <s v="Y"/>
    <s v="N"/>
    <n v="12.6"/>
    <n v="17.7"/>
    <n v="24.2"/>
    <n v="0"/>
    <n v="100812.04"/>
    <n v="29.120867570000001"/>
    <n v="2935734.0663015428"/>
  </r>
  <r>
    <d v="2015-10-19T00:00:00"/>
    <s v="Monday"/>
    <x v="9"/>
    <x v="0"/>
    <n v="43"/>
    <s v="Y"/>
    <s v="N"/>
    <n v="8.3000000000000007"/>
    <n v="26.7"/>
    <n v="25.8"/>
    <n v="0"/>
    <n v="120795"/>
    <n v="43.510676320000002"/>
    <n v="5255872.1460744003"/>
  </r>
  <r>
    <d v="2015-10-20T00:00:00"/>
    <s v="Tuesday"/>
    <x v="9"/>
    <x v="0"/>
    <n v="43"/>
    <s v="Y"/>
    <s v="N"/>
    <n v="12.9"/>
    <n v="31.8"/>
    <n v="14.4"/>
    <n v="0"/>
    <n v="126655.49"/>
    <n v="43.332869199999998"/>
    <n v="5488345.7816319084"/>
  </r>
  <r>
    <d v="2015-10-21T00:00:00"/>
    <s v="Wednesday"/>
    <x v="9"/>
    <x v="0"/>
    <n v="43"/>
    <s v="Y"/>
    <s v="N"/>
    <n v="17.600000000000001"/>
    <n v="18.3"/>
    <n v="7.3"/>
    <n v="2.4"/>
    <n v="122368.88499999999"/>
    <n v="39.681894030000002"/>
    <n v="4855829.1271392563"/>
  </r>
  <r>
    <d v="2015-10-22T00:00:00"/>
    <s v="Thursday"/>
    <x v="9"/>
    <x v="0"/>
    <n v="43"/>
    <s v="Y"/>
    <s v="N"/>
    <n v="11.4"/>
    <n v="16.7"/>
    <n v="8.5"/>
    <n v="7"/>
    <n v="121471.64"/>
    <n v="44.033046460000001"/>
    <n v="5348766.3676923942"/>
  </r>
  <r>
    <d v="2015-10-23T00:00:00"/>
    <s v="Friday"/>
    <x v="9"/>
    <x v="0"/>
    <n v="43"/>
    <s v="Y"/>
    <s v="N"/>
    <n v="11.8"/>
    <n v="16.399999999999999"/>
    <n v="21"/>
    <n v="0"/>
    <n v="120420.7"/>
    <n v="48.169896799999997"/>
    <n v="5800652.6915837592"/>
  </r>
  <r>
    <d v="2015-10-24T00:00:00"/>
    <s v="Saturday"/>
    <x v="9"/>
    <x v="0"/>
    <n v="43"/>
    <s v="Y"/>
    <s v="N"/>
    <n v="9.1999999999999993"/>
    <n v="19.5"/>
    <n v="25.1"/>
    <n v="0"/>
    <n v="106813.03"/>
    <n v="32.192051970000001"/>
    <n v="3438530.6128331693"/>
  </r>
  <r>
    <d v="2015-10-25T00:00:00"/>
    <s v="Sunday"/>
    <x v="9"/>
    <x v="0"/>
    <n v="44"/>
    <s v="Y"/>
    <s v="N"/>
    <n v="10.199999999999999"/>
    <n v="31.3"/>
    <n v="20.100000000000001"/>
    <n v="0"/>
    <n v="102279.745"/>
    <n v="17.4659695"/>
    <n v="1786414.9066377773"/>
  </r>
  <r>
    <d v="2015-10-26T00:00:00"/>
    <s v="Monday"/>
    <x v="9"/>
    <x v="0"/>
    <n v="44"/>
    <s v="Y"/>
    <s v="N"/>
    <n v="14"/>
    <n v="15.9"/>
    <n v="14.5"/>
    <n v="0.2"/>
    <n v="115297.34"/>
    <n v="29.398516279999999"/>
    <n v="3389570.727030695"/>
  </r>
  <r>
    <d v="2015-10-27T00:00:00"/>
    <s v="Tuesday"/>
    <x v="9"/>
    <x v="0"/>
    <n v="44"/>
    <s v="Y"/>
    <s v="N"/>
    <n v="10.4"/>
    <n v="23.3"/>
    <n v="28.1"/>
    <n v="0.2"/>
    <n v="116619.57"/>
    <n v="31.32939962"/>
    <n v="3653621.1120425635"/>
  </r>
  <r>
    <d v="2015-10-28T00:00:00"/>
    <s v="Wednesday"/>
    <x v="9"/>
    <x v="0"/>
    <n v="44"/>
    <s v="Y"/>
    <s v="N"/>
    <n v="10.1"/>
    <n v="26.8"/>
    <n v="27.6"/>
    <n v="0"/>
    <n v="122887.41"/>
    <n v="39.51380992"/>
    <n v="4855749.7603011075"/>
  </r>
  <r>
    <d v="2015-10-29T00:00:00"/>
    <s v="Thursday"/>
    <x v="9"/>
    <x v="0"/>
    <n v="44"/>
    <s v="Y"/>
    <s v="N"/>
    <n v="13.7"/>
    <n v="26.1"/>
    <n v="26.8"/>
    <n v="0"/>
    <n v="124222.935"/>
    <n v="62.320128279999999"/>
    <n v="7741589.2445181012"/>
  </r>
  <r>
    <d v="2015-10-30T00:00:00"/>
    <s v="Friday"/>
    <x v="9"/>
    <x v="0"/>
    <n v="44"/>
    <s v="Y"/>
    <s v="N"/>
    <n v="12.6"/>
    <n v="27.4"/>
    <n v="22.6"/>
    <n v="0"/>
    <n v="121256.97"/>
    <n v="35.875550349999997"/>
    <n v="4350160.5325234393"/>
  </r>
  <r>
    <d v="2015-10-31T00:00:00"/>
    <s v="Saturday"/>
    <x v="9"/>
    <x v="0"/>
    <n v="44"/>
    <s v="Y"/>
    <s v="N"/>
    <n v="15.7"/>
    <n v="25.9"/>
    <n v="13.5"/>
    <n v="1"/>
    <n v="106353.44"/>
    <n v="18.374790109999999"/>
    <n v="1954222.1374764785"/>
  </r>
  <r>
    <d v="2015-11-01T00:00:00"/>
    <s v="Sunday"/>
    <x v="10"/>
    <x v="0"/>
    <n v="45"/>
    <s v="Y"/>
    <s v="N"/>
    <n v="16.399999999999999"/>
    <n v="26"/>
    <n v="10"/>
    <n v="4.4000000000000004"/>
    <n v="103629.645"/>
    <n v="14.68483973"/>
    <n v="1521784.728101796"/>
  </r>
  <r>
    <d v="2015-11-02T00:00:00"/>
    <s v="Monday"/>
    <x v="10"/>
    <x v="0"/>
    <n v="45"/>
    <s v="Y"/>
    <s v="N"/>
    <n v="14.5"/>
    <n v="16"/>
    <n v="8.1999999999999993"/>
    <n v="0"/>
    <n v="113791.75"/>
    <n v="25.017848959999998"/>
    <n v="2846824.8143940796"/>
  </r>
  <r>
    <d v="2015-11-03T00:00:00"/>
    <s v="Tuesday"/>
    <x v="10"/>
    <x v="0"/>
    <n v="45"/>
    <s v="Y"/>
    <s v="Y"/>
    <n v="8"/>
    <n v="17.899999999999999"/>
    <n v="25.4"/>
    <n v="0.2"/>
    <n v="101793.035"/>
    <n v="14.15794771"/>
    <n v="1441180.4667721998"/>
  </r>
  <r>
    <d v="2015-11-04T00:00:00"/>
    <s v="Wednesday"/>
    <x v="10"/>
    <x v="0"/>
    <n v="45"/>
    <s v="Y"/>
    <s v="N"/>
    <n v="10.9"/>
    <n v="27.2"/>
    <n v="19.600000000000001"/>
    <n v="0"/>
    <n v="120177.94500000001"/>
    <n v="29.237633089999999"/>
    <n v="3513718.6614202"/>
  </r>
  <r>
    <d v="2015-11-05T00:00:00"/>
    <s v="Thursday"/>
    <x v="10"/>
    <x v="0"/>
    <n v="45"/>
    <s v="Y"/>
    <s v="N"/>
    <n v="16.2"/>
    <n v="24.7"/>
    <n v="16.399999999999999"/>
    <n v="12.2"/>
    <n v="125985.465"/>
    <n v="34.576790760000002"/>
    <n v="4356173.0621063039"/>
  </r>
  <r>
    <d v="2015-11-06T00:00:00"/>
    <s v="Friday"/>
    <x v="10"/>
    <x v="0"/>
    <n v="45"/>
    <s v="Y"/>
    <s v="N"/>
    <n v="16.600000000000001"/>
    <n v="18.7"/>
    <n v="3.7"/>
    <n v="17.600000000000001"/>
    <n v="120505.58500000001"/>
    <n v="30.642866869999999"/>
    <n v="3692636.5982464692"/>
  </r>
  <r>
    <d v="2015-11-07T00:00:00"/>
    <s v="Saturday"/>
    <x v="10"/>
    <x v="0"/>
    <n v="45"/>
    <s v="Y"/>
    <s v="N"/>
    <n v="11.9"/>
    <n v="16.8"/>
    <n v="25.2"/>
    <n v="1.2"/>
    <n v="104269.79"/>
    <n v="18.27265483"/>
    <n v="1905285.8818665857"/>
  </r>
  <r>
    <d v="2015-11-08T00:00:00"/>
    <s v="Sunday"/>
    <x v="10"/>
    <x v="0"/>
    <n v="46"/>
    <s v="Y"/>
    <s v="N"/>
    <n v="8.5"/>
    <n v="24.8"/>
    <n v="25.1"/>
    <n v="0"/>
    <n v="103793.08500000001"/>
    <n v="21.095360379999999"/>
    <n v="2189552.5330269723"/>
  </r>
  <r>
    <d v="2015-11-09T00:00:00"/>
    <s v="Monday"/>
    <x v="10"/>
    <x v="0"/>
    <n v="46"/>
    <s v="Y"/>
    <s v="N"/>
    <n v="13.6"/>
    <n v="33.1"/>
    <n v="26.4"/>
    <n v="0"/>
    <n v="127234.72"/>
    <n v="35.054800229999998"/>
    <n v="4460187.6919199852"/>
  </r>
  <r>
    <d v="2015-11-10T00:00:00"/>
    <s v="Tuesday"/>
    <x v="10"/>
    <x v="0"/>
    <n v="46"/>
    <s v="Y"/>
    <s v="N"/>
    <n v="15.2"/>
    <n v="16.399999999999999"/>
    <n v="5.3"/>
    <n v="0"/>
    <n v="121617.28"/>
    <n v="32.067076479999997"/>
    <n v="3899910.6190495742"/>
  </r>
  <r>
    <d v="2015-11-11T00:00:00"/>
    <s v="Wednesday"/>
    <x v="10"/>
    <x v="0"/>
    <n v="46"/>
    <s v="Y"/>
    <s v="N"/>
    <n v="11.5"/>
    <n v="20.100000000000001"/>
    <n v="16"/>
    <n v="2"/>
    <n v="121566.645"/>
    <n v="35.224103849999999"/>
    <n v="4282076.1281760829"/>
  </r>
  <r>
    <d v="2015-11-12T00:00:00"/>
    <s v="Thursday"/>
    <x v="10"/>
    <x v="0"/>
    <n v="46"/>
    <s v="Y"/>
    <s v="N"/>
    <n v="13.7"/>
    <n v="21.2"/>
    <n v="19.2"/>
    <n v="0"/>
    <n v="123775.16"/>
    <n v="38.485258739999999"/>
    <n v="4763519.0581848985"/>
  </r>
  <r>
    <d v="2015-11-13T00:00:00"/>
    <s v="Friday"/>
    <x v="10"/>
    <x v="0"/>
    <n v="46"/>
    <s v="Y"/>
    <s v="N"/>
    <n v="13.5"/>
    <n v="18.2"/>
    <n v="26.1"/>
    <n v="0.4"/>
    <n v="117078.58500000001"/>
    <n v="32.823096649999997"/>
    <n v="3842881.7111002402"/>
  </r>
  <r>
    <d v="2015-11-14T00:00:00"/>
    <s v="Saturday"/>
    <x v="10"/>
    <x v="0"/>
    <n v="46"/>
    <s v="Y"/>
    <s v="N"/>
    <n v="12.1"/>
    <n v="18.3"/>
    <n v="27.5"/>
    <n v="0.2"/>
    <n v="103646.63499999999"/>
    <n v="33.560938610000001"/>
    <n v="3478478.3543680771"/>
  </r>
  <r>
    <d v="2015-11-15T00:00:00"/>
    <s v="Sunday"/>
    <x v="10"/>
    <x v="0"/>
    <n v="47"/>
    <s v="Y"/>
    <s v="N"/>
    <n v="13"/>
    <n v="18.5"/>
    <n v="27.6"/>
    <n v="0.2"/>
    <n v="99761.81"/>
    <n v="28.298071060000002"/>
    <n v="2823066.7884542188"/>
  </r>
  <r>
    <d v="2015-11-16T00:00:00"/>
    <s v="Monday"/>
    <x v="10"/>
    <x v="0"/>
    <n v="47"/>
    <s v="Y"/>
    <s v="N"/>
    <n v="11.4"/>
    <n v="26.3"/>
    <n v="29.4"/>
    <n v="0.2"/>
    <n v="124557.22500000001"/>
    <n v="39.127373740000003"/>
    <n v="4873597.0945922723"/>
  </r>
  <r>
    <d v="2015-11-17T00:00:00"/>
    <s v="Tuesday"/>
    <x v="10"/>
    <x v="0"/>
    <n v="47"/>
    <s v="Y"/>
    <s v="N"/>
    <n v="15.7"/>
    <n v="33.299999999999997"/>
    <n v="24"/>
    <n v="0"/>
    <n v="131442.20000000001"/>
    <n v="36.024547249999998"/>
    <n v="4735145.7445439501"/>
  </r>
  <r>
    <d v="2015-11-18T00:00:00"/>
    <s v="Wednesday"/>
    <x v="10"/>
    <x v="0"/>
    <n v="47"/>
    <s v="Y"/>
    <s v="N"/>
    <n v="14.7"/>
    <n v="29.5"/>
    <n v="29.2"/>
    <n v="0"/>
    <n v="132353.755"/>
    <n v="60.680238269999997"/>
    <n v="8031257.3893292034"/>
  </r>
  <r>
    <d v="2015-11-19T00:00:00"/>
    <s v="Thursday"/>
    <x v="10"/>
    <x v="0"/>
    <n v="47"/>
    <s v="Y"/>
    <s v="N"/>
    <n v="15.6"/>
    <n v="31.5"/>
    <n v="20.6"/>
    <n v="0"/>
    <n v="138118.70499999999"/>
    <n v="78.290968070000005"/>
    <n v="10813447.123024749"/>
  </r>
  <r>
    <d v="2015-11-20T00:00:00"/>
    <s v="Friday"/>
    <x v="10"/>
    <x v="0"/>
    <n v="47"/>
    <s v="Y"/>
    <s v="N"/>
    <n v="15.4"/>
    <n v="19.100000000000001"/>
    <n v="6.4"/>
    <n v="0.4"/>
    <n v="123412.685"/>
    <n v="38.026497679999999"/>
    <n v="4692952.1798350709"/>
  </r>
  <r>
    <d v="2015-11-21T00:00:00"/>
    <s v="Saturday"/>
    <x v="10"/>
    <x v="0"/>
    <n v="47"/>
    <s v="Y"/>
    <s v="N"/>
    <n v="12.2"/>
    <n v="17.5"/>
    <n v="20.9"/>
    <n v="3.6"/>
    <n v="102647.905"/>
    <n v="27.413622409999999"/>
    <n v="2813950.9088475509"/>
  </r>
  <r>
    <d v="2015-11-22T00:00:00"/>
    <s v="Sunday"/>
    <x v="10"/>
    <x v="0"/>
    <n v="48"/>
    <s v="Y"/>
    <s v="N"/>
    <n v="13.5"/>
    <n v="20"/>
    <n v="27.3"/>
    <n v="0"/>
    <n v="98621.62"/>
    <n v="32.34590077"/>
    <n v="3190005.1342966473"/>
  </r>
  <r>
    <d v="2015-11-23T00:00:00"/>
    <s v="Monday"/>
    <x v="10"/>
    <x v="0"/>
    <n v="48"/>
    <s v="Y"/>
    <s v="N"/>
    <n v="13.8"/>
    <n v="20.7"/>
    <n v="27.3"/>
    <n v="0"/>
    <n v="114406.825"/>
    <n v="41.368772450000002"/>
    <n v="4732869.9101519715"/>
  </r>
  <r>
    <d v="2015-11-24T00:00:00"/>
    <s v="Tuesday"/>
    <x v="10"/>
    <x v="0"/>
    <n v="48"/>
    <s v="Y"/>
    <s v="N"/>
    <n v="13.6"/>
    <n v="24.5"/>
    <n v="30"/>
    <n v="0"/>
    <n v="118894.30499999999"/>
    <n v="48.52152976"/>
    <n v="5768933.5583520168"/>
  </r>
  <r>
    <d v="2015-11-25T00:00:00"/>
    <s v="Wednesday"/>
    <x v="10"/>
    <x v="0"/>
    <n v="48"/>
    <s v="Y"/>
    <s v="N"/>
    <n v="13.5"/>
    <n v="33.299999999999997"/>
    <n v="9.3000000000000007"/>
    <n v="0"/>
    <n v="124728.875"/>
    <n v="60.69203392"/>
    <n v="7570049.1123034405"/>
  </r>
  <r>
    <d v="2015-11-26T00:00:00"/>
    <s v="Thursday"/>
    <x v="10"/>
    <x v="0"/>
    <n v="48"/>
    <s v="Y"/>
    <s v="N"/>
    <n v="10.8"/>
    <n v="17.399999999999999"/>
    <n v="23.3"/>
    <n v="0"/>
    <n v="112907.145"/>
    <n v="30.494174109999999"/>
    <n v="3443010.137893016"/>
  </r>
  <r>
    <d v="2015-11-27T00:00:00"/>
    <s v="Friday"/>
    <x v="10"/>
    <x v="0"/>
    <n v="48"/>
    <s v="Y"/>
    <s v="N"/>
    <n v="9"/>
    <n v="18.2"/>
    <n v="16.8"/>
    <n v="0.4"/>
    <n v="117492.82"/>
    <n v="40.366545459999998"/>
    <n v="4742779.259753597"/>
  </r>
  <r>
    <d v="2015-11-28T00:00:00"/>
    <s v="Saturday"/>
    <x v="10"/>
    <x v="0"/>
    <n v="48"/>
    <s v="Y"/>
    <s v="N"/>
    <n v="12"/>
    <n v="20.100000000000001"/>
    <n v="27.1"/>
    <n v="0"/>
    <n v="105011.19500000001"/>
    <n v="43.326660840000002"/>
    <n v="4549784.4301681044"/>
  </r>
  <r>
    <d v="2015-11-29T00:00:00"/>
    <s v="Sunday"/>
    <x v="10"/>
    <x v="0"/>
    <n v="49"/>
    <s v="Y"/>
    <s v="N"/>
    <n v="12.6"/>
    <n v="20.3"/>
    <n v="23.4"/>
    <n v="0"/>
    <n v="102162.53"/>
    <n v="39.12126473"/>
    <n v="3996727.3816165668"/>
  </r>
  <r>
    <d v="2015-11-30T00:00:00"/>
    <s v="Monday"/>
    <x v="10"/>
    <x v="0"/>
    <n v="49"/>
    <s v="Y"/>
    <s v="N"/>
    <n v="10"/>
    <n v="32.200000000000003"/>
    <n v="26.6"/>
    <n v="0"/>
    <n v="122452.41499999999"/>
    <n v="45.57726057"/>
    <n v="5581045.625880776"/>
  </r>
  <r>
    <d v="2015-12-01T00:00:00"/>
    <s v="Tuesday"/>
    <x v="11"/>
    <x v="0"/>
    <n v="49"/>
    <s v="Y"/>
    <s v="N"/>
    <n v="14.5"/>
    <n v="24.6"/>
    <n v="24.4"/>
    <n v="1.8"/>
    <n v="117115.62"/>
    <n v="37.920958990000003"/>
    <n v="4441136.6231084242"/>
  </r>
  <r>
    <d v="2015-12-02T00:00:00"/>
    <s v="Wednesday"/>
    <x v="11"/>
    <x v="0"/>
    <n v="49"/>
    <s v="Y"/>
    <s v="N"/>
    <n v="9.1999999999999993"/>
    <n v="17.5"/>
    <n v="32.4"/>
    <n v="0"/>
    <n v="115230.125"/>
    <n v="37.470820799999998"/>
    <n v="4317767.3646366"/>
  </r>
  <r>
    <d v="2015-12-03T00:00:00"/>
    <s v="Thursday"/>
    <x v="11"/>
    <x v="0"/>
    <n v="49"/>
    <s v="Y"/>
    <s v="N"/>
    <n v="12.2"/>
    <n v="21.3"/>
    <n v="30.1"/>
    <n v="0"/>
    <n v="121699.425"/>
    <n v="43.34422421"/>
    <n v="5274967.1634280793"/>
  </r>
  <r>
    <d v="2015-12-04T00:00:00"/>
    <s v="Friday"/>
    <x v="11"/>
    <x v="0"/>
    <n v="49"/>
    <s v="Y"/>
    <s v="N"/>
    <n v="11.3"/>
    <n v="30.8"/>
    <n v="32.200000000000003"/>
    <n v="0"/>
    <n v="129148.52"/>
    <n v="66.533894050000001"/>
    <n v="8592753.9463943057"/>
  </r>
  <r>
    <d v="2015-12-05T00:00:00"/>
    <s v="Saturday"/>
    <x v="11"/>
    <x v="0"/>
    <n v="49"/>
    <s v="Y"/>
    <s v="N"/>
    <n v="15.5"/>
    <n v="25.3"/>
    <n v="27.9"/>
    <n v="0"/>
    <n v="115606.005"/>
    <n v="36.906868619999997"/>
    <n v="4266655.6382180629"/>
  </r>
  <r>
    <d v="2015-12-06T00:00:00"/>
    <s v="Sunday"/>
    <x v="11"/>
    <x v="0"/>
    <n v="50"/>
    <s v="Y"/>
    <s v="N"/>
    <n v="15.3"/>
    <n v="29.8"/>
    <n v="13.5"/>
    <n v="0"/>
    <n v="112025.29"/>
    <n v="36.78833221"/>
    <n v="4121223.5844415906"/>
  </r>
  <r>
    <d v="2015-12-07T00:00:00"/>
    <s v="Monday"/>
    <x v="11"/>
    <x v="0"/>
    <n v="50"/>
    <s v="Y"/>
    <s v="N"/>
    <n v="18.100000000000001"/>
    <n v="27.3"/>
    <n v="8.6999999999999993"/>
    <n v="0"/>
    <n v="129059.645"/>
    <n v="53.369098719999997"/>
    <n v="6887796.9347731546"/>
  </r>
  <r>
    <d v="2015-12-08T00:00:00"/>
    <s v="Tuesday"/>
    <x v="11"/>
    <x v="0"/>
    <n v="50"/>
    <s v="Y"/>
    <s v="N"/>
    <n v="20.3"/>
    <n v="35.4"/>
    <n v="19.8"/>
    <n v="0.8"/>
    <n v="136800.91"/>
    <n v="57.534246680000003"/>
    <n v="7870737.3019884797"/>
  </r>
  <r>
    <d v="2015-12-09T00:00:00"/>
    <s v="Wednesday"/>
    <x v="11"/>
    <x v="0"/>
    <n v="50"/>
    <s v="Y"/>
    <s v="N"/>
    <n v="15.4"/>
    <n v="24.6"/>
    <n v="27"/>
    <n v="0"/>
    <n v="125965.02"/>
    <n v="49.73700573"/>
    <n v="6265122.9215195645"/>
  </r>
  <r>
    <d v="2015-12-10T00:00:00"/>
    <s v="Thursday"/>
    <x v="11"/>
    <x v="0"/>
    <n v="50"/>
    <s v="Y"/>
    <s v="N"/>
    <n v="13.1"/>
    <n v="26"/>
    <n v="32"/>
    <n v="0"/>
    <n v="125807.495"/>
    <n v="50.806013669999999"/>
    <n v="6391777.3107584566"/>
  </r>
  <r>
    <d v="2015-12-11T00:00:00"/>
    <s v="Friday"/>
    <x v="11"/>
    <x v="0"/>
    <n v="50"/>
    <s v="Y"/>
    <s v="N"/>
    <n v="14.2"/>
    <n v="19.2"/>
    <n v="13"/>
    <n v="0"/>
    <n v="116597.81"/>
    <n v="32.020129189999999"/>
    <n v="3733476.9394710734"/>
  </r>
  <r>
    <d v="2015-12-12T00:00:00"/>
    <s v="Saturday"/>
    <x v="11"/>
    <x v="0"/>
    <n v="50"/>
    <s v="Y"/>
    <s v="N"/>
    <n v="10.1"/>
    <n v="18.3"/>
    <n v="27.9"/>
    <n v="2"/>
    <n v="106139.41"/>
    <n v="34.142897920000003"/>
    <n v="3623907.0409190278"/>
  </r>
  <r>
    <d v="2015-12-13T00:00:00"/>
    <s v="Sunday"/>
    <x v="11"/>
    <x v="0"/>
    <n v="51"/>
    <s v="Y"/>
    <s v="N"/>
    <n v="10.3"/>
    <n v="28.3"/>
    <n v="28.6"/>
    <n v="0"/>
    <n v="105218.515"/>
    <n v="40.306829550000003"/>
    <n v="4241024.7496091183"/>
  </r>
  <r>
    <d v="2015-12-14T00:00:00"/>
    <s v="Monday"/>
    <x v="11"/>
    <x v="0"/>
    <n v="51"/>
    <s v="Y"/>
    <s v="N"/>
    <n v="11.9"/>
    <n v="22.7"/>
    <n v="31.6"/>
    <n v="0"/>
    <n v="125784.96000000001"/>
    <n v="51.747829520000003"/>
    <n v="6509098.6662600199"/>
  </r>
  <r>
    <d v="2015-12-15T00:00:00"/>
    <s v="Tuesday"/>
    <x v="11"/>
    <x v="0"/>
    <n v="51"/>
    <s v="Y"/>
    <s v="N"/>
    <n v="14.4"/>
    <n v="24.6"/>
    <n v="30.3"/>
    <n v="0"/>
    <n v="129077.41"/>
    <n v="51.660830169999997"/>
    <n v="6668246.1567934593"/>
  </r>
  <r>
    <d v="2015-12-16T00:00:00"/>
    <s v="Wednesday"/>
    <x v="11"/>
    <x v="0"/>
    <n v="51"/>
    <s v="Y"/>
    <s v="N"/>
    <n v="15.6"/>
    <n v="27.5"/>
    <n v="32.5"/>
    <n v="0"/>
    <n v="135930.07999999999"/>
    <n v="78.645919989999996"/>
    <n v="10690346.195914298"/>
  </r>
  <r>
    <d v="2015-12-17T00:00:00"/>
    <s v="Thursday"/>
    <x v="11"/>
    <x v="0"/>
    <n v="51"/>
    <s v="Y"/>
    <s v="N"/>
    <n v="16.899999999999999"/>
    <n v="37.200000000000003"/>
    <n v="33.1"/>
    <n v="0"/>
    <n v="152366.29999999999"/>
    <n v="188.0861252"/>
    <n v="28657986.978060756"/>
  </r>
  <r>
    <d v="2015-12-18T00:00:00"/>
    <s v="Friday"/>
    <x v="11"/>
    <x v="0"/>
    <n v="51"/>
    <s v="N"/>
    <s v="N"/>
    <n v="19.399999999999999"/>
    <n v="35.4"/>
    <n v="31.2"/>
    <n v="0"/>
    <n v="158052.89000000001"/>
    <n v="81.192486250000002"/>
    <n v="12832707.098097764"/>
  </r>
  <r>
    <d v="2015-12-19T00:00:00"/>
    <s v="Saturday"/>
    <x v="11"/>
    <x v="0"/>
    <n v="51"/>
    <s v="N"/>
    <s v="N"/>
    <n v="19.2"/>
    <n v="41.2"/>
    <n v="20.5"/>
    <n v="0"/>
    <n v="154924.89000000001"/>
    <n v="69.328820820000004"/>
    <n v="10740759.939368211"/>
  </r>
  <r>
    <d v="2015-12-20T00:00:00"/>
    <s v="Sunday"/>
    <x v="11"/>
    <x v="0"/>
    <n v="52"/>
    <s v="N"/>
    <s v="N"/>
    <n v="25.9"/>
    <n v="37.799999999999997"/>
    <n v="10.4"/>
    <n v="0"/>
    <n v="133421.03"/>
    <n v="54.649804289999999"/>
    <n v="7291433.1776702181"/>
  </r>
  <r>
    <d v="2015-12-21T00:00:00"/>
    <s v="Monday"/>
    <x v="11"/>
    <x v="0"/>
    <n v="52"/>
    <s v="N"/>
    <s v="N"/>
    <n v="15"/>
    <n v="20.2"/>
    <n v="25.4"/>
    <n v="6"/>
    <n v="113802.21"/>
    <n v="49.621251919999999"/>
    <n v="5647008.1314627435"/>
  </r>
  <r>
    <d v="2015-12-22T00:00:00"/>
    <s v="Tuesday"/>
    <x v="11"/>
    <x v="0"/>
    <n v="52"/>
    <s v="N"/>
    <s v="N"/>
    <n v="12"/>
    <n v="22.8"/>
    <n v="32.9"/>
    <n v="0"/>
    <n v="119477.515"/>
    <n v="37.53130427"/>
    <n v="4484146.9688884886"/>
  </r>
  <r>
    <d v="2015-12-23T00:00:00"/>
    <s v="Wednesday"/>
    <x v="11"/>
    <x v="0"/>
    <n v="52"/>
    <s v="N"/>
    <s v="N"/>
    <n v="15.1"/>
    <n v="26"/>
    <n v="32.4"/>
    <n v="0"/>
    <n v="126553.11500000001"/>
    <n v="39.138220830000002"/>
    <n v="4953063.7615943858"/>
  </r>
  <r>
    <d v="2015-12-24T00:00:00"/>
    <s v="Thursday"/>
    <x v="11"/>
    <x v="0"/>
    <n v="52"/>
    <s v="N"/>
    <s v="N"/>
    <n v="16.7"/>
    <n v="34.6"/>
    <n v="32.799999999999997"/>
    <n v="0.4"/>
    <n v="134583.25"/>
    <n v="50.81827517"/>
    <n v="6839288.6317729028"/>
  </r>
  <r>
    <d v="2015-12-25T00:00:00"/>
    <s v="Friday"/>
    <x v="11"/>
    <x v="0"/>
    <n v="52"/>
    <s v="N"/>
    <s v="Y"/>
    <n v="21.7"/>
    <n v="34.1"/>
    <n v="33.299999999999997"/>
    <n v="0"/>
    <n v="119950.37"/>
    <n v="22.115586239999999"/>
    <n v="2652772.7522549084"/>
  </r>
  <r>
    <d v="2015-12-26T00:00:00"/>
    <s v="Saturday"/>
    <x v="11"/>
    <x v="0"/>
    <n v="52"/>
    <s v="N"/>
    <s v="Y"/>
    <n v="12.7"/>
    <n v="20"/>
    <n v="19.2"/>
    <n v="30.6"/>
    <n v="95093.294999999998"/>
    <n v="14.96710809"/>
    <n v="1423271.6248992565"/>
  </r>
  <r>
    <d v="2015-12-27T00:00:00"/>
    <s v="Sunday"/>
    <x v="11"/>
    <x v="0"/>
    <n v="53"/>
    <s v="N"/>
    <s v="N"/>
    <n v="11.9"/>
    <n v="19.399999999999999"/>
    <n v="27.6"/>
    <n v="5.2"/>
    <n v="96394.94"/>
    <n v="19.823183589999999"/>
    <n v="1910854.5927670347"/>
  </r>
  <r>
    <d v="2015-12-28T00:00:00"/>
    <s v="Monday"/>
    <x v="11"/>
    <x v="0"/>
    <n v="53"/>
    <s v="N"/>
    <s v="Y"/>
    <n v="12.8"/>
    <n v="20.8"/>
    <n v="33.200000000000003"/>
    <n v="0"/>
    <n v="100048.44"/>
    <n v="20.097539919999999"/>
    <n v="2010727.5168337247"/>
  </r>
  <r>
    <d v="2015-12-29T00:00:00"/>
    <s v="Tuesday"/>
    <x v="11"/>
    <x v="0"/>
    <n v="53"/>
    <s v="N"/>
    <s v="N"/>
    <n v="12.4"/>
    <n v="23.9"/>
    <n v="33"/>
    <n v="0"/>
    <n v="111647.54"/>
    <n v="27.33170157"/>
    <n v="3051517.2443046374"/>
  </r>
  <r>
    <d v="2015-12-30T00:00:00"/>
    <s v="Wednesday"/>
    <x v="11"/>
    <x v="0"/>
    <n v="53"/>
    <s v="N"/>
    <s v="N"/>
    <n v="13.9"/>
    <n v="34.700000000000003"/>
    <n v="32.799999999999997"/>
    <n v="0"/>
    <n v="128552.13499999999"/>
    <n v="43.826874789999998"/>
    <n v="5634038.3246321762"/>
  </r>
  <r>
    <d v="2015-12-31T00:00:00"/>
    <s v="Thursday"/>
    <x v="11"/>
    <x v="0"/>
    <n v="53"/>
    <s v="N"/>
    <s v="N"/>
    <n v="19.7"/>
    <n v="39.700000000000003"/>
    <n v="29.6"/>
    <n v="0"/>
    <n v="146473.83499999999"/>
    <n v="101.99155880000001"/>
    <n v="14939094.755063998"/>
  </r>
  <r>
    <d v="2016-01-01T00:00:00"/>
    <s v="Friday"/>
    <x v="0"/>
    <x v="1"/>
    <n v="1"/>
    <s v="N"/>
    <s v="Y"/>
    <n v="19.8"/>
    <n v="24.2"/>
    <n v="22"/>
    <n v="0"/>
    <n v="116040.925"/>
    <n v="32.527673360000001"/>
    <n v="3774541.3047922584"/>
  </r>
  <r>
    <d v="2016-01-02T00:00:00"/>
    <s v="Saturday"/>
    <x v="0"/>
    <x v="1"/>
    <n v="1"/>
    <s v="N"/>
    <s v="N"/>
    <n v="17.100000000000001"/>
    <n v="27.6"/>
    <n v="25.1"/>
    <n v="0"/>
    <n v="99622.64"/>
    <n v="21.894560760000001"/>
    <n v="2181193.9445516067"/>
  </r>
  <r>
    <d v="2016-01-03T00:00:00"/>
    <s v="Sunday"/>
    <x v="0"/>
    <x v="1"/>
    <n v="2"/>
    <s v="N"/>
    <s v="N"/>
    <n v="17.5"/>
    <n v="27.1"/>
    <n v="25.7"/>
    <n v="0"/>
    <n v="97656.445000000007"/>
    <n v="19.895384799999999"/>
    <n v="1942912.551475036"/>
  </r>
  <r>
    <d v="2016-01-04T00:00:00"/>
    <s v="Monday"/>
    <x v="0"/>
    <x v="1"/>
    <n v="2"/>
    <s v="N"/>
    <s v="N"/>
    <n v="16.3"/>
    <n v="26"/>
    <n v="15.3"/>
    <n v="0"/>
    <n v="110932.505"/>
    <n v="25.443479239999998"/>
    <n v="2822508.888008696"/>
  </r>
  <r>
    <d v="2016-01-05T00:00:00"/>
    <s v="Tuesday"/>
    <x v="0"/>
    <x v="1"/>
    <n v="2"/>
    <s v="N"/>
    <s v="N"/>
    <n v="17.100000000000001"/>
    <n v="25.7"/>
    <n v="25.8"/>
    <n v="0"/>
    <n v="117873.58"/>
    <n v="29.917187370000001"/>
    <n v="3526445.9788326849"/>
  </r>
  <r>
    <d v="2016-01-06T00:00:00"/>
    <s v="Wednesday"/>
    <x v="0"/>
    <x v="1"/>
    <n v="2"/>
    <s v="N"/>
    <s v="N"/>
    <n v="17.3"/>
    <n v="25.7"/>
    <n v="18.100000000000001"/>
    <n v="0"/>
    <n v="115064.265"/>
    <n v="31.790252049999999"/>
    <n v="3657921.986297993"/>
  </r>
  <r>
    <d v="2016-01-07T00:00:00"/>
    <s v="Thursday"/>
    <x v="0"/>
    <x v="1"/>
    <n v="2"/>
    <s v="N"/>
    <s v="N"/>
    <n v="16.3"/>
    <n v="21.3"/>
    <n v="30.4"/>
    <n v="0"/>
    <n v="112392.69500000001"/>
    <n v="34.445069169999996"/>
    <n v="3871374.153477713"/>
  </r>
  <r>
    <d v="2016-01-08T00:00:00"/>
    <s v="Friday"/>
    <x v="0"/>
    <x v="1"/>
    <n v="2"/>
    <s v="N"/>
    <s v="N"/>
    <n v="16.2"/>
    <n v="20.6"/>
    <n v="25.4"/>
    <n v="0"/>
    <n v="111879.54"/>
    <n v="36.888156160000001"/>
    <n v="4127029.9426289662"/>
  </r>
  <r>
    <d v="2016-01-09T00:00:00"/>
    <s v="Saturday"/>
    <x v="0"/>
    <x v="1"/>
    <n v="2"/>
    <s v="N"/>
    <s v="N"/>
    <n v="16.8"/>
    <n v="21.4"/>
    <n v="21.3"/>
    <n v="0"/>
    <n v="105482.69500000001"/>
    <n v="41.987823249999998"/>
    <n v="4428988.753593659"/>
  </r>
  <r>
    <d v="2016-01-10T00:00:00"/>
    <s v="Sunday"/>
    <x v="0"/>
    <x v="1"/>
    <n v="3"/>
    <s v="N"/>
    <s v="N"/>
    <n v="15.7"/>
    <n v="31.5"/>
    <n v="31.3"/>
    <n v="0"/>
    <n v="113049.145"/>
    <n v="44.479787029999997"/>
    <n v="5028401.8935235888"/>
  </r>
  <r>
    <d v="2016-01-11T00:00:00"/>
    <s v="Monday"/>
    <x v="0"/>
    <x v="1"/>
    <n v="3"/>
    <s v="N"/>
    <s v="N"/>
    <n v="17.2"/>
    <n v="36.4"/>
    <n v="15.8"/>
    <n v="0"/>
    <n v="141133.08499999999"/>
    <n v="88.116100790000004"/>
    <n v="12436097.142663637"/>
  </r>
  <r>
    <d v="2016-01-12T00:00:00"/>
    <s v="Tuesday"/>
    <x v="0"/>
    <x v="1"/>
    <n v="3"/>
    <s v="N"/>
    <s v="N"/>
    <n v="17.100000000000001"/>
    <n v="24.8"/>
    <n v="29.1"/>
    <n v="0.8"/>
    <n v="135006.10999999999"/>
    <n v="62.53997502"/>
    <n v="8443278.7469473705"/>
  </r>
  <r>
    <d v="2016-01-13T00:00:00"/>
    <s v="Wednesday"/>
    <x v="0"/>
    <x v="1"/>
    <n v="3"/>
    <s v="N"/>
    <s v="N"/>
    <n v="16.8"/>
    <n v="42.2"/>
    <n v="25"/>
    <n v="0.2"/>
    <n v="160011.07500000001"/>
    <n v="545.73781959999997"/>
    <n v="87324095.182352066"/>
  </r>
  <r>
    <d v="2016-01-14T00:00:00"/>
    <s v="Thursday"/>
    <x v="0"/>
    <x v="1"/>
    <n v="3"/>
    <s v="N"/>
    <s v="N"/>
    <n v="16.100000000000001"/>
    <n v="18.100000000000001"/>
    <n v="3.9"/>
    <n v="0.4"/>
    <n v="120396.33500000001"/>
    <n v="36.37140419"/>
    <n v="4378983.7632796438"/>
  </r>
  <r>
    <d v="2016-01-15T00:00:00"/>
    <s v="Friday"/>
    <x v="0"/>
    <x v="1"/>
    <n v="3"/>
    <s v="N"/>
    <s v="N"/>
    <n v="13.6"/>
    <n v="19.2"/>
    <n v="19.7"/>
    <n v="1"/>
    <n v="113244.79"/>
    <n v="30.203903069999999"/>
    <n v="3420434.6603425052"/>
  </r>
  <r>
    <d v="2016-01-16T00:00:00"/>
    <s v="Saturday"/>
    <x v="0"/>
    <x v="1"/>
    <n v="3"/>
    <s v="N"/>
    <s v="N"/>
    <n v="11.9"/>
    <n v="22.3"/>
    <n v="32.6"/>
    <n v="0"/>
    <n v="103046.17"/>
    <n v="23.67497011"/>
    <n v="2439614.9946999787"/>
  </r>
  <r>
    <d v="2016-01-17T00:00:00"/>
    <s v="Sunday"/>
    <x v="0"/>
    <x v="1"/>
    <n v="4"/>
    <s v="N"/>
    <s v="N"/>
    <n v="14.9"/>
    <n v="32.700000000000003"/>
    <n v="31.5"/>
    <n v="0"/>
    <n v="114097.07"/>
    <n v="29.153261950000001"/>
    <n v="3326301.7694374868"/>
  </r>
  <r>
    <d v="2016-01-18T00:00:00"/>
    <s v="Monday"/>
    <x v="0"/>
    <x v="1"/>
    <n v="4"/>
    <s v="N"/>
    <s v="N"/>
    <n v="18.600000000000001"/>
    <n v="35.299999999999997"/>
    <n v="30.4"/>
    <n v="0"/>
    <n v="147817.58499999999"/>
    <n v="43.409358019999999"/>
    <n v="6416666.4689167812"/>
  </r>
  <r>
    <d v="2016-01-19T00:00:00"/>
    <s v="Tuesday"/>
    <x v="0"/>
    <x v="1"/>
    <n v="4"/>
    <s v="N"/>
    <s v="N"/>
    <n v="17.899999999999999"/>
    <n v="30.9"/>
    <n v="27.2"/>
    <n v="0"/>
    <n v="148612.37"/>
    <n v="49.257935250000003"/>
    <n v="7320338.4988090424"/>
  </r>
  <r>
    <d v="2016-01-20T00:00:00"/>
    <s v="Wednesday"/>
    <x v="0"/>
    <x v="1"/>
    <n v="4"/>
    <s v="N"/>
    <s v="N"/>
    <n v="19.3"/>
    <n v="29.1"/>
    <n v="18.600000000000001"/>
    <n v="1"/>
    <n v="142471.51"/>
    <n v="53.300398770000001"/>
    <n v="7593788.2963640429"/>
  </r>
  <r>
    <d v="2016-01-21T00:00:00"/>
    <s v="Thursday"/>
    <x v="0"/>
    <x v="1"/>
    <n v="4"/>
    <s v="N"/>
    <s v="N"/>
    <n v="19"/>
    <n v="26.7"/>
    <n v="14.9"/>
    <n v="0.8"/>
    <n v="139450.61499999999"/>
    <n v="55.470089539999996"/>
    <n v="7735338.100458066"/>
  </r>
  <r>
    <d v="2016-01-22T00:00:00"/>
    <s v="Friday"/>
    <x v="0"/>
    <x v="1"/>
    <n v="4"/>
    <s v="N"/>
    <s v="N"/>
    <n v="17.5"/>
    <n v="22.8"/>
    <n v="6.5"/>
    <n v="1.6"/>
    <n v="129135.185"/>
    <n v="42.337732770000002"/>
    <n v="5467290.9537345124"/>
  </r>
  <r>
    <d v="2016-01-23T00:00:00"/>
    <s v="Saturday"/>
    <x v="0"/>
    <x v="1"/>
    <n v="4"/>
    <s v="N"/>
    <s v="N"/>
    <n v="17.3"/>
    <n v="21.9"/>
    <n v="23.2"/>
    <n v="7"/>
    <n v="108097.845"/>
    <n v="26.975023329999999"/>
    <n v="2915941.8907977236"/>
  </r>
  <r>
    <d v="2016-01-24T00:00:00"/>
    <s v="Sunday"/>
    <x v="0"/>
    <x v="1"/>
    <n v="5"/>
    <s v="N"/>
    <s v="N"/>
    <n v="16.2"/>
    <n v="22.2"/>
    <n v="23.4"/>
    <n v="5.2"/>
    <n v="103396.3"/>
    <n v="26.412209069999999"/>
    <n v="2730924.6926644412"/>
  </r>
  <r>
    <d v="2016-01-25T00:00:00"/>
    <s v="Monday"/>
    <x v="0"/>
    <x v="1"/>
    <n v="5"/>
    <s v="N"/>
    <s v="N"/>
    <n v="16.7"/>
    <n v="20.9"/>
    <n v="25.7"/>
    <n v="0.4"/>
    <n v="112649.60000000001"/>
    <n v="27.59659014"/>
    <n v="3108744.8406349444"/>
  </r>
  <r>
    <d v="2016-01-26T00:00:00"/>
    <s v="Tuesday"/>
    <x v="0"/>
    <x v="1"/>
    <n v="5"/>
    <s v="N"/>
    <s v="Y"/>
    <n v="16.5"/>
    <n v="29.4"/>
    <n v="28.7"/>
    <n v="0"/>
    <n v="110152.815"/>
    <n v="25.276693940000001"/>
    <n v="2784298.9913844415"/>
  </r>
  <r>
    <d v="2016-01-27T00:00:00"/>
    <s v="Wednesday"/>
    <x v="0"/>
    <x v="1"/>
    <n v="5"/>
    <s v="N"/>
    <s v="N"/>
    <n v="19.3"/>
    <n v="29.5"/>
    <n v="22.2"/>
    <n v="0"/>
    <n v="133718.035"/>
    <n v="32.759849449999997"/>
    <n v="4380582.6953498302"/>
  </r>
  <r>
    <d v="2016-01-28T00:00:00"/>
    <s v="Thursday"/>
    <x v="0"/>
    <x v="1"/>
    <n v="5"/>
    <s v="Y"/>
    <s v="N"/>
    <n v="20.3"/>
    <n v="27.5"/>
    <n v="19"/>
    <n v="3.6"/>
    <n v="134169.82999999999"/>
    <n v="33.324968159999997"/>
    <n v="4471205.3127826117"/>
  </r>
  <r>
    <d v="2016-01-29T00:00:00"/>
    <s v="Friday"/>
    <x v="0"/>
    <x v="1"/>
    <n v="5"/>
    <s v="Y"/>
    <s v="N"/>
    <n v="14.4"/>
    <n v="18.3"/>
    <n v="14.3"/>
    <n v="14.2"/>
    <n v="123615.21"/>
    <n v="32.693847210000001"/>
    <n v="4041456.7885720646"/>
  </r>
  <r>
    <d v="2016-01-30T00:00:00"/>
    <s v="Saturday"/>
    <x v="0"/>
    <x v="1"/>
    <n v="5"/>
    <s v="Y"/>
    <s v="N"/>
    <n v="12.3"/>
    <n v="22.4"/>
    <n v="24"/>
    <n v="1.2"/>
    <n v="107579.345"/>
    <n v="23.84687233"/>
    <n v="2565430.9055600241"/>
  </r>
  <r>
    <d v="2016-01-31T00:00:00"/>
    <s v="Sunday"/>
    <x v="0"/>
    <x v="1"/>
    <n v="6"/>
    <s v="Y"/>
    <s v="N"/>
    <n v="13.9"/>
    <n v="21.8"/>
    <n v="26.3"/>
    <n v="10.6"/>
    <n v="101279.65"/>
    <n v="23.47662571"/>
    <n v="2377704.4350898014"/>
  </r>
  <r>
    <d v="2016-02-01T00:00:00"/>
    <s v="Monday"/>
    <x v="1"/>
    <x v="1"/>
    <n v="6"/>
    <s v="Y"/>
    <s v="N"/>
    <n v="12.5"/>
    <n v="23.6"/>
    <n v="29.4"/>
    <n v="0"/>
    <n v="121942.895"/>
    <n v="31.58876665"/>
    <n v="3852025.6547804517"/>
  </r>
  <r>
    <d v="2016-02-02T00:00:00"/>
    <s v="Tuesday"/>
    <x v="1"/>
    <x v="1"/>
    <n v="6"/>
    <s v="Y"/>
    <s v="N"/>
    <n v="15.4"/>
    <n v="31.5"/>
    <n v="25.5"/>
    <n v="0"/>
    <n v="133989.155"/>
    <n v="35.64081616"/>
    <n v="4775482.8407887444"/>
  </r>
  <r>
    <d v="2016-02-03T00:00:00"/>
    <s v="Wednesday"/>
    <x v="1"/>
    <x v="1"/>
    <n v="6"/>
    <s v="Y"/>
    <s v="N"/>
    <n v="18.100000000000001"/>
    <n v="21"/>
    <n v="11"/>
    <n v="0.6"/>
    <n v="122594.47500000001"/>
    <n v="27.876043979999999"/>
    <n v="3417448.9768050103"/>
  </r>
  <r>
    <d v="2016-02-04T00:00:00"/>
    <s v="Thursday"/>
    <x v="1"/>
    <x v="1"/>
    <n v="6"/>
    <s v="Y"/>
    <s v="N"/>
    <n v="17.3"/>
    <n v="20.9"/>
    <n v="21.7"/>
    <n v="2.4"/>
    <n v="119919.605"/>
    <n v="22.3923782"/>
    <n v="2685285.1487546107"/>
  </r>
  <r>
    <d v="2016-02-05T00:00:00"/>
    <s v="Friday"/>
    <x v="1"/>
    <x v="1"/>
    <n v="6"/>
    <s v="Y"/>
    <s v="N"/>
    <n v="15.3"/>
    <n v="29.4"/>
    <n v="29"/>
    <n v="0"/>
    <n v="126330.55"/>
    <n v="26.854502199999999"/>
    <n v="3392544.03290221"/>
  </r>
  <r>
    <d v="2016-02-06T00:00:00"/>
    <s v="Saturday"/>
    <x v="1"/>
    <x v="1"/>
    <n v="6"/>
    <s v="Y"/>
    <s v="N"/>
    <n v="16.5"/>
    <n v="32.6"/>
    <n v="28.8"/>
    <n v="0"/>
    <n v="123737.01"/>
    <n v="28.72453436"/>
    <n v="3554287.9953486635"/>
  </r>
  <r>
    <d v="2016-02-07T00:00:00"/>
    <s v="Sunday"/>
    <x v="1"/>
    <x v="1"/>
    <n v="7"/>
    <s v="Y"/>
    <s v="N"/>
    <n v="19.100000000000001"/>
    <n v="27.7"/>
    <n v="28.5"/>
    <n v="0"/>
    <n v="124436.81"/>
    <n v="33.49284634"/>
    <n v="4167742.9563697753"/>
  </r>
  <r>
    <d v="2016-02-08T00:00:00"/>
    <s v="Monday"/>
    <x v="1"/>
    <x v="1"/>
    <n v="7"/>
    <s v="Y"/>
    <s v="N"/>
    <n v="19.2"/>
    <n v="22.9"/>
    <n v="23.3"/>
    <n v="0"/>
    <n v="129327.22500000001"/>
    <n v="33.908603100000001"/>
    <n v="4385305.5425493978"/>
  </r>
  <r>
    <d v="2016-02-09T00:00:00"/>
    <s v="Tuesday"/>
    <x v="1"/>
    <x v="1"/>
    <n v="7"/>
    <s v="Y"/>
    <s v="N"/>
    <n v="17.399999999999999"/>
    <n v="22.7"/>
    <n v="27.7"/>
    <n v="0"/>
    <n v="131271.26500000001"/>
    <n v="38.705675849999999"/>
    <n v="5080943.0315094506"/>
  </r>
  <r>
    <d v="2016-02-10T00:00:00"/>
    <s v="Wednesday"/>
    <x v="1"/>
    <x v="1"/>
    <n v="7"/>
    <s v="Y"/>
    <s v="N"/>
    <n v="17.399999999999999"/>
    <n v="23.3"/>
    <n v="25.3"/>
    <n v="0"/>
    <n v="132265.005"/>
    <n v="41.376079619999999"/>
    <n v="5472607.3778196983"/>
  </r>
  <r>
    <d v="2016-02-11T00:00:00"/>
    <s v="Thursday"/>
    <x v="1"/>
    <x v="1"/>
    <n v="7"/>
    <s v="Y"/>
    <s v="N"/>
    <n v="18"/>
    <n v="23.8"/>
    <n v="27.6"/>
    <n v="0"/>
    <n v="131003.79"/>
    <n v="34.389933720000002"/>
    <n v="4505211.6551687988"/>
  </r>
  <r>
    <d v="2016-02-12T00:00:00"/>
    <s v="Friday"/>
    <x v="1"/>
    <x v="1"/>
    <n v="7"/>
    <s v="Y"/>
    <s v="N"/>
    <n v="16.7"/>
    <n v="24.9"/>
    <n v="27.9"/>
    <n v="0"/>
    <n v="133845.51999999999"/>
    <n v="40.626650689999998"/>
    <n v="5437695.1874614079"/>
  </r>
  <r>
    <d v="2016-02-13T00:00:00"/>
    <s v="Saturday"/>
    <x v="1"/>
    <x v="1"/>
    <n v="7"/>
    <s v="Y"/>
    <s v="N"/>
    <n v="17.7"/>
    <n v="30.3"/>
    <n v="23.4"/>
    <n v="0"/>
    <n v="120839.995"/>
    <n v="32.231397960000002"/>
    <n v="3894841.9683294105"/>
  </r>
  <r>
    <d v="2016-02-14T00:00:00"/>
    <s v="Sunday"/>
    <x v="1"/>
    <x v="1"/>
    <n v="8"/>
    <s v="Y"/>
    <s v="N"/>
    <n v="16.399999999999999"/>
    <n v="24.5"/>
    <n v="22.9"/>
    <n v="0"/>
    <n v="104364.735"/>
    <n v="26.267269679999998"/>
    <n v="2741376.6393267345"/>
  </r>
  <r>
    <d v="2016-02-15T00:00:00"/>
    <s v="Monday"/>
    <x v="1"/>
    <x v="1"/>
    <n v="8"/>
    <s v="Y"/>
    <s v="N"/>
    <n v="14"/>
    <n v="26.1"/>
    <n v="25.4"/>
    <n v="0"/>
    <n v="120863.325"/>
    <n v="32.56207053"/>
    <n v="3935560.113140312"/>
  </r>
  <r>
    <d v="2016-02-16T00:00:00"/>
    <s v="Tuesday"/>
    <x v="1"/>
    <x v="1"/>
    <n v="8"/>
    <s v="Y"/>
    <s v="N"/>
    <n v="13.7"/>
    <n v="18.399999999999999"/>
    <n v="14.5"/>
    <n v="3.6"/>
    <n v="117062.035"/>
    <n v="29.585353430000001"/>
    <n v="3463321.6787100304"/>
  </r>
  <r>
    <d v="2016-02-17T00:00:00"/>
    <s v="Wednesday"/>
    <x v="1"/>
    <x v="1"/>
    <n v="8"/>
    <s v="Y"/>
    <s v="N"/>
    <n v="12.7"/>
    <n v="21.1"/>
    <n v="16.2"/>
    <n v="0.6"/>
    <n v="119481.79"/>
    <n v="32.504514059999998"/>
    <n v="3883697.522968967"/>
  </r>
  <r>
    <d v="2016-02-18T00:00:00"/>
    <s v="Thursday"/>
    <x v="1"/>
    <x v="1"/>
    <n v="8"/>
    <s v="Y"/>
    <s v="N"/>
    <n v="15.5"/>
    <n v="22.6"/>
    <n v="20.6"/>
    <n v="1.2"/>
    <n v="125964.185"/>
    <n v="47.404309140000002"/>
    <n v="5971245.1663081506"/>
  </r>
  <r>
    <d v="2016-02-19T00:00:00"/>
    <s v="Friday"/>
    <x v="1"/>
    <x v="1"/>
    <n v="8"/>
    <s v="Y"/>
    <s v="N"/>
    <n v="15.8"/>
    <n v="22"/>
    <n v="11.2"/>
    <n v="0.2"/>
    <n v="122991.66"/>
    <n v="43.694896810000003"/>
    <n v="5374107.8921906054"/>
  </r>
  <r>
    <d v="2016-02-20T00:00:00"/>
    <s v="Saturday"/>
    <x v="1"/>
    <x v="1"/>
    <n v="8"/>
    <s v="Y"/>
    <s v="N"/>
    <n v="15.8"/>
    <n v="20.8"/>
    <n v="23.8"/>
    <n v="0"/>
    <n v="105911.71"/>
    <n v="26.30452433"/>
    <n v="2785957.1525269044"/>
  </r>
  <r>
    <d v="2016-02-21T00:00:00"/>
    <s v="Sunday"/>
    <x v="1"/>
    <x v="1"/>
    <n v="9"/>
    <s v="Y"/>
    <s v="N"/>
    <n v="12.6"/>
    <n v="24.7"/>
    <n v="26.5"/>
    <n v="0"/>
    <n v="107884.355"/>
    <n v="24.60568176"/>
    <n v="2654568.1060128645"/>
  </r>
  <r>
    <d v="2016-02-22T00:00:00"/>
    <s v="Monday"/>
    <x v="1"/>
    <x v="1"/>
    <n v="9"/>
    <s v="Y"/>
    <s v="N"/>
    <n v="15.6"/>
    <n v="29.5"/>
    <n v="8.4"/>
    <n v="0"/>
    <n v="130527.325"/>
    <n v="55.280231450000002"/>
    <n v="7215580.7365493709"/>
  </r>
  <r>
    <d v="2016-02-23T00:00:00"/>
    <s v="Tuesday"/>
    <x v="1"/>
    <x v="1"/>
    <n v="9"/>
    <s v="Y"/>
    <s v="N"/>
    <n v="18.100000000000001"/>
    <n v="39.4"/>
    <n v="19.399999999999999"/>
    <n v="0"/>
    <n v="156924.82999999999"/>
    <n v="66.960656470000004"/>
    <n v="10507789.633243149"/>
  </r>
  <r>
    <d v="2016-02-24T00:00:00"/>
    <s v="Wednesday"/>
    <x v="1"/>
    <x v="1"/>
    <n v="9"/>
    <s v="Y"/>
    <s v="N"/>
    <n v="22.4"/>
    <n v="25.6"/>
    <n v="15.8"/>
    <n v="0"/>
    <n v="152419.41500000001"/>
    <n v="72.240699939999999"/>
    <n v="11010885.224045336"/>
  </r>
  <r>
    <d v="2016-02-25T00:00:00"/>
    <s v="Thursday"/>
    <x v="1"/>
    <x v="1"/>
    <n v="9"/>
    <s v="Y"/>
    <s v="N"/>
    <n v="19.600000000000001"/>
    <n v="26.4"/>
    <n v="13.8"/>
    <n v="0.4"/>
    <n v="138064.85500000001"/>
    <n v="43.386786059999999"/>
    <n v="5990190.326289922"/>
  </r>
  <r>
    <d v="2016-02-26T00:00:00"/>
    <s v="Friday"/>
    <x v="1"/>
    <x v="1"/>
    <n v="9"/>
    <s v="Y"/>
    <s v="N"/>
    <n v="15.5"/>
    <n v="23.5"/>
    <n v="19.3"/>
    <n v="0"/>
    <n v="122575.935"/>
    <n v="35.552542870000003"/>
    <n v="4357886.1839178335"/>
  </r>
  <r>
    <d v="2016-02-27T00:00:00"/>
    <s v="Saturday"/>
    <x v="1"/>
    <x v="1"/>
    <n v="9"/>
    <s v="Y"/>
    <s v="N"/>
    <n v="17.7"/>
    <n v="22.2"/>
    <n v="17.7"/>
    <n v="0"/>
    <n v="110545.84"/>
    <n v="32.105705630000003"/>
    <n v="3549152.1976610795"/>
  </r>
  <r>
    <d v="2016-02-28T00:00:00"/>
    <s v="Sunday"/>
    <x v="1"/>
    <x v="1"/>
    <n v="10"/>
    <s v="Y"/>
    <s v="N"/>
    <n v="17.7"/>
    <n v="22.7"/>
    <n v="21.5"/>
    <n v="0"/>
    <n v="105781.985"/>
    <n v="30.398442679999999"/>
    <n v="3215607.6075991197"/>
  </r>
  <r>
    <d v="2016-02-29T00:00:00"/>
    <s v="Monday"/>
    <x v="1"/>
    <x v="1"/>
    <n v="10"/>
    <s v="Y"/>
    <s v="N"/>
    <n v="15"/>
    <n v="23.7"/>
    <n v="18.2"/>
    <n v="0"/>
    <n v="125400.08"/>
    <n v="41.258079010000003"/>
    <n v="5173766.4085003212"/>
  </r>
  <r>
    <d v="2016-03-01T00:00:00"/>
    <s v="Tuesday"/>
    <x v="2"/>
    <x v="1"/>
    <n v="10"/>
    <s v="Y"/>
    <s v="N"/>
    <n v="17.3"/>
    <n v="33.700000000000003"/>
    <n v="23.4"/>
    <n v="0"/>
    <n v="142242.595"/>
    <n v="96.287619219999996"/>
    <n v="13696200.824224675"/>
  </r>
  <r>
    <d v="2016-03-02T00:00:00"/>
    <s v="Wednesday"/>
    <x v="2"/>
    <x v="1"/>
    <n v="10"/>
    <s v="Y"/>
    <s v="N"/>
    <n v="17.600000000000001"/>
    <n v="34.700000000000003"/>
    <n v="22.6"/>
    <n v="0"/>
    <n v="145182.98000000001"/>
    <n v="53.911071139999997"/>
    <n v="7826969.963097197"/>
  </r>
  <r>
    <d v="2016-03-03T00:00:00"/>
    <s v="Thursday"/>
    <x v="2"/>
    <x v="1"/>
    <n v="10"/>
    <s v="Y"/>
    <s v="N"/>
    <n v="17.399999999999999"/>
    <n v="23.9"/>
    <n v="21.8"/>
    <n v="0.2"/>
    <n v="136226.12"/>
    <n v="49.552162510000002"/>
    <n v="6750298.8363467613"/>
  </r>
  <r>
    <d v="2016-03-04T00:00:00"/>
    <s v="Friday"/>
    <x v="2"/>
    <x v="1"/>
    <n v="10"/>
    <s v="Y"/>
    <s v="N"/>
    <n v="16.5"/>
    <n v="33"/>
    <n v="21.2"/>
    <n v="0.2"/>
    <n v="149376.57"/>
    <n v="43.227417260000003"/>
    <n v="6457163.3202575985"/>
  </r>
  <r>
    <d v="2016-03-05T00:00:00"/>
    <s v="Saturday"/>
    <x v="2"/>
    <x v="1"/>
    <n v="10"/>
    <s v="Y"/>
    <s v="N"/>
    <n v="20.399999999999999"/>
    <n v="23.7"/>
    <n v="11.4"/>
    <n v="1.2"/>
    <n v="124692.315"/>
    <n v="37.425385800000001"/>
    <n v="4666657.9951701276"/>
  </r>
  <r>
    <d v="2016-03-06T00:00:00"/>
    <s v="Sunday"/>
    <x v="2"/>
    <x v="1"/>
    <n v="11"/>
    <s v="Y"/>
    <s v="N"/>
    <n v="17.399999999999999"/>
    <n v="25.2"/>
    <n v="21.3"/>
    <n v="0"/>
    <n v="117707.95"/>
    <n v="41.320647800000003"/>
    <n v="4863768.7452100106"/>
  </r>
  <r>
    <d v="2016-03-07T00:00:00"/>
    <s v="Monday"/>
    <x v="2"/>
    <x v="1"/>
    <n v="11"/>
    <s v="Y"/>
    <s v="N"/>
    <n v="18.600000000000001"/>
    <n v="24.9"/>
    <n v="7.9"/>
    <n v="3.2"/>
    <n v="131465.82500000001"/>
    <n v="41.149502560000002"/>
    <n v="5409753.3023900129"/>
  </r>
  <r>
    <d v="2016-03-08T00:00:00"/>
    <s v="Tuesday"/>
    <x v="2"/>
    <x v="1"/>
    <n v="11"/>
    <s v="Y"/>
    <s v="N"/>
    <n v="19.899999999999999"/>
    <n v="38.9"/>
    <n v="20.8"/>
    <n v="0.6"/>
    <n v="160285.01500000001"/>
    <n v="253.0320323"/>
    <n v="40557243.09268599"/>
  </r>
  <r>
    <d v="2016-03-09T00:00:00"/>
    <s v="Wednesday"/>
    <x v="2"/>
    <x v="1"/>
    <n v="11"/>
    <s v="Y"/>
    <s v="N"/>
    <n v="20.8"/>
    <n v="28.5"/>
    <n v="10.8"/>
    <n v="0"/>
    <n v="152599.125"/>
    <n v="66.411603389999996"/>
    <n v="10134352.567161033"/>
  </r>
  <r>
    <d v="2016-03-10T00:00:00"/>
    <s v="Thursday"/>
    <x v="2"/>
    <x v="1"/>
    <n v="11"/>
    <s v="Y"/>
    <s v="N"/>
    <n v="18.100000000000001"/>
    <n v="22.1"/>
    <n v="3.9"/>
    <n v="0.6"/>
    <n v="135635.70499999999"/>
    <n v="46.521612349999998"/>
    <n v="6309991.6888289563"/>
  </r>
  <r>
    <d v="2016-03-11T00:00:00"/>
    <s v="Friday"/>
    <x v="2"/>
    <x v="1"/>
    <n v="11"/>
    <s v="Y"/>
    <s v="N"/>
    <n v="18.8"/>
    <n v="26.1"/>
    <n v="19.600000000000001"/>
    <n v="8.4"/>
    <n v="141414.35"/>
    <n v="49.793533140000001"/>
    <n v="7041520.123196559"/>
  </r>
  <r>
    <d v="2016-03-12T00:00:00"/>
    <s v="Saturday"/>
    <x v="2"/>
    <x v="1"/>
    <n v="11"/>
    <s v="Y"/>
    <s v="N"/>
    <n v="18.7"/>
    <n v="22.3"/>
    <n v="7"/>
    <n v="0.2"/>
    <n v="119690.755"/>
    <n v="37.321013860000001"/>
    <n v="4466980.3262688648"/>
  </r>
  <r>
    <d v="2016-03-13T00:00:00"/>
    <s v="Sunday"/>
    <x v="2"/>
    <x v="1"/>
    <n v="12"/>
    <s v="Y"/>
    <s v="N"/>
    <n v="17.7"/>
    <n v="23.2"/>
    <n v="13.8"/>
    <n v="0"/>
    <n v="111329.62"/>
    <n v="30.086962100000001"/>
    <n v="3349570.0575474021"/>
  </r>
  <r>
    <d v="2016-03-14T00:00:00"/>
    <s v="Monday"/>
    <x v="2"/>
    <x v="1"/>
    <n v="12"/>
    <s v="Y"/>
    <s v="Y"/>
    <n v="18.399999999999999"/>
    <n v="21.3"/>
    <n v="10.6"/>
    <n v="0"/>
    <n v="105388.57"/>
    <n v="24.794429990000001"/>
    <n v="2613049.5206112145"/>
  </r>
  <r>
    <d v="2016-03-15T00:00:00"/>
    <s v="Tuesday"/>
    <x v="2"/>
    <x v="1"/>
    <n v="12"/>
    <s v="Y"/>
    <s v="N"/>
    <n v="15.1"/>
    <n v="26.8"/>
    <n v="20.7"/>
    <n v="0"/>
    <n v="123073.98"/>
    <n v="28.46012769"/>
    <n v="3502701.1861165059"/>
  </r>
  <r>
    <d v="2016-03-16T00:00:00"/>
    <s v="Wednesday"/>
    <x v="2"/>
    <x v="1"/>
    <n v="12"/>
    <s v="Y"/>
    <s v="N"/>
    <n v="15.3"/>
    <n v="31.4"/>
    <n v="18.899999999999999"/>
    <n v="0"/>
    <n v="135047.625"/>
    <n v="54.353055810000001"/>
    <n v="7340251.0986329513"/>
  </r>
  <r>
    <d v="2016-03-17T00:00:00"/>
    <s v="Thursday"/>
    <x v="2"/>
    <x v="1"/>
    <n v="12"/>
    <s v="Y"/>
    <s v="N"/>
    <n v="18.3"/>
    <n v="32.5"/>
    <n v="19.600000000000001"/>
    <n v="0"/>
    <n v="143184.80499999999"/>
    <n v="49.491101499999999"/>
    <n v="7086373.7175127072"/>
  </r>
  <r>
    <d v="2016-03-18T00:00:00"/>
    <s v="Friday"/>
    <x v="2"/>
    <x v="1"/>
    <n v="12"/>
    <s v="Y"/>
    <s v="N"/>
    <n v="15.2"/>
    <n v="19.5"/>
    <n v="6.7"/>
    <n v="13.4"/>
    <n v="118189.72"/>
    <n v="33.972023620000002"/>
    <n v="4015143.9594811867"/>
  </r>
  <r>
    <d v="2016-03-19T00:00:00"/>
    <s v="Saturday"/>
    <x v="2"/>
    <x v="1"/>
    <n v="12"/>
    <s v="Y"/>
    <s v="N"/>
    <n v="12"/>
    <n v="18.8"/>
    <n v="10.7"/>
    <n v="5.8"/>
    <n v="105484.1"/>
    <n v="48.717489980000003"/>
    <n v="5138920.5847993186"/>
  </r>
  <r>
    <d v="2016-03-20T00:00:00"/>
    <s v="Sunday"/>
    <x v="2"/>
    <x v="1"/>
    <n v="13"/>
    <s v="Y"/>
    <s v="N"/>
    <n v="10.1"/>
    <n v="23.3"/>
    <n v="19"/>
    <n v="0.2"/>
    <n v="100394.06"/>
    <n v="47.175064120000002"/>
    <n v="4736096.2177671269"/>
  </r>
  <r>
    <d v="2016-03-21T00:00:00"/>
    <s v="Monday"/>
    <x v="2"/>
    <x v="1"/>
    <n v="13"/>
    <s v="Y"/>
    <s v="N"/>
    <n v="11.2"/>
    <n v="23.5"/>
    <n v="19.7"/>
    <n v="0"/>
    <n v="117796.715"/>
    <n v="49.676549350000002"/>
    <n v="5851734.325965385"/>
  </r>
  <r>
    <d v="2016-03-22T00:00:00"/>
    <s v="Tuesday"/>
    <x v="2"/>
    <x v="1"/>
    <n v="13"/>
    <s v="Y"/>
    <s v="N"/>
    <n v="11.4"/>
    <n v="24.3"/>
    <n v="21.1"/>
    <n v="0"/>
    <n v="124081.46"/>
    <n v="56.872748209999997"/>
    <n v="7056853.6321091866"/>
  </r>
  <r>
    <d v="2016-03-23T00:00:00"/>
    <s v="Wednesday"/>
    <x v="2"/>
    <x v="1"/>
    <n v="13"/>
    <s v="Y"/>
    <s v="N"/>
    <n v="13.7"/>
    <n v="28.8"/>
    <n v="12.7"/>
    <n v="0"/>
    <n v="126074.895"/>
    <n v="44.262191379999997"/>
    <n v="5580351.1307034045"/>
  </r>
  <r>
    <d v="2016-03-24T00:00:00"/>
    <s v="Thursday"/>
    <x v="2"/>
    <x v="1"/>
    <n v="13"/>
    <s v="N"/>
    <s v="N"/>
    <n v="16.3"/>
    <n v="21.2"/>
    <n v="10.4"/>
    <n v="0"/>
    <n v="125072.73"/>
    <n v="42.354944320000001"/>
    <n v="5297448.5151003934"/>
  </r>
  <r>
    <d v="2016-03-25T00:00:00"/>
    <s v="Friday"/>
    <x v="2"/>
    <x v="1"/>
    <n v="13"/>
    <s v="N"/>
    <s v="Y"/>
    <n v="15.9"/>
    <n v="20.399999999999999"/>
    <n v="14.4"/>
    <n v="0"/>
    <n v="101740.89"/>
    <n v="30.221855479999999"/>
    <n v="3074798.4739865772"/>
  </r>
  <r>
    <d v="2016-03-26T00:00:00"/>
    <s v="Saturday"/>
    <x v="2"/>
    <x v="1"/>
    <n v="13"/>
    <s v="N"/>
    <s v="Y"/>
    <n v="14.1"/>
    <n v="20.2"/>
    <n v="8.1999999999999993"/>
    <n v="0.4"/>
    <n v="102726.745"/>
    <n v="30.539497430000001"/>
    <n v="3137223.1649197652"/>
  </r>
  <r>
    <d v="2016-03-27T00:00:00"/>
    <s v="Sunday"/>
    <x v="2"/>
    <x v="1"/>
    <n v="14"/>
    <s v="N"/>
    <s v="Y"/>
    <n v="14.3"/>
    <n v="19.899999999999999"/>
    <n v="14"/>
    <n v="1"/>
    <n v="98324.645000000004"/>
    <n v="25.861035210000001"/>
    <n v="2542777.1063557505"/>
  </r>
  <r>
    <d v="2016-03-28T00:00:00"/>
    <s v="Monday"/>
    <x v="2"/>
    <x v="1"/>
    <n v="14"/>
    <s v="N"/>
    <s v="Y"/>
    <n v="9.4"/>
    <n v="19.2"/>
    <n v="13"/>
    <n v="0.2"/>
    <n v="102746.6"/>
    <n v="27.58617697"/>
    <n v="2834385.8906658022"/>
  </r>
  <r>
    <d v="2016-03-29T00:00:00"/>
    <s v="Tuesday"/>
    <x v="2"/>
    <x v="1"/>
    <n v="14"/>
    <s v="N"/>
    <s v="N"/>
    <n v="14.5"/>
    <n v="17.899999999999999"/>
    <n v="5.7"/>
    <n v="0"/>
    <n v="118281.13"/>
    <n v="31.070951350000001"/>
    <n v="3675107.2358530257"/>
  </r>
  <r>
    <d v="2016-03-30T00:00:00"/>
    <s v="Wednesday"/>
    <x v="2"/>
    <x v="1"/>
    <n v="14"/>
    <s v="N"/>
    <s v="N"/>
    <n v="15.5"/>
    <n v="18.7"/>
    <n v="8.5"/>
    <n v="0"/>
    <n v="122625.21"/>
    <n v="29.062513819999999"/>
    <n v="3563796.8603054024"/>
  </r>
  <r>
    <d v="2016-03-31T00:00:00"/>
    <s v="Thursday"/>
    <x v="2"/>
    <x v="1"/>
    <n v="14"/>
    <s v="N"/>
    <s v="N"/>
    <n v="11.3"/>
    <n v="22.7"/>
    <n v="17.100000000000001"/>
    <n v="0"/>
    <n v="122964.715"/>
    <n v="21.90202897"/>
    <n v="2693176.7502177935"/>
  </r>
  <r>
    <d v="2016-04-01T00:00:00"/>
    <s v="Friday"/>
    <x v="3"/>
    <x v="1"/>
    <n v="14"/>
    <s v="N"/>
    <s v="N"/>
    <n v="13.1"/>
    <n v="26.5"/>
    <n v="16.7"/>
    <n v="0"/>
    <n v="116321.60000000001"/>
    <n v="14.49079665"/>
    <n v="1685592.65160264"/>
  </r>
  <r>
    <d v="2016-04-02T00:00:00"/>
    <s v="Saturday"/>
    <x v="3"/>
    <x v="1"/>
    <n v="14"/>
    <s v="N"/>
    <s v="N"/>
    <n v="15.5"/>
    <n v="19.5"/>
    <n v="8.3000000000000007"/>
    <n v="0"/>
    <n v="102832.72"/>
    <n v="13.56898646"/>
    <n v="1395335.7853249712"/>
  </r>
  <r>
    <d v="2016-04-03T00:00:00"/>
    <s v="Sunday"/>
    <x v="3"/>
    <x v="1"/>
    <n v="15"/>
    <s v="N"/>
    <s v="N"/>
    <n v="11.3"/>
    <n v="18.8"/>
    <n v="15.4"/>
    <n v="0"/>
    <n v="102084"/>
    <n v="15.80399954"/>
    <n v="1613335.4890413599"/>
  </r>
  <r>
    <d v="2016-04-04T00:00:00"/>
    <s v="Monday"/>
    <x v="3"/>
    <x v="1"/>
    <n v="15"/>
    <s v="N"/>
    <s v="N"/>
    <n v="9.6999999999999993"/>
    <n v="21.2"/>
    <n v="18.399999999999999"/>
    <n v="0"/>
    <n v="120445.735"/>
    <n v="38.468550309999998"/>
    <n v="4633372.8164724279"/>
  </r>
  <r>
    <d v="2016-04-05T00:00:00"/>
    <s v="Tuesday"/>
    <x v="3"/>
    <x v="1"/>
    <n v="15"/>
    <s v="N"/>
    <s v="N"/>
    <n v="12.3"/>
    <n v="29"/>
    <n v="17.100000000000001"/>
    <n v="0"/>
    <n v="120371.235"/>
    <n v="21.423208150000001"/>
    <n v="2578738.0226775655"/>
  </r>
  <r>
    <d v="2016-04-06T00:00:00"/>
    <s v="Wednesday"/>
    <x v="3"/>
    <x v="1"/>
    <n v="15"/>
    <s v="N"/>
    <s v="N"/>
    <n v="13.6"/>
    <n v="15.6"/>
    <n v="3.9"/>
    <n v="12.8"/>
    <n v="125657.125"/>
    <n v="45.520804550000001"/>
    <n v="5720013.4274399187"/>
  </r>
  <r>
    <d v="2016-04-07T00:00:00"/>
    <s v="Thursday"/>
    <x v="3"/>
    <x v="1"/>
    <n v="15"/>
    <s v="N"/>
    <s v="N"/>
    <n v="8.3000000000000007"/>
    <n v="18.399999999999999"/>
    <n v="13.1"/>
    <n v="6.8"/>
    <n v="125663.33"/>
    <n v="52.131968520000001"/>
    <n v="6551076.7636783719"/>
  </r>
  <r>
    <d v="2016-04-08T00:00:00"/>
    <s v="Friday"/>
    <x v="3"/>
    <x v="1"/>
    <n v="15"/>
    <s v="N"/>
    <s v="N"/>
    <n v="11.9"/>
    <n v="20"/>
    <n v="9.6"/>
    <n v="0"/>
    <n v="124266.88499999999"/>
    <n v="75.357810740000005"/>
    <n v="9364480.4010793455"/>
  </r>
  <r>
    <d v="2016-04-09T00:00:00"/>
    <s v="Saturday"/>
    <x v="3"/>
    <x v="1"/>
    <n v="15"/>
    <s v="N"/>
    <s v="N"/>
    <n v="10.4"/>
    <n v="22.3"/>
    <n v="13"/>
    <n v="0"/>
    <n v="109044.9"/>
    <n v="73.139144529999996"/>
    <n v="7975450.7013593959"/>
  </r>
  <r>
    <d v="2016-04-10T00:00:00"/>
    <s v="Sunday"/>
    <x v="3"/>
    <x v="1"/>
    <n v="16"/>
    <s v="N"/>
    <s v="N"/>
    <n v="13.6"/>
    <n v="23.5"/>
    <n v="9.6"/>
    <n v="0"/>
    <n v="99845.345000000001"/>
    <n v="35.120545749999998"/>
    <n v="3506623.0069970335"/>
  </r>
  <r>
    <d v="2016-04-11T00:00:00"/>
    <s v="Monday"/>
    <x v="3"/>
    <x v="1"/>
    <n v="16"/>
    <s v="N"/>
    <s v="N"/>
    <n v="14.5"/>
    <n v="20.100000000000001"/>
    <n v="14.1"/>
    <n v="0"/>
    <n v="118614.005"/>
    <n v="62.306510809999999"/>
    <n v="7390424.7847498944"/>
  </r>
  <r>
    <d v="2016-04-12T00:00:00"/>
    <s v="Tuesday"/>
    <x v="3"/>
    <x v="1"/>
    <n v="16"/>
    <s v="Y"/>
    <s v="N"/>
    <n v="14"/>
    <n v="18.7"/>
    <n v="13.5"/>
    <n v="0.2"/>
    <n v="123808.76"/>
    <n v="62.964552500000003"/>
    <n v="7795563.1689799"/>
  </r>
  <r>
    <d v="2016-04-13T00:00:00"/>
    <s v="Wednesday"/>
    <x v="3"/>
    <x v="1"/>
    <n v="16"/>
    <s v="Y"/>
    <s v="N"/>
    <n v="11.3"/>
    <n v="20"/>
    <n v="12.6"/>
    <n v="0.2"/>
    <n v="124686.63"/>
    <n v="77.21022318"/>
    <n v="9627082.5298620835"/>
  </r>
  <r>
    <d v="2016-04-14T00:00:00"/>
    <s v="Thursday"/>
    <x v="3"/>
    <x v="1"/>
    <n v="16"/>
    <s v="Y"/>
    <s v="N"/>
    <n v="11.6"/>
    <n v="27"/>
    <n v="12.7"/>
    <n v="0"/>
    <n v="126519.065"/>
    <n v="92.925207040000004"/>
    <n v="11756810.309632218"/>
  </r>
  <r>
    <d v="2016-04-15T00:00:00"/>
    <s v="Friday"/>
    <x v="3"/>
    <x v="1"/>
    <n v="16"/>
    <s v="Y"/>
    <s v="N"/>
    <n v="13.4"/>
    <n v="27"/>
    <n v="15.9"/>
    <n v="0"/>
    <n v="124721.485"/>
    <n v="81.717847939999999"/>
    <n v="10191971.346080991"/>
  </r>
  <r>
    <d v="2016-04-16T00:00:00"/>
    <s v="Saturday"/>
    <x v="3"/>
    <x v="1"/>
    <n v="16"/>
    <s v="Y"/>
    <s v="N"/>
    <n v="14"/>
    <n v="20.3"/>
    <n v="8.3000000000000007"/>
    <n v="0"/>
    <n v="108525.965"/>
    <n v="51.528968560000003"/>
    <n v="5592231.0384286605"/>
  </r>
  <r>
    <d v="2016-04-17T00:00:00"/>
    <s v="Sunday"/>
    <x v="3"/>
    <x v="1"/>
    <n v="17"/>
    <s v="Y"/>
    <s v="N"/>
    <n v="13.1"/>
    <n v="19.8"/>
    <n v="14.7"/>
    <n v="0"/>
    <n v="100526.30499999999"/>
    <n v="39.129443080000001"/>
    <n v="3933538.3295402192"/>
  </r>
  <r>
    <d v="2016-04-18T00:00:00"/>
    <s v="Monday"/>
    <x v="3"/>
    <x v="1"/>
    <n v="17"/>
    <s v="Y"/>
    <s v="N"/>
    <n v="9.8000000000000007"/>
    <n v="25"/>
    <n v="15"/>
    <n v="0"/>
    <n v="123441.82"/>
    <n v="61.629114919999999"/>
    <n v="7607610.110713955"/>
  </r>
  <r>
    <d v="2016-04-19T00:00:00"/>
    <s v="Tuesday"/>
    <x v="3"/>
    <x v="1"/>
    <n v="17"/>
    <s v="Y"/>
    <s v="N"/>
    <n v="13.6"/>
    <n v="27.4"/>
    <n v="14.5"/>
    <n v="0"/>
    <n v="126846.44500000001"/>
    <n v="54.57119179"/>
    <n v="6922161.677974687"/>
  </r>
  <r>
    <d v="2016-04-20T00:00:00"/>
    <s v="Wednesday"/>
    <x v="3"/>
    <x v="1"/>
    <n v="17"/>
    <s v="Y"/>
    <s v="N"/>
    <n v="15.3"/>
    <n v="28"/>
    <n v="14"/>
    <n v="0"/>
    <n v="125204.785"/>
    <n v="40.053662299999999"/>
    <n v="5014910.1767341057"/>
  </r>
  <r>
    <d v="2016-04-21T00:00:00"/>
    <s v="Thursday"/>
    <x v="3"/>
    <x v="1"/>
    <n v="17"/>
    <s v="Y"/>
    <s v="N"/>
    <n v="17.100000000000001"/>
    <n v="24.2"/>
    <n v="5.6"/>
    <n v="0.4"/>
    <n v="125514.14"/>
    <n v="55.740468579999998"/>
    <n v="6996216.9770157207"/>
  </r>
  <r>
    <d v="2016-04-22T00:00:00"/>
    <s v="Friday"/>
    <x v="3"/>
    <x v="1"/>
    <n v="17"/>
    <s v="Y"/>
    <s v="N"/>
    <n v="14.6"/>
    <n v="16.7"/>
    <n v="7.9"/>
    <n v="21.6"/>
    <n v="120124.30499999999"/>
    <n v="52.296555179999999"/>
    <n v="6282087.3448916497"/>
  </r>
  <r>
    <d v="2016-04-23T00:00:00"/>
    <s v="Saturday"/>
    <x v="3"/>
    <x v="1"/>
    <n v="17"/>
    <s v="Y"/>
    <s v="N"/>
    <n v="12.3"/>
    <n v="18.600000000000001"/>
    <n v="8.5"/>
    <n v="0"/>
    <n v="108773.745"/>
    <n v="36.734526199999998"/>
    <n v="3995751.9855746184"/>
  </r>
  <r>
    <d v="2016-04-24T00:00:00"/>
    <s v="Sunday"/>
    <x v="3"/>
    <x v="1"/>
    <n v="18"/>
    <s v="Y"/>
    <s v="N"/>
    <n v="9.1"/>
    <n v="20"/>
    <n v="14.8"/>
    <n v="0"/>
    <n v="105642.28"/>
    <n v="30.68045485"/>
    <n v="3241153.2017910578"/>
  </r>
  <r>
    <d v="2016-04-25T00:00:00"/>
    <s v="Monday"/>
    <x v="3"/>
    <x v="1"/>
    <n v="18"/>
    <s v="Y"/>
    <s v="Y"/>
    <n v="9.9"/>
    <n v="25"/>
    <n v="14.8"/>
    <n v="0"/>
    <n v="104072.435"/>
    <n v="39.087861220000001"/>
    <n v="4067968.8961074706"/>
  </r>
  <r>
    <d v="2016-04-26T00:00:00"/>
    <s v="Tuesday"/>
    <x v="3"/>
    <x v="1"/>
    <n v="18"/>
    <s v="Y"/>
    <s v="N"/>
    <n v="11.3"/>
    <n v="25.6"/>
    <n v="14.6"/>
    <n v="0"/>
    <n v="117437.66499999999"/>
    <n v="56.436415140000001"/>
    <n v="6627760.8150122482"/>
  </r>
  <r>
    <d v="2016-04-27T00:00:00"/>
    <s v="Wednesday"/>
    <x v="3"/>
    <x v="1"/>
    <n v="18"/>
    <s v="Y"/>
    <s v="N"/>
    <n v="13"/>
    <n v="25.4"/>
    <n v="13.5"/>
    <n v="0"/>
    <n v="118531.5"/>
    <n v="19.411138099999999"/>
    <n v="2300831.3157001496"/>
  </r>
  <r>
    <d v="2016-04-28T00:00:00"/>
    <s v="Thursday"/>
    <x v="3"/>
    <x v="1"/>
    <n v="18"/>
    <s v="Y"/>
    <s v="N"/>
    <n v="19.8"/>
    <n v="24.9"/>
    <n v="5.3"/>
    <n v="0"/>
    <n v="126847.02"/>
    <n v="60.581978929999998"/>
    <n v="7684643.4929732885"/>
  </r>
  <r>
    <d v="2016-04-29T00:00:00"/>
    <s v="Friday"/>
    <x v="3"/>
    <x v="1"/>
    <n v="18"/>
    <s v="Y"/>
    <s v="N"/>
    <n v="16.899999999999999"/>
    <n v="20.6"/>
    <n v="3.7"/>
    <n v="0.4"/>
    <n v="122054.13"/>
    <n v="51.748341770000003"/>
    <n v="6316098.8336800104"/>
  </r>
  <r>
    <d v="2016-04-30T00:00:00"/>
    <s v="Saturday"/>
    <x v="3"/>
    <x v="1"/>
    <n v="18"/>
    <s v="Y"/>
    <s v="N"/>
    <n v="16.399999999999999"/>
    <n v="24.1"/>
    <n v="12.7"/>
    <n v="6.2"/>
    <n v="103505.19500000001"/>
    <n v="27.107906180000001"/>
    <n v="2805809.1152026053"/>
  </r>
  <r>
    <d v="2016-05-01T00:00:00"/>
    <s v="Sunday"/>
    <x v="4"/>
    <x v="1"/>
    <n v="19"/>
    <s v="Y"/>
    <s v="N"/>
    <n v="14.4"/>
    <n v="17"/>
    <n v="9"/>
    <n v="9.8000000000000007"/>
    <n v="98873.535000000003"/>
    <n v="31.87421762"/>
    <n v="3151516.571448687"/>
  </r>
  <r>
    <d v="2016-05-02T00:00:00"/>
    <s v="Monday"/>
    <x v="4"/>
    <x v="1"/>
    <n v="19"/>
    <s v="Y"/>
    <s v="N"/>
    <n v="9"/>
    <n v="18.399999999999999"/>
    <n v="12.3"/>
    <n v="0.4"/>
    <n v="116969.63"/>
    <n v="37.348517579999999"/>
    <n v="4368642.2823810959"/>
  </r>
  <r>
    <d v="2016-05-03T00:00:00"/>
    <s v="Tuesday"/>
    <x v="4"/>
    <x v="1"/>
    <n v="19"/>
    <s v="Y"/>
    <s v="N"/>
    <n v="12.3"/>
    <n v="20.100000000000001"/>
    <n v="8.8000000000000007"/>
    <n v="0"/>
    <n v="119014.44500000001"/>
    <n v="22.24291908"/>
    <n v="2647228.6694861106"/>
  </r>
  <r>
    <d v="2016-05-04T00:00:00"/>
    <s v="Wednesday"/>
    <x v="4"/>
    <x v="1"/>
    <n v="19"/>
    <s v="Y"/>
    <s v="N"/>
    <n v="9.8000000000000007"/>
    <n v="18.2"/>
    <n v="11.8"/>
    <n v="0.2"/>
    <n v="124525.185"/>
    <n v="47.753842599999999"/>
    <n v="5946556.0842258809"/>
  </r>
  <r>
    <d v="2016-05-05T00:00:00"/>
    <s v="Thursday"/>
    <x v="4"/>
    <x v="1"/>
    <n v="19"/>
    <s v="Y"/>
    <s v="N"/>
    <n v="12.6"/>
    <n v="20.5"/>
    <n v="12.3"/>
    <n v="0"/>
    <n v="118192.05499999999"/>
    <n v="27.232252970000001"/>
    <n v="3218635.9408041532"/>
  </r>
  <r>
    <d v="2016-05-06T00:00:00"/>
    <s v="Friday"/>
    <x v="4"/>
    <x v="1"/>
    <n v="19"/>
    <s v="Y"/>
    <s v="N"/>
    <n v="15.9"/>
    <n v="24.7"/>
    <n v="13.2"/>
    <n v="0"/>
    <n v="120421.32"/>
    <n v="64.317056579999999"/>
    <n v="7745144.8518782863"/>
  </r>
  <r>
    <d v="2016-05-07T00:00:00"/>
    <s v="Saturday"/>
    <x v="4"/>
    <x v="1"/>
    <n v="19"/>
    <s v="Y"/>
    <s v="N"/>
    <n v="11.4"/>
    <n v="25.7"/>
    <n v="12.6"/>
    <n v="0"/>
    <n v="106052.64"/>
    <n v="46.627024280000001"/>
    <n v="4944919.0202380996"/>
  </r>
  <r>
    <d v="2016-05-08T00:00:00"/>
    <s v="Sunday"/>
    <x v="4"/>
    <x v="1"/>
    <n v="20"/>
    <s v="Y"/>
    <s v="N"/>
    <n v="15.5"/>
    <n v="20.399999999999999"/>
    <n v="3.5"/>
    <n v="5.4"/>
    <n v="103487.28"/>
    <n v="59.14011232"/>
    <n v="6120249.3628912894"/>
  </r>
  <r>
    <d v="2016-05-09T00:00:00"/>
    <s v="Monday"/>
    <x v="4"/>
    <x v="1"/>
    <n v="20"/>
    <s v="Y"/>
    <s v="N"/>
    <n v="15.4"/>
    <n v="22.2"/>
    <n v="6.7"/>
    <n v="0.8"/>
    <n v="119781.13499999999"/>
    <n v="100.8140427"/>
    <n v="12075620.458544465"/>
  </r>
  <r>
    <d v="2016-05-10T00:00:00"/>
    <s v="Tuesday"/>
    <x v="4"/>
    <x v="1"/>
    <n v="20"/>
    <s v="Y"/>
    <s v="N"/>
    <n v="13.7"/>
    <n v="17.2"/>
    <n v="7.6"/>
    <n v="12"/>
    <n v="119611.88"/>
    <n v="36.980106599999999"/>
    <n v="4423260.0730264084"/>
  </r>
  <r>
    <d v="2016-05-11T00:00:00"/>
    <s v="Wednesday"/>
    <x v="4"/>
    <x v="1"/>
    <n v="20"/>
    <s v="Y"/>
    <s v="N"/>
    <n v="12.2"/>
    <n v="17.399999999999999"/>
    <n v="6.3"/>
    <n v="0.2"/>
    <n v="123616.28"/>
    <n v="59.849881660000001"/>
    <n v="7398419.7292494252"/>
  </r>
  <r>
    <d v="2016-05-12T00:00:00"/>
    <s v="Thursday"/>
    <x v="4"/>
    <x v="1"/>
    <n v="20"/>
    <s v="Y"/>
    <s v="N"/>
    <n v="14.1"/>
    <n v="21.4"/>
    <n v="6.1"/>
    <n v="0.2"/>
    <n v="120693.53"/>
    <n v="53.796096839999997"/>
    <n v="6492840.8278414449"/>
  </r>
  <r>
    <d v="2016-05-13T00:00:00"/>
    <s v="Friday"/>
    <x v="4"/>
    <x v="1"/>
    <n v="20"/>
    <s v="Y"/>
    <s v="N"/>
    <n v="15.9"/>
    <n v="21.6"/>
    <n v="9.9"/>
    <n v="0"/>
    <n v="118800.07"/>
    <n v="52.36555156"/>
    <n v="6221031.19091661"/>
  </r>
  <r>
    <d v="2016-05-14T00:00:00"/>
    <s v="Saturday"/>
    <x v="4"/>
    <x v="1"/>
    <n v="20"/>
    <s v="Y"/>
    <s v="N"/>
    <n v="14.5"/>
    <n v="21.7"/>
    <n v="12.6"/>
    <n v="0"/>
    <n v="101945.995"/>
    <n v="28.278767370000001"/>
    <n v="2882907.0769081833"/>
  </r>
  <r>
    <d v="2016-05-15T00:00:00"/>
    <s v="Sunday"/>
    <x v="4"/>
    <x v="1"/>
    <n v="21"/>
    <s v="Y"/>
    <s v="N"/>
    <n v="15"/>
    <n v="22"/>
    <n v="6.7"/>
    <n v="0"/>
    <n v="99697.62"/>
    <n v="37.076541059999997"/>
    <n v="3696442.9015142769"/>
  </r>
  <r>
    <d v="2016-05-16T00:00:00"/>
    <s v="Monday"/>
    <x v="4"/>
    <x v="1"/>
    <n v="21"/>
    <s v="Y"/>
    <s v="N"/>
    <n v="7.7"/>
    <n v="19.600000000000001"/>
    <n v="8.9"/>
    <n v="0"/>
    <n v="121182.69500000001"/>
    <n v="41.916763160000002"/>
    <n v="5079586.3254055167"/>
  </r>
  <r>
    <d v="2016-05-17T00:00:00"/>
    <s v="Tuesday"/>
    <x v="4"/>
    <x v="1"/>
    <n v="21"/>
    <s v="Y"/>
    <s v="N"/>
    <n v="11.4"/>
    <n v="17.100000000000001"/>
    <n v="5.4"/>
    <n v="0.2"/>
    <n v="124209.405"/>
    <n v="68.333326549999995"/>
    <n v="8487641.8324462026"/>
  </r>
  <r>
    <d v="2016-05-18T00:00:00"/>
    <s v="Wednesday"/>
    <x v="4"/>
    <x v="1"/>
    <n v="21"/>
    <s v="Y"/>
    <s v="N"/>
    <n v="13"/>
    <n v="19.3"/>
    <n v="7.2"/>
    <n v="0"/>
    <n v="124352.215"/>
    <n v="70.588827640000005"/>
    <n v="8777877.0712872222"/>
  </r>
  <r>
    <d v="2016-05-19T00:00:00"/>
    <s v="Thursday"/>
    <x v="4"/>
    <x v="1"/>
    <n v="21"/>
    <s v="Y"/>
    <s v="N"/>
    <n v="14.6"/>
    <n v="18.399999999999999"/>
    <n v="2.2000000000000002"/>
    <n v="0"/>
    <n v="124392.29"/>
    <n v="44.40335829"/>
    <n v="5523435.4213835839"/>
  </r>
  <r>
    <d v="2016-05-20T00:00:00"/>
    <s v="Friday"/>
    <x v="4"/>
    <x v="1"/>
    <n v="21"/>
    <s v="Y"/>
    <s v="N"/>
    <n v="11.6"/>
    <n v="17.399999999999999"/>
    <n v="8.3000000000000007"/>
    <n v="1.8"/>
    <n v="127705.84"/>
    <n v="79.795907400000004"/>
    <n v="10190403.383079216"/>
  </r>
  <r>
    <d v="2016-05-21T00:00:00"/>
    <s v="Saturday"/>
    <x v="4"/>
    <x v="1"/>
    <n v="21"/>
    <s v="Y"/>
    <s v="N"/>
    <n v="8.1"/>
    <n v="18.5"/>
    <n v="8.9"/>
    <n v="0"/>
    <n v="112336.78"/>
    <n v="45.745271420000002"/>
    <n v="5138876.4915488278"/>
  </r>
  <r>
    <d v="2016-05-22T00:00:00"/>
    <s v="Sunday"/>
    <x v="4"/>
    <x v="1"/>
    <n v="22"/>
    <s v="Y"/>
    <s v="N"/>
    <n v="9.1999999999999993"/>
    <n v="22.2"/>
    <n v="8.5"/>
    <n v="0"/>
    <n v="101618.98"/>
    <n v="24.192652460000001"/>
    <n v="2458432.6664796909"/>
  </r>
  <r>
    <d v="2016-05-23T00:00:00"/>
    <s v="Monday"/>
    <x v="4"/>
    <x v="1"/>
    <n v="22"/>
    <s v="Y"/>
    <s v="N"/>
    <n v="12.8"/>
    <n v="17.2"/>
    <n v="7.1"/>
    <n v="2.2000000000000002"/>
    <n v="121424.42"/>
    <n v="10.80151908"/>
    <n v="1311568.1894079335"/>
  </r>
  <r>
    <d v="2016-05-24T00:00:00"/>
    <s v="Tuesday"/>
    <x v="4"/>
    <x v="1"/>
    <n v="22"/>
    <s v="Y"/>
    <s v="N"/>
    <n v="10.7"/>
    <n v="15.8"/>
    <n v="7.3"/>
    <n v="1.8"/>
    <n v="131916.405"/>
    <n v="45.213847149999999"/>
    <n v="5964448.1722474955"/>
  </r>
  <r>
    <d v="2016-05-25T00:00:00"/>
    <s v="Wednesday"/>
    <x v="4"/>
    <x v="1"/>
    <n v="22"/>
    <s v="Y"/>
    <s v="N"/>
    <n v="7.6"/>
    <n v="15.6"/>
    <n v="4.9000000000000004"/>
    <n v="0"/>
    <n v="132170.04999999999"/>
    <n v="66.258534830000002"/>
    <n v="8757393.8614078406"/>
  </r>
  <r>
    <d v="2016-05-26T00:00:00"/>
    <s v="Thursday"/>
    <x v="4"/>
    <x v="1"/>
    <n v="22"/>
    <s v="Y"/>
    <s v="N"/>
    <n v="10.3"/>
    <n v="12.5"/>
    <n v="3.1"/>
    <n v="12.4"/>
    <n v="137080.875"/>
    <n v="99.424833129999996"/>
    <n v="13629243.122189388"/>
  </r>
  <r>
    <d v="2016-05-27T00:00:00"/>
    <s v="Friday"/>
    <x v="4"/>
    <x v="1"/>
    <n v="22"/>
    <s v="Y"/>
    <s v="N"/>
    <n v="9.1999999999999993"/>
    <n v="14.4"/>
    <n v="8"/>
    <n v="4.8"/>
    <n v="134317.62"/>
    <n v="68.193428539999999"/>
    <n v="9159579.0211328752"/>
  </r>
  <r>
    <d v="2016-05-28T00:00:00"/>
    <s v="Saturday"/>
    <x v="4"/>
    <x v="1"/>
    <n v="22"/>
    <s v="Y"/>
    <s v="N"/>
    <n v="5.7"/>
    <n v="13.2"/>
    <n v="6.2"/>
    <n v="0.6"/>
    <n v="119938.795"/>
    <n v="81.990134580000003"/>
    <n v="9833797.9434130322"/>
  </r>
  <r>
    <d v="2016-05-29T00:00:00"/>
    <s v="Sunday"/>
    <x v="4"/>
    <x v="1"/>
    <n v="23"/>
    <s v="Y"/>
    <s v="N"/>
    <n v="8.6999999999999993"/>
    <n v="13.9"/>
    <n v="6.5"/>
    <n v="4.2"/>
    <n v="118751.965"/>
    <n v="68.715474040000004"/>
    <n v="8160097.5681564892"/>
  </r>
  <r>
    <d v="2016-05-30T00:00:00"/>
    <s v="Monday"/>
    <x v="4"/>
    <x v="1"/>
    <n v="23"/>
    <s v="Y"/>
    <s v="N"/>
    <n v="7.2"/>
    <n v="15.4"/>
    <n v="9.5"/>
    <n v="0"/>
    <n v="134983.95499999999"/>
    <n v="115.7846736"/>
    <n v="15629073.170912087"/>
  </r>
  <r>
    <d v="2016-05-31T00:00:00"/>
    <s v="Tuesday"/>
    <x v="4"/>
    <x v="1"/>
    <n v="23"/>
    <s v="Y"/>
    <s v="N"/>
    <n v="3.6"/>
    <n v="17.399999999999999"/>
    <n v="9.5"/>
    <n v="0"/>
    <n v="140402.15"/>
    <n v="156.46472259999999"/>
    <n v="21967983.452193588"/>
  </r>
  <r>
    <d v="2016-06-01T00:00:00"/>
    <s v="Wednesday"/>
    <x v="5"/>
    <x v="1"/>
    <n v="23"/>
    <s v="Y"/>
    <s v="N"/>
    <n v="4.8"/>
    <n v="17"/>
    <n v="8.1999999999999993"/>
    <n v="0"/>
    <n v="141195.03"/>
    <n v="168.85275920000001"/>
    <n v="23841170.400826778"/>
  </r>
  <r>
    <d v="2016-06-02T00:00:00"/>
    <s v="Thursday"/>
    <x v="5"/>
    <x v="1"/>
    <n v="23"/>
    <s v="Y"/>
    <s v="N"/>
    <n v="4.8"/>
    <n v="12.8"/>
    <n v="9.1999999999999993"/>
    <n v="0"/>
    <n v="141292.56"/>
    <n v="180.9103503"/>
    <n v="25561286.524383768"/>
  </r>
  <r>
    <d v="2016-06-03T00:00:00"/>
    <s v="Friday"/>
    <x v="5"/>
    <x v="1"/>
    <n v="23"/>
    <s v="Y"/>
    <s v="N"/>
    <n v="6.8"/>
    <n v="14.1"/>
    <n v="8.5"/>
    <n v="0"/>
    <n v="137717.255"/>
    <n v="175.85462989999999"/>
    <n v="24218216.908868924"/>
  </r>
  <r>
    <d v="2016-06-04T00:00:00"/>
    <s v="Saturday"/>
    <x v="5"/>
    <x v="1"/>
    <n v="23"/>
    <s v="Y"/>
    <s v="N"/>
    <n v="9.8000000000000007"/>
    <n v="13.4"/>
    <n v="3.7"/>
    <n v="6.2"/>
    <n v="122764.33"/>
    <n v="126.74997190000001"/>
    <n v="15560375.377822328"/>
  </r>
  <r>
    <d v="2016-06-05T00:00:00"/>
    <s v="Sunday"/>
    <x v="5"/>
    <x v="1"/>
    <n v="24"/>
    <s v="Y"/>
    <s v="N"/>
    <n v="10.5"/>
    <n v="14.1"/>
    <n v="3.3"/>
    <n v="3.4"/>
    <n v="116052.80499999999"/>
    <n v="122.7887776"/>
    <n v="14249982.063001167"/>
  </r>
  <r>
    <d v="2016-06-06T00:00:00"/>
    <s v="Monday"/>
    <x v="5"/>
    <x v="1"/>
    <n v="24"/>
    <s v="Y"/>
    <s v="N"/>
    <n v="8.9"/>
    <n v="14.5"/>
    <n v="7.1"/>
    <n v="1.4"/>
    <n v="134829.755"/>
    <n v="107.44561210000001"/>
    <n v="14486865.555268036"/>
  </r>
  <r>
    <d v="2016-06-07T00:00:00"/>
    <s v="Tuesday"/>
    <x v="5"/>
    <x v="1"/>
    <n v="24"/>
    <s v="Y"/>
    <s v="N"/>
    <n v="10.5"/>
    <n v="15.3"/>
    <n v="4.7"/>
    <n v="0"/>
    <n v="135306.005"/>
    <n v="88.326962910000006"/>
    <n v="11951168.485135276"/>
  </r>
  <r>
    <d v="2016-06-08T00:00:00"/>
    <s v="Wednesday"/>
    <x v="5"/>
    <x v="1"/>
    <n v="24"/>
    <s v="Y"/>
    <s v="N"/>
    <n v="9.6999999999999993"/>
    <n v="14.7"/>
    <n v="4.7"/>
    <n v="1.2"/>
    <n v="137305.35500000001"/>
    <n v="91.315660199999996"/>
    <n v="12538129.140820371"/>
  </r>
  <r>
    <d v="2016-06-09T00:00:00"/>
    <s v="Thursday"/>
    <x v="5"/>
    <x v="1"/>
    <n v="24"/>
    <s v="Y"/>
    <s v="N"/>
    <n v="10.8"/>
    <n v="17.5"/>
    <n v="6"/>
    <n v="1.4"/>
    <n v="132859.30499999999"/>
    <n v="50.238971939999999"/>
    <n v="6674714.8958629016"/>
  </r>
  <r>
    <d v="2016-06-10T00:00:00"/>
    <s v="Friday"/>
    <x v="5"/>
    <x v="1"/>
    <n v="24"/>
    <s v="Y"/>
    <s v="N"/>
    <n v="10.4"/>
    <n v="15.8"/>
    <n v="6.6"/>
    <n v="0"/>
    <n v="132209.51500000001"/>
    <n v="47.425798780000001"/>
    <n v="6270141.8551913928"/>
  </r>
  <r>
    <d v="2016-06-11T00:00:00"/>
    <s v="Saturday"/>
    <x v="5"/>
    <x v="1"/>
    <n v="24"/>
    <s v="Y"/>
    <s v="N"/>
    <n v="9"/>
    <n v="13.5"/>
    <n v="6.5"/>
    <n v="3"/>
    <n v="120753.43"/>
    <n v="55.590969579999999"/>
    <n v="6712800.2538106591"/>
  </r>
  <r>
    <d v="2016-06-12T00:00:00"/>
    <s v="Sunday"/>
    <x v="5"/>
    <x v="1"/>
    <n v="25"/>
    <s v="Y"/>
    <s v="N"/>
    <n v="5"/>
    <n v="13.8"/>
    <n v="7.3"/>
    <n v="0.6"/>
    <n v="122771.53"/>
    <n v="77.215287989999993"/>
    <n v="9479839.0459229238"/>
  </r>
  <r>
    <d v="2016-06-13T00:00:00"/>
    <s v="Monday"/>
    <x v="5"/>
    <x v="1"/>
    <n v="25"/>
    <s v="Y"/>
    <s v="Y"/>
    <n v="3.8"/>
    <n v="13.4"/>
    <n v="9"/>
    <n v="0"/>
    <n v="122106.95"/>
    <n v="95.064774630000002"/>
    <n v="11608069.682506679"/>
  </r>
  <r>
    <d v="2016-06-14T00:00:00"/>
    <s v="Tuesday"/>
    <x v="5"/>
    <x v="1"/>
    <n v="25"/>
    <s v="Y"/>
    <s v="N"/>
    <n v="8.6"/>
    <n v="15.6"/>
    <n v="8.3000000000000007"/>
    <n v="0"/>
    <n v="138466.56"/>
    <n v="90.845109260000001"/>
    <n v="12579009.772056345"/>
  </r>
  <r>
    <d v="2016-06-15T00:00:00"/>
    <s v="Wednesday"/>
    <x v="5"/>
    <x v="1"/>
    <n v="25"/>
    <s v="Y"/>
    <s v="N"/>
    <n v="6"/>
    <n v="17.899999999999999"/>
    <n v="9.1999999999999993"/>
    <n v="0"/>
    <n v="140904.59"/>
    <n v="92.416245849999996"/>
    <n v="13021873.23083345"/>
  </r>
  <r>
    <d v="2016-06-16T00:00:00"/>
    <s v="Thursday"/>
    <x v="5"/>
    <x v="1"/>
    <n v="25"/>
    <s v="Y"/>
    <s v="N"/>
    <n v="7.8"/>
    <n v="14.3"/>
    <n v="5.0999999999999996"/>
    <n v="0"/>
    <n v="140741.16500000001"/>
    <n v="89.929148949999998"/>
    <n v="12656733.190681526"/>
  </r>
  <r>
    <d v="2016-06-17T00:00:00"/>
    <s v="Friday"/>
    <x v="5"/>
    <x v="1"/>
    <n v="25"/>
    <s v="Y"/>
    <s v="N"/>
    <n v="9.3000000000000007"/>
    <n v="15.1"/>
    <n v="3.5"/>
    <n v="4.2"/>
    <n v="138023.10999999999"/>
    <n v="99.573674510000004"/>
    <n v="13743468.229997925"/>
  </r>
  <r>
    <d v="2016-06-18T00:00:00"/>
    <s v="Saturday"/>
    <x v="5"/>
    <x v="1"/>
    <n v="25"/>
    <s v="Y"/>
    <s v="N"/>
    <n v="10"/>
    <n v="12.7"/>
    <n v="5.3"/>
    <n v="8.6"/>
    <n v="123162.185"/>
    <n v="62.934016130000003"/>
    <n v="7751090.9373960439"/>
  </r>
  <r>
    <d v="2016-06-19T00:00:00"/>
    <s v="Sunday"/>
    <x v="5"/>
    <x v="1"/>
    <n v="26"/>
    <s v="Y"/>
    <s v="N"/>
    <n v="7.3"/>
    <n v="13.5"/>
    <n v="7.2"/>
    <n v="0.4"/>
    <n v="119662.16499999999"/>
    <n v="79.384821770000002"/>
    <n v="9499359.6411373317"/>
  </r>
  <r>
    <d v="2016-06-20T00:00:00"/>
    <s v="Monday"/>
    <x v="5"/>
    <x v="1"/>
    <n v="26"/>
    <s v="Y"/>
    <s v="N"/>
    <n v="9.1"/>
    <n v="13.2"/>
    <n v="3.4"/>
    <n v="3.6"/>
    <n v="134435.11499999999"/>
    <n v="114.875078"/>
    <n v="15443244.321563968"/>
  </r>
  <r>
    <d v="2016-06-21T00:00:00"/>
    <s v="Tuesday"/>
    <x v="5"/>
    <x v="1"/>
    <n v="26"/>
    <s v="Y"/>
    <s v="N"/>
    <n v="10.4"/>
    <n v="14.7"/>
    <n v="7"/>
    <n v="3.2"/>
    <n v="137511.315"/>
    <n v="62.154764110000002"/>
    <n v="8546983.3462809045"/>
  </r>
  <r>
    <d v="2016-06-22T00:00:00"/>
    <s v="Wednesday"/>
    <x v="5"/>
    <x v="1"/>
    <n v="26"/>
    <s v="Y"/>
    <s v="N"/>
    <n v="11.2"/>
    <n v="15.4"/>
    <n v="6.6"/>
    <n v="0"/>
    <n v="133813.285"/>
    <n v="58.759038580000002"/>
    <n v="7862739.9758315356"/>
  </r>
  <r>
    <d v="2016-06-23T00:00:00"/>
    <s v="Thursday"/>
    <x v="5"/>
    <x v="1"/>
    <n v="26"/>
    <s v="Y"/>
    <s v="N"/>
    <n v="10.4"/>
    <n v="14.8"/>
    <n v="7.2"/>
    <n v="0.6"/>
    <n v="136740.005"/>
    <n v="78.318980190000005"/>
    <n v="10709337.742775502"/>
  </r>
  <r>
    <d v="2016-06-24T00:00:00"/>
    <s v="Friday"/>
    <x v="5"/>
    <x v="1"/>
    <n v="26"/>
    <s v="N"/>
    <s v="N"/>
    <n v="6.9"/>
    <n v="10.7"/>
    <n v="5.8"/>
    <n v="13.8"/>
    <n v="144658.38"/>
    <n v="67.938496200000003"/>
    <n v="9827872.7999281567"/>
  </r>
  <r>
    <d v="2016-06-25T00:00:00"/>
    <s v="Saturday"/>
    <x v="5"/>
    <x v="1"/>
    <n v="26"/>
    <s v="N"/>
    <s v="N"/>
    <n v="5.6"/>
    <n v="12.7"/>
    <n v="8.8000000000000007"/>
    <n v="2"/>
    <n v="131730.83499999999"/>
    <n v="99.763250799999994"/>
    <n v="13141896.330198416"/>
  </r>
  <r>
    <d v="2016-06-26T00:00:00"/>
    <s v="Sunday"/>
    <x v="5"/>
    <x v="1"/>
    <n v="27"/>
    <s v="N"/>
    <s v="N"/>
    <n v="3"/>
    <n v="11.1"/>
    <n v="7.7"/>
    <n v="0.2"/>
    <n v="126455.935"/>
    <n v="120.4411006"/>
    <n v="15230491.98880206"/>
  </r>
  <r>
    <d v="2016-06-27T00:00:00"/>
    <s v="Monday"/>
    <x v="5"/>
    <x v="1"/>
    <n v="27"/>
    <s v="N"/>
    <s v="N"/>
    <n v="4.8"/>
    <n v="10.6"/>
    <n v="4.7"/>
    <n v="0.2"/>
    <n v="148639.995"/>
    <n v="127.3466076"/>
    <n v="18928799.116930962"/>
  </r>
  <r>
    <d v="2016-06-28T00:00:00"/>
    <s v="Tuesday"/>
    <x v="5"/>
    <x v="1"/>
    <n v="27"/>
    <s v="N"/>
    <s v="N"/>
    <n v="5"/>
    <n v="17"/>
    <n v="7.8"/>
    <n v="0.2"/>
    <n v="142146.31"/>
    <n v="110.28039029999999"/>
    <n v="15675950.546504792"/>
  </r>
  <r>
    <d v="2016-06-29T00:00:00"/>
    <s v="Wednesday"/>
    <x v="5"/>
    <x v="1"/>
    <n v="27"/>
    <s v="N"/>
    <s v="N"/>
    <n v="8.9"/>
    <n v="15.8"/>
    <n v="8.9"/>
    <n v="0.2"/>
    <n v="136071.965"/>
    <n v="80.125243080000004"/>
    <n v="10902799.271998253"/>
  </r>
  <r>
    <d v="2016-06-30T00:00:00"/>
    <s v="Thursday"/>
    <x v="5"/>
    <x v="1"/>
    <n v="27"/>
    <s v="N"/>
    <s v="N"/>
    <n v="10.3"/>
    <n v="11.7"/>
    <n v="5.6"/>
    <n v="0"/>
    <n v="141078.46"/>
    <n v="115.1178955"/>
    <n v="16240655.41558093"/>
  </r>
  <r>
    <d v="2016-07-01T00:00:00"/>
    <s v="Friday"/>
    <x v="6"/>
    <x v="1"/>
    <n v="27"/>
    <s v="N"/>
    <s v="N"/>
    <n v="7.3"/>
    <n v="14.1"/>
    <n v="7.1"/>
    <n v="6.4"/>
    <n v="136676.715"/>
    <n v="117.7120479"/>
    <n v="16088496.022894649"/>
  </r>
  <r>
    <d v="2016-07-02T00:00:00"/>
    <s v="Saturday"/>
    <x v="6"/>
    <x v="1"/>
    <n v="27"/>
    <s v="N"/>
    <s v="N"/>
    <n v="9.9"/>
    <n v="16.5"/>
    <n v="6.7"/>
    <n v="0.2"/>
    <n v="118683.565"/>
    <n v="90.456523779999998"/>
    <n v="10735702.719717676"/>
  </r>
  <r>
    <d v="2016-07-03T00:00:00"/>
    <s v="Sunday"/>
    <x v="6"/>
    <x v="1"/>
    <n v="28"/>
    <s v="N"/>
    <s v="N"/>
    <n v="10.9"/>
    <n v="16.7"/>
    <n v="7.8"/>
    <n v="0"/>
    <n v="112556.405"/>
    <n v="68.597089170000004"/>
    <n v="7721041.7504396345"/>
  </r>
  <r>
    <d v="2016-07-04T00:00:00"/>
    <s v="Monday"/>
    <x v="6"/>
    <x v="1"/>
    <n v="28"/>
    <s v="N"/>
    <s v="N"/>
    <n v="10.4"/>
    <n v="12.7"/>
    <n v="3.6"/>
    <n v="0"/>
    <n v="135712.245"/>
    <n v="124.1368856"/>
    <n v="16846895.432084173"/>
  </r>
  <r>
    <d v="2016-07-05T00:00:00"/>
    <s v="Tuesday"/>
    <x v="6"/>
    <x v="1"/>
    <n v="28"/>
    <s v="N"/>
    <s v="N"/>
    <n v="8.1999999999999993"/>
    <n v="12.8"/>
    <n v="1.8"/>
    <n v="0.6"/>
    <n v="142401.79500000001"/>
    <n v="147.1876919"/>
    <n v="20959791.528466962"/>
  </r>
  <r>
    <d v="2016-07-06T00:00:00"/>
    <s v="Wednesday"/>
    <x v="6"/>
    <x v="1"/>
    <n v="28"/>
    <s v="N"/>
    <s v="N"/>
    <n v="9.8000000000000007"/>
    <n v="13"/>
    <n v="4.5999999999999996"/>
    <n v="22.6"/>
    <n v="134056.095"/>
    <n v="116.6821116"/>
    <n v="15641948.237450201"/>
  </r>
  <r>
    <d v="2016-07-07T00:00:00"/>
    <s v="Thursday"/>
    <x v="6"/>
    <x v="1"/>
    <n v="28"/>
    <s v="N"/>
    <s v="N"/>
    <n v="10.5"/>
    <n v="13.7"/>
    <n v="4.0999999999999996"/>
    <n v="3.8"/>
    <n v="138768.04500000001"/>
    <n v="176.91203619999999"/>
    <n v="24549737.40044323"/>
  </r>
  <r>
    <d v="2016-07-08T00:00:00"/>
    <s v="Friday"/>
    <x v="6"/>
    <x v="1"/>
    <n v="28"/>
    <s v="N"/>
    <s v="N"/>
    <n v="9.6999999999999993"/>
    <n v="15.3"/>
    <n v="7.4"/>
    <n v="0.8"/>
    <n v="136690.04999999999"/>
    <n v="114.84420299999999"/>
    <n v="15698059.850280147"/>
  </r>
  <r>
    <d v="2016-07-09T00:00:00"/>
    <s v="Saturday"/>
    <x v="6"/>
    <x v="1"/>
    <n v="28"/>
    <s v="N"/>
    <s v="N"/>
    <n v="5.3"/>
    <n v="15.2"/>
    <n v="9.5"/>
    <n v="0.2"/>
    <n v="122369.535"/>
    <n v="105.54857610000001"/>
    <n v="12915930.177269114"/>
  </r>
  <r>
    <d v="2016-07-10T00:00:00"/>
    <s v="Sunday"/>
    <x v="6"/>
    <x v="1"/>
    <n v="29"/>
    <s v="N"/>
    <s v="N"/>
    <n v="6.5"/>
    <n v="14.2"/>
    <n v="3.6"/>
    <n v="0"/>
    <n v="119218.23"/>
    <n v="36.167212329999998"/>
    <n v="4311791.0380167756"/>
  </r>
  <r>
    <d v="2016-07-11T00:00:00"/>
    <s v="Monday"/>
    <x v="6"/>
    <x v="1"/>
    <n v="29"/>
    <s v="N"/>
    <s v="N"/>
    <n v="8.3000000000000007"/>
    <n v="16"/>
    <n v="7.6"/>
    <n v="3.6"/>
    <n v="128207.125"/>
    <n v="44.858080039999997"/>
    <n v="5751125.4749482842"/>
  </r>
  <r>
    <d v="2016-07-12T00:00:00"/>
    <s v="Tuesday"/>
    <x v="6"/>
    <x v="1"/>
    <n v="29"/>
    <s v="Y"/>
    <s v="N"/>
    <n v="10.7"/>
    <n v="13.7"/>
    <n v="8.1"/>
    <n v="0"/>
    <n v="137582.19500000001"/>
    <n v="49.159485719999999"/>
    <n v="6763469.950428756"/>
  </r>
  <r>
    <d v="2016-07-13T00:00:00"/>
    <s v="Wednesday"/>
    <x v="6"/>
    <x v="1"/>
    <n v="29"/>
    <s v="Y"/>
    <s v="N"/>
    <n v="4.5"/>
    <n v="12"/>
    <n v="9"/>
    <n v="0.4"/>
    <n v="145728.26"/>
    <n v="65.914964920000003"/>
    <n v="9605673.1457526404"/>
  </r>
  <r>
    <d v="2016-07-14T00:00:00"/>
    <s v="Thursday"/>
    <x v="6"/>
    <x v="1"/>
    <n v="29"/>
    <s v="Y"/>
    <s v="N"/>
    <n v="6.6"/>
    <n v="14"/>
    <n v="7.8"/>
    <n v="1"/>
    <n v="144103.70499999999"/>
    <n v="76.117452619999995"/>
    <n v="10968806.937703956"/>
  </r>
  <r>
    <d v="2016-07-15T00:00:00"/>
    <s v="Friday"/>
    <x v="6"/>
    <x v="1"/>
    <n v="29"/>
    <s v="Y"/>
    <s v="N"/>
    <n v="8.8000000000000007"/>
    <n v="14.1"/>
    <n v="7.2"/>
    <n v="0"/>
    <n v="141166.85"/>
    <n v="79.507600479999994"/>
    <n v="11223837.510820087"/>
  </r>
  <r>
    <d v="2016-07-16T00:00:00"/>
    <s v="Saturday"/>
    <x v="6"/>
    <x v="1"/>
    <n v="29"/>
    <s v="Y"/>
    <s v="N"/>
    <n v="7.8"/>
    <n v="13.7"/>
    <n v="10.199999999999999"/>
    <n v="0"/>
    <n v="120659.15"/>
    <n v="73.694418769999999"/>
    <n v="8891905.9285322446"/>
  </r>
  <r>
    <d v="2016-07-17T00:00:00"/>
    <s v="Sunday"/>
    <x v="6"/>
    <x v="1"/>
    <n v="30"/>
    <s v="Y"/>
    <s v="N"/>
    <n v="3.1"/>
    <n v="16.100000000000001"/>
    <n v="10.3"/>
    <n v="0"/>
    <n v="113418.125"/>
    <n v="48.788405300000001"/>
    <n v="5533489.4508660622"/>
  </r>
  <r>
    <d v="2016-07-18T00:00:00"/>
    <s v="Monday"/>
    <x v="6"/>
    <x v="1"/>
    <n v="30"/>
    <s v="Y"/>
    <s v="N"/>
    <n v="9.6"/>
    <n v="17.7"/>
    <n v="8.8000000000000007"/>
    <n v="0"/>
    <n v="127367.015"/>
    <n v="43.891518699999999"/>
    <n v="5590331.7206356805"/>
  </r>
  <r>
    <d v="2016-07-19T00:00:00"/>
    <s v="Tuesday"/>
    <x v="6"/>
    <x v="1"/>
    <n v="30"/>
    <s v="Y"/>
    <s v="N"/>
    <n v="12.6"/>
    <n v="16"/>
    <n v="5.7"/>
    <n v="0"/>
    <n v="137028.04999999999"/>
    <n v="49.453789790000002"/>
    <n v="6776556.3800336095"/>
  </r>
  <r>
    <d v="2016-07-20T00:00:00"/>
    <s v="Wednesday"/>
    <x v="6"/>
    <x v="1"/>
    <n v="30"/>
    <s v="Y"/>
    <s v="N"/>
    <n v="9.8000000000000007"/>
    <n v="16.100000000000001"/>
    <n v="9.1999999999999993"/>
    <n v="1.8"/>
    <n v="136850.14000000001"/>
    <n v="52.331551939999997"/>
    <n v="7161580.2094062716"/>
  </r>
  <r>
    <d v="2016-07-21T00:00:00"/>
    <s v="Thursday"/>
    <x v="6"/>
    <x v="1"/>
    <n v="30"/>
    <s v="Y"/>
    <s v="N"/>
    <n v="6.9"/>
    <n v="18.100000000000001"/>
    <n v="7.4"/>
    <n v="1.8"/>
    <n v="136127.125"/>
    <n v="44.92653284"/>
    <n v="6115719.7517272849"/>
  </r>
  <r>
    <d v="2016-07-22T00:00:00"/>
    <s v="Friday"/>
    <x v="6"/>
    <x v="1"/>
    <n v="30"/>
    <s v="Y"/>
    <s v="N"/>
    <n v="9.1999999999999993"/>
    <n v="18.3"/>
    <n v="5.0999999999999996"/>
    <n v="7.8"/>
    <n v="128777.82"/>
    <n v="21.091718870000001"/>
    <n v="2716145.5761314635"/>
  </r>
  <r>
    <d v="2016-07-23T00:00:00"/>
    <s v="Saturday"/>
    <x v="6"/>
    <x v="1"/>
    <n v="30"/>
    <s v="Y"/>
    <s v="N"/>
    <n v="7.5"/>
    <n v="11.6"/>
    <n v="9"/>
    <n v="2.8"/>
    <n v="119888.575"/>
    <n v="62.709286929999998"/>
    <n v="7518127.0493038241"/>
  </r>
  <r>
    <d v="2016-07-24T00:00:00"/>
    <s v="Sunday"/>
    <x v="6"/>
    <x v="1"/>
    <n v="31"/>
    <s v="Y"/>
    <s v="N"/>
    <n v="4.7"/>
    <n v="11.4"/>
    <n v="10.3"/>
    <n v="0.8"/>
    <n v="120126.905"/>
    <n v="52.227008529999999"/>
    <n v="6273868.8921174994"/>
  </r>
  <r>
    <d v="2016-07-25T00:00:00"/>
    <s v="Monday"/>
    <x v="6"/>
    <x v="1"/>
    <n v="31"/>
    <s v="Y"/>
    <s v="N"/>
    <n v="6.3"/>
    <n v="14.3"/>
    <n v="7.5"/>
    <n v="0"/>
    <n v="138134.63500000001"/>
    <n v="37.980186609999997"/>
    <n v="5246379.2146042371"/>
  </r>
  <r>
    <d v="2016-07-26T00:00:00"/>
    <s v="Tuesday"/>
    <x v="6"/>
    <x v="1"/>
    <n v="31"/>
    <s v="Y"/>
    <s v="N"/>
    <n v="6.5"/>
    <n v="11"/>
    <n v="7.2"/>
    <n v="4.8"/>
    <n v="146465.69"/>
    <n v="47.971245959999997"/>
    <n v="7026141.6396911126"/>
  </r>
  <r>
    <d v="2016-07-27T00:00:00"/>
    <s v="Wednesday"/>
    <x v="6"/>
    <x v="1"/>
    <n v="31"/>
    <s v="Y"/>
    <s v="N"/>
    <n v="7.5"/>
    <n v="12.9"/>
    <n v="6.9"/>
    <n v="0.4"/>
    <n v="143209.755"/>
    <n v="36.397462779999998"/>
    <n v="5212471.7273454191"/>
  </r>
  <r>
    <d v="2016-07-28T00:00:00"/>
    <s v="Thursday"/>
    <x v="6"/>
    <x v="1"/>
    <n v="31"/>
    <s v="Y"/>
    <s v="N"/>
    <n v="6.9"/>
    <n v="15.2"/>
    <n v="6.3"/>
    <n v="0"/>
    <n v="142341.63500000001"/>
    <n v="41.561898749999997"/>
    <n v="5915988.6217794567"/>
  </r>
  <r>
    <d v="2016-07-29T00:00:00"/>
    <s v="Friday"/>
    <x v="6"/>
    <x v="1"/>
    <n v="31"/>
    <s v="Y"/>
    <s v="N"/>
    <n v="10.199999999999999"/>
    <n v="15.3"/>
    <n v="5"/>
    <n v="0"/>
    <n v="139822.93"/>
    <n v="33.869681919999998"/>
    <n v="4735758.1642224248"/>
  </r>
  <r>
    <d v="2016-07-30T00:00:00"/>
    <s v="Saturday"/>
    <x v="6"/>
    <x v="1"/>
    <n v="31"/>
    <s v="Y"/>
    <s v="N"/>
    <n v="9.1"/>
    <n v="13.8"/>
    <n v="8.5"/>
    <n v="2.4"/>
    <n v="121548.535"/>
    <n v="24.849528429999999"/>
    <n v="3020423.7761073499"/>
  </r>
  <r>
    <d v="2016-07-31T00:00:00"/>
    <s v="Sunday"/>
    <x v="6"/>
    <x v="1"/>
    <n v="32"/>
    <s v="Y"/>
    <s v="N"/>
    <n v="10.3"/>
    <n v="17"/>
    <n v="11.3"/>
    <n v="2"/>
    <n v="114481.28"/>
    <n v="33.778252090000002"/>
    <n v="3866977.5354258753"/>
  </r>
  <r>
    <d v="2016-08-01T00:00:00"/>
    <s v="Monday"/>
    <x v="7"/>
    <x v="1"/>
    <n v="32"/>
    <s v="Y"/>
    <s v="N"/>
    <n v="11.2"/>
    <n v="14.4"/>
    <n v="5.2"/>
    <n v="2.8"/>
    <n v="137934.845"/>
    <n v="45.979129370000003"/>
    <n v="6342124.0828858977"/>
  </r>
  <r>
    <d v="2016-08-02T00:00:00"/>
    <s v="Tuesday"/>
    <x v="7"/>
    <x v="1"/>
    <n v="32"/>
    <s v="Y"/>
    <s v="N"/>
    <n v="8.5"/>
    <n v="13.4"/>
    <n v="11.2"/>
    <n v="14.4"/>
    <n v="137301.69"/>
    <n v="48.597990580000001"/>
    <n v="6672586.2372380802"/>
  </r>
  <r>
    <d v="2016-08-03T00:00:00"/>
    <s v="Wednesday"/>
    <x v="7"/>
    <x v="1"/>
    <n v="32"/>
    <s v="Y"/>
    <s v="N"/>
    <n v="8.6999999999999993"/>
    <n v="12.8"/>
    <n v="8.4"/>
    <n v="2.8"/>
    <n v="140922.715"/>
    <n v="58.029549359999997"/>
    <n v="8177681.6460377118"/>
  </r>
  <r>
    <d v="2016-08-04T00:00:00"/>
    <s v="Thursday"/>
    <x v="7"/>
    <x v="1"/>
    <n v="32"/>
    <s v="Y"/>
    <s v="N"/>
    <n v="4.9000000000000004"/>
    <n v="14.6"/>
    <n v="11.1"/>
    <n v="0.8"/>
    <n v="142671.51"/>
    <n v="51.565282189999998"/>
    <n v="7356896.6736234073"/>
  </r>
  <r>
    <d v="2016-08-05T00:00:00"/>
    <s v="Friday"/>
    <x v="7"/>
    <x v="1"/>
    <n v="32"/>
    <s v="Y"/>
    <s v="N"/>
    <n v="3.4"/>
    <n v="14.6"/>
    <n v="8.6999999999999993"/>
    <n v="0"/>
    <n v="145491.32999999999"/>
    <n v="70.203116499999993"/>
    <n v="10213944.789729943"/>
  </r>
  <r>
    <d v="2016-08-06T00:00:00"/>
    <s v="Saturday"/>
    <x v="7"/>
    <x v="1"/>
    <n v="32"/>
    <s v="Y"/>
    <s v="N"/>
    <n v="5.8"/>
    <n v="14.4"/>
    <n v="7"/>
    <n v="0"/>
    <n v="130907.095"/>
    <n v="54.398078300000002"/>
    <n v="7121094.4038355388"/>
  </r>
  <r>
    <d v="2016-08-07T00:00:00"/>
    <s v="Sunday"/>
    <x v="7"/>
    <x v="1"/>
    <n v="33"/>
    <s v="Y"/>
    <s v="N"/>
    <n v="7.6"/>
    <n v="16.600000000000001"/>
    <n v="10.4"/>
    <n v="0"/>
    <n v="120379.285"/>
    <n v="32.884789920000003"/>
    <n v="3958647.4979448076"/>
  </r>
  <r>
    <d v="2016-08-08T00:00:00"/>
    <s v="Monday"/>
    <x v="7"/>
    <x v="1"/>
    <n v="33"/>
    <s v="Y"/>
    <s v="N"/>
    <n v="5"/>
    <n v="14.2"/>
    <n v="8"/>
    <n v="0"/>
    <n v="138506.45000000001"/>
    <n v="35.117820729999998"/>
    <n v="4864044.681048709"/>
  </r>
  <r>
    <d v="2016-08-09T00:00:00"/>
    <s v="Tuesday"/>
    <x v="7"/>
    <x v="1"/>
    <n v="33"/>
    <s v="Y"/>
    <s v="N"/>
    <n v="9.6999999999999993"/>
    <n v="18.899999999999999"/>
    <n v="7.8"/>
    <n v="0"/>
    <n v="132819.535"/>
    <n v="29.293519740000001"/>
    <n v="3890751.6703801211"/>
  </r>
  <r>
    <d v="2016-08-10T00:00:00"/>
    <s v="Wednesday"/>
    <x v="7"/>
    <x v="1"/>
    <n v="33"/>
    <s v="Y"/>
    <s v="N"/>
    <n v="9.6"/>
    <n v="15.3"/>
    <n v="11.3"/>
    <n v="0"/>
    <n v="130616.67"/>
    <n v="22.419440789999999"/>
    <n v="2928352.6992519693"/>
  </r>
  <r>
    <d v="2016-08-11T00:00:00"/>
    <s v="Thursday"/>
    <x v="7"/>
    <x v="1"/>
    <n v="33"/>
    <s v="Y"/>
    <s v="N"/>
    <n v="6.8"/>
    <n v="15.7"/>
    <n v="10.3"/>
    <n v="8.1999999999999993"/>
    <n v="138368.4"/>
    <n v="39.806463620000002"/>
    <n v="5507956.6807576083"/>
  </r>
  <r>
    <d v="2016-08-12T00:00:00"/>
    <s v="Friday"/>
    <x v="7"/>
    <x v="1"/>
    <n v="33"/>
    <s v="Y"/>
    <s v="N"/>
    <n v="7.7"/>
    <n v="14.1"/>
    <n v="11.7"/>
    <n v="0"/>
    <n v="134885.67000000001"/>
    <n v="41.092200069999997"/>
    <n v="5542748.9382159971"/>
  </r>
  <r>
    <d v="2016-08-13T00:00:00"/>
    <s v="Saturday"/>
    <x v="7"/>
    <x v="1"/>
    <n v="33"/>
    <s v="Y"/>
    <s v="N"/>
    <n v="7.9"/>
    <n v="15.1"/>
    <n v="9.5"/>
    <n v="1.6"/>
    <n v="120382.80499999999"/>
    <n v="38.810956079999997"/>
    <n v="4672171.7576422039"/>
  </r>
  <r>
    <d v="2016-08-14T00:00:00"/>
    <s v="Sunday"/>
    <x v="7"/>
    <x v="1"/>
    <n v="34"/>
    <s v="Y"/>
    <s v="N"/>
    <n v="8.5"/>
    <n v="18.7"/>
    <n v="11.6"/>
    <n v="0.2"/>
    <n v="113066.245"/>
    <n v="33.061160000000001"/>
    <n v="3738101.2165441997"/>
  </r>
  <r>
    <d v="2016-08-15T00:00:00"/>
    <s v="Monday"/>
    <x v="7"/>
    <x v="1"/>
    <n v="34"/>
    <s v="Y"/>
    <s v="N"/>
    <n v="10.199999999999999"/>
    <n v="18.100000000000001"/>
    <n v="13.4"/>
    <n v="0"/>
    <n v="127906.24000000001"/>
    <n v="39.838938429999999"/>
    <n v="5095648.8201728035"/>
  </r>
  <r>
    <d v="2016-08-16T00:00:00"/>
    <s v="Tuesday"/>
    <x v="7"/>
    <x v="1"/>
    <n v="34"/>
    <s v="Y"/>
    <s v="N"/>
    <n v="10"/>
    <n v="18.2"/>
    <n v="13.5"/>
    <n v="0"/>
    <n v="124975.11"/>
    <n v="24.453904470000001"/>
    <n v="3056129.4010677417"/>
  </r>
  <r>
    <d v="2016-08-17T00:00:00"/>
    <s v="Wednesday"/>
    <x v="7"/>
    <x v="1"/>
    <n v="34"/>
    <s v="Y"/>
    <s v="N"/>
    <n v="12.5"/>
    <n v="15.6"/>
    <n v="9.6"/>
    <n v="0.4"/>
    <n v="132561.22"/>
    <n v="40.89160699"/>
    <n v="5420641.3103549276"/>
  </r>
  <r>
    <d v="2016-08-18T00:00:00"/>
    <s v="Thursday"/>
    <x v="7"/>
    <x v="1"/>
    <n v="34"/>
    <s v="Y"/>
    <s v="N"/>
    <n v="7.1"/>
    <n v="21.6"/>
    <n v="13.1"/>
    <n v="0"/>
    <n v="123434.505"/>
    <n v="27.471093289999999"/>
    <n v="3390880.8020599713"/>
  </r>
  <r>
    <d v="2016-08-19T00:00:00"/>
    <s v="Friday"/>
    <x v="7"/>
    <x v="1"/>
    <n v="34"/>
    <s v="Y"/>
    <s v="N"/>
    <n v="15.3"/>
    <n v="16.399999999999999"/>
    <n v="2.7"/>
    <n v="0.2"/>
    <n v="132569.74"/>
    <n v="27.60134081"/>
    <n v="3659102.574833089"/>
  </r>
  <r>
    <d v="2016-08-20T00:00:00"/>
    <s v="Saturday"/>
    <x v="7"/>
    <x v="1"/>
    <n v="34"/>
    <s v="Y"/>
    <s v="N"/>
    <n v="6.9"/>
    <n v="13.6"/>
    <n v="9.6999999999999993"/>
    <n v="9.4"/>
    <n v="121052.06"/>
    <n v="25.002466940000001"/>
    <n v="3026600.1281688963"/>
  </r>
  <r>
    <d v="2016-08-21T00:00:00"/>
    <s v="Sunday"/>
    <x v="7"/>
    <x v="1"/>
    <n v="35"/>
    <s v="Y"/>
    <s v="N"/>
    <n v="9.5"/>
    <n v="14.8"/>
    <n v="7"/>
    <n v="1.2"/>
    <n v="119118.545"/>
    <n v="38.913255630000002"/>
    <n v="4635290.3918586588"/>
  </r>
  <r>
    <d v="2016-08-22T00:00:00"/>
    <s v="Monday"/>
    <x v="7"/>
    <x v="1"/>
    <n v="35"/>
    <s v="Y"/>
    <s v="N"/>
    <n v="7.8"/>
    <n v="16"/>
    <n v="8.6999999999999993"/>
    <n v="5.6"/>
    <n v="139203.5"/>
    <n v="59.995340669999997"/>
    <n v="8351561.4049563445"/>
  </r>
  <r>
    <d v="2016-08-23T00:00:00"/>
    <s v="Tuesday"/>
    <x v="7"/>
    <x v="1"/>
    <n v="35"/>
    <s v="Y"/>
    <s v="N"/>
    <n v="7"/>
    <n v="13.4"/>
    <n v="14.2"/>
    <n v="11"/>
    <n v="138640.39000000001"/>
    <n v="73.189593709999997"/>
    <n v="10147033.815895947"/>
  </r>
  <r>
    <d v="2016-08-24T00:00:00"/>
    <s v="Wednesday"/>
    <x v="7"/>
    <x v="1"/>
    <n v="35"/>
    <s v="Y"/>
    <s v="N"/>
    <n v="3.7"/>
    <n v="12.7"/>
    <n v="14"/>
    <n v="0"/>
    <n v="141122.79500000001"/>
    <n v="114.0039598"/>
    <n v="16088557.448043643"/>
  </r>
  <r>
    <d v="2016-08-25T00:00:00"/>
    <s v="Thursday"/>
    <x v="7"/>
    <x v="1"/>
    <n v="35"/>
    <s v="Y"/>
    <s v="N"/>
    <n v="6.5"/>
    <n v="13"/>
    <n v="13.5"/>
    <n v="1.2"/>
    <n v="139724.02499999999"/>
    <n v="74.663055139999997"/>
    <n v="10432222.582957737"/>
  </r>
  <r>
    <d v="2016-08-26T00:00:00"/>
    <s v="Friday"/>
    <x v="7"/>
    <x v="1"/>
    <n v="35"/>
    <s v="Y"/>
    <s v="N"/>
    <n v="7.2"/>
    <n v="14.4"/>
    <n v="8.8000000000000007"/>
    <n v="0.6"/>
    <n v="139920.54500000001"/>
    <n v="67.627753299999995"/>
    <n v="9462512.098861549"/>
  </r>
  <r>
    <d v="2016-08-27T00:00:00"/>
    <s v="Saturday"/>
    <x v="7"/>
    <x v="1"/>
    <n v="35"/>
    <s v="Y"/>
    <s v="N"/>
    <n v="9.3000000000000007"/>
    <n v="16.3"/>
    <n v="11.7"/>
    <n v="0"/>
    <n v="119573.22"/>
    <n v="31.80817961"/>
    <n v="3803406.4583060443"/>
  </r>
  <r>
    <d v="2016-08-28T00:00:00"/>
    <s v="Sunday"/>
    <x v="7"/>
    <x v="1"/>
    <n v="36"/>
    <s v="Y"/>
    <s v="N"/>
    <n v="10.5"/>
    <n v="19"/>
    <n v="12.2"/>
    <n v="0"/>
    <n v="114832.425"/>
    <n v="29.447681029999998"/>
    <n v="3381548.6233013975"/>
  </r>
  <r>
    <d v="2016-08-29T00:00:00"/>
    <s v="Monday"/>
    <x v="7"/>
    <x v="1"/>
    <n v="36"/>
    <s v="Y"/>
    <s v="N"/>
    <n v="8.6999999999999993"/>
    <n v="20.399999999999999"/>
    <n v="14.2"/>
    <n v="0"/>
    <n v="125055.69"/>
    <n v="39.142378899999997"/>
    <n v="4894977.2015809407"/>
  </r>
  <r>
    <d v="2016-08-30T00:00:00"/>
    <s v="Tuesday"/>
    <x v="7"/>
    <x v="1"/>
    <n v="36"/>
    <s v="Y"/>
    <s v="N"/>
    <n v="10.199999999999999"/>
    <n v="16.8"/>
    <n v="5.2"/>
    <n v="0"/>
    <n v="133748.44"/>
    <n v="53.186931000000001"/>
    <n v="7113669.0496376399"/>
  </r>
  <r>
    <d v="2016-08-31T00:00:00"/>
    <s v="Wednesday"/>
    <x v="7"/>
    <x v="1"/>
    <n v="36"/>
    <s v="Y"/>
    <s v="N"/>
    <n v="12.8"/>
    <n v="20.2"/>
    <n v="10.1"/>
    <n v="0.8"/>
    <n v="128834.065"/>
    <n v="32.559017400000002"/>
    <n v="4194710.5640477315"/>
  </r>
  <r>
    <d v="2016-09-01T00:00:00"/>
    <s v="Thursday"/>
    <x v="8"/>
    <x v="1"/>
    <n v="36"/>
    <s v="Y"/>
    <s v="N"/>
    <n v="11.6"/>
    <n v="15.5"/>
    <n v="8.8000000000000007"/>
    <n v="0"/>
    <n v="134246.16500000001"/>
    <n v="46.808787860000002"/>
    <n v="6283900.2585035572"/>
  </r>
  <r>
    <d v="2016-09-02T00:00:00"/>
    <s v="Friday"/>
    <x v="8"/>
    <x v="1"/>
    <n v="36"/>
    <s v="Y"/>
    <s v="N"/>
    <n v="9.6"/>
    <n v="15"/>
    <n v="9.6"/>
    <n v="0.4"/>
    <n v="135273.32500000001"/>
    <n v="52.636792880000002"/>
    <n v="7120353.9902139269"/>
  </r>
  <r>
    <d v="2016-09-03T00:00:00"/>
    <s v="Saturday"/>
    <x v="8"/>
    <x v="1"/>
    <n v="36"/>
    <s v="Y"/>
    <s v="N"/>
    <n v="10"/>
    <n v="15.7"/>
    <n v="12.9"/>
    <n v="0.2"/>
    <n v="118621.96"/>
    <n v="35.270782859999997"/>
    <n v="4183889.3935876056"/>
  </r>
  <r>
    <d v="2016-09-04T00:00:00"/>
    <s v="Sunday"/>
    <x v="8"/>
    <x v="1"/>
    <n v="37"/>
    <s v="Y"/>
    <s v="N"/>
    <n v="10.1"/>
    <n v="16.899999999999999"/>
    <n v="10"/>
    <n v="0.2"/>
    <n v="110986.005"/>
    <n v="24.51210764"/>
    <n v="2720500.9010935784"/>
  </r>
  <r>
    <d v="2016-09-05T00:00:00"/>
    <s v="Monday"/>
    <x v="8"/>
    <x v="1"/>
    <n v="37"/>
    <s v="Y"/>
    <s v="N"/>
    <n v="12.8"/>
    <n v="18.399999999999999"/>
    <n v="11.7"/>
    <n v="0"/>
    <n v="127275.815"/>
    <n v="38.212469630000001"/>
    <n v="4863523.2153209988"/>
  </r>
  <r>
    <d v="2016-09-06T00:00:00"/>
    <s v="Tuesday"/>
    <x v="8"/>
    <x v="1"/>
    <n v="37"/>
    <s v="Y"/>
    <s v="N"/>
    <n v="9.1999999999999993"/>
    <n v="21.5"/>
    <n v="15.8"/>
    <n v="0"/>
    <n v="129542.36500000001"/>
    <n v="28.692645949999999"/>
    <n v="3716913.214470672"/>
  </r>
  <r>
    <d v="2016-09-07T00:00:00"/>
    <s v="Wednesday"/>
    <x v="8"/>
    <x v="1"/>
    <n v="37"/>
    <s v="Y"/>
    <s v="N"/>
    <n v="9.6"/>
    <n v="21"/>
    <n v="16.7"/>
    <n v="0"/>
    <n v="123307.02"/>
    <n v="24.182421389999998"/>
    <n v="2981862.3179851575"/>
  </r>
  <r>
    <d v="2016-09-08T00:00:00"/>
    <s v="Thursday"/>
    <x v="8"/>
    <x v="1"/>
    <n v="37"/>
    <s v="Y"/>
    <s v="N"/>
    <n v="13.1"/>
    <n v="23.3"/>
    <n v="16"/>
    <n v="0"/>
    <n v="117722.95"/>
    <n v="12.50431916"/>
    <n v="1472045.339256722"/>
  </r>
  <r>
    <d v="2016-09-09T00:00:00"/>
    <s v="Friday"/>
    <x v="8"/>
    <x v="1"/>
    <n v="37"/>
    <s v="Y"/>
    <s v="N"/>
    <n v="16"/>
    <n v="16.7"/>
    <n v="5.9"/>
    <n v="0.6"/>
    <n v="125432.605"/>
    <n v="23.40099927"/>
    <n v="2935248.2980391984"/>
  </r>
  <r>
    <d v="2016-09-10T00:00:00"/>
    <s v="Saturday"/>
    <x v="8"/>
    <x v="1"/>
    <n v="37"/>
    <s v="Y"/>
    <s v="N"/>
    <n v="11.5"/>
    <n v="14.3"/>
    <n v="7.9"/>
    <n v="9.4"/>
    <n v="111412.995"/>
    <n v="38.559908849999999"/>
    <n v="4296074.9319055052"/>
  </r>
  <r>
    <d v="2016-09-11T00:00:00"/>
    <s v="Sunday"/>
    <x v="8"/>
    <x v="1"/>
    <n v="38"/>
    <s v="Y"/>
    <s v="N"/>
    <n v="7.3"/>
    <n v="17"/>
    <n v="11.8"/>
    <n v="1.2"/>
    <n v="109125.215"/>
    <n v="50.347882009999999"/>
    <n v="5494223.4491358818"/>
  </r>
  <r>
    <d v="2016-09-12T00:00:00"/>
    <s v="Monday"/>
    <x v="8"/>
    <x v="1"/>
    <n v="38"/>
    <s v="Y"/>
    <s v="N"/>
    <n v="9.9"/>
    <n v="13.6"/>
    <n v="7"/>
    <n v="1.6"/>
    <n v="130967.28"/>
    <n v="68.177203239999997"/>
    <n v="8928982.8663499877"/>
  </r>
  <r>
    <d v="2016-09-13T00:00:00"/>
    <s v="Tuesday"/>
    <x v="8"/>
    <x v="1"/>
    <n v="38"/>
    <s v="Y"/>
    <s v="N"/>
    <n v="9.6"/>
    <n v="14.6"/>
    <n v="2.8"/>
    <n v="9"/>
    <n v="134720.155"/>
    <n v="62.068475560000003"/>
    <n v="8361874.6480569122"/>
  </r>
  <r>
    <d v="2016-09-14T00:00:00"/>
    <s v="Wednesday"/>
    <x v="8"/>
    <x v="1"/>
    <n v="38"/>
    <s v="Y"/>
    <s v="N"/>
    <n v="10.5"/>
    <n v="16.100000000000001"/>
    <n v="13.2"/>
    <n v="20.6"/>
    <n v="130650.88"/>
    <n v="54.840524199999997"/>
    <n v="7164962.7463912955"/>
  </r>
  <r>
    <d v="2016-09-15T00:00:00"/>
    <s v="Thursday"/>
    <x v="8"/>
    <x v="1"/>
    <n v="38"/>
    <s v="Y"/>
    <s v="N"/>
    <n v="8.6999999999999993"/>
    <n v="14.6"/>
    <n v="6.9"/>
    <n v="2"/>
    <n v="134234.45000000001"/>
    <n v="42.819917580000002"/>
    <n v="5747908.0853966316"/>
  </r>
  <r>
    <d v="2016-09-16T00:00:00"/>
    <s v="Friday"/>
    <x v="8"/>
    <x v="1"/>
    <n v="38"/>
    <s v="N"/>
    <s v="N"/>
    <n v="9"/>
    <n v="15.7"/>
    <n v="12.5"/>
    <n v="13.4"/>
    <n v="131734.10500000001"/>
    <n v="47.043747310000001"/>
    <n v="6197265.9477290083"/>
  </r>
  <r>
    <d v="2016-09-17T00:00:00"/>
    <s v="Saturday"/>
    <x v="8"/>
    <x v="1"/>
    <n v="38"/>
    <s v="N"/>
    <s v="N"/>
    <n v="11.1"/>
    <n v="19.8"/>
    <n v="18.8"/>
    <n v="0"/>
    <n v="106709.54"/>
    <n v="36.028691260000002"/>
    <n v="3844605.0711566205"/>
  </r>
  <r>
    <d v="2016-09-18T00:00:00"/>
    <s v="Sunday"/>
    <x v="8"/>
    <x v="1"/>
    <n v="39"/>
    <s v="N"/>
    <s v="N"/>
    <n v="10.8"/>
    <n v="12.5"/>
    <n v="5.5"/>
    <n v="0.4"/>
    <n v="110314.625"/>
    <n v="48.344866349999997"/>
    <n v="5333145.8020753684"/>
  </r>
  <r>
    <d v="2016-09-19T00:00:00"/>
    <s v="Monday"/>
    <x v="8"/>
    <x v="1"/>
    <n v="39"/>
    <s v="N"/>
    <s v="N"/>
    <n v="8.5"/>
    <n v="16.3"/>
    <n v="16.2"/>
    <n v="0.2"/>
    <n v="127391.09"/>
    <n v="56.44254935"/>
    <n v="7190277.8840752915"/>
  </r>
  <r>
    <d v="2016-09-20T00:00:00"/>
    <s v="Tuesday"/>
    <x v="8"/>
    <x v="1"/>
    <n v="39"/>
    <s v="N"/>
    <s v="N"/>
    <n v="9.1"/>
    <n v="18.8"/>
    <n v="18.5"/>
    <n v="0"/>
    <n v="122664.30499999999"/>
    <n v="43.177379569999999"/>
    <n v="5296323.256675248"/>
  </r>
  <r>
    <d v="2016-09-21T00:00:00"/>
    <s v="Wednesday"/>
    <x v="8"/>
    <x v="1"/>
    <n v="39"/>
    <s v="N"/>
    <s v="N"/>
    <n v="10.9"/>
    <n v="15.2"/>
    <n v="8.8000000000000007"/>
    <n v="1.2"/>
    <n v="127208.57"/>
    <n v="52.28283459"/>
    <n v="6650824.6237404365"/>
  </r>
  <r>
    <d v="2016-09-22T00:00:00"/>
    <s v="Thursday"/>
    <x v="8"/>
    <x v="1"/>
    <n v="39"/>
    <s v="N"/>
    <s v="N"/>
    <n v="9.6"/>
    <n v="13.4"/>
    <n v="9.9"/>
    <n v="1.2"/>
    <n v="131357.34"/>
    <n v="55.701872710000004"/>
    <n v="7316849.8322041919"/>
  </r>
  <r>
    <d v="2016-09-23T00:00:00"/>
    <s v="Friday"/>
    <x v="8"/>
    <x v="1"/>
    <n v="39"/>
    <s v="N"/>
    <s v="N"/>
    <n v="9.8000000000000007"/>
    <n v="16.5"/>
    <n v="16.5"/>
    <n v="0.6"/>
    <n v="127420.43"/>
    <n v="46.538703269999999"/>
    <n v="5929981.5823058058"/>
  </r>
  <r>
    <d v="2016-09-24T00:00:00"/>
    <s v="Saturday"/>
    <x v="8"/>
    <x v="1"/>
    <n v="39"/>
    <s v="N"/>
    <s v="N"/>
    <n v="10"/>
    <n v="20.100000000000001"/>
    <n v="18.399999999999999"/>
    <n v="0"/>
    <n v="106776.27499999999"/>
    <n v="43.556599820000002"/>
    <n v="4650811.4804452704"/>
  </r>
  <r>
    <d v="2016-09-25T00:00:00"/>
    <s v="Sunday"/>
    <x v="8"/>
    <x v="1"/>
    <n v="40"/>
    <s v="N"/>
    <s v="N"/>
    <n v="9.5"/>
    <n v="14.7"/>
    <n v="17.100000000000001"/>
    <n v="5.8"/>
    <n v="105931.55499999999"/>
    <n v="37.698479470000002"/>
    <n v="3993458.5513926758"/>
  </r>
  <r>
    <d v="2016-09-26T00:00:00"/>
    <s v="Monday"/>
    <x v="8"/>
    <x v="1"/>
    <n v="40"/>
    <s v="N"/>
    <s v="N"/>
    <n v="8.1"/>
    <n v="16.899999999999999"/>
    <n v="13.6"/>
    <n v="0.6"/>
    <n v="124343.19"/>
    <n v="47.67147027"/>
    <n v="5927622.6853619618"/>
  </r>
  <r>
    <d v="2016-09-27T00:00:00"/>
    <s v="Tuesday"/>
    <x v="8"/>
    <x v="1"/>
    <n v="40"/>
    <s v="N"/>
    <s v="N"/>
    <n v="7.4"/>
    <n v="14.8"/>
    <n v="13.4"/>
    <n v="12.6"/>
    <n v="126888.77"/>
    <n v="49.794504430000003"/>
    <n v="6318363.4198822519"/>
  </r>
  <r>
    <d v="2016-09-28T00:00:00"/>
    <s v="Wednesday"/>
    <x v="8"/>
    <x v="1"/>
    <n v="40"/>
    <s v="N"/>
    <s v="N"/>
    <n v="7.5"/>
    <n v="19.3"/>
    <n v="19.600000000000001"/>
    <n v="2.2000000000000002"/>
    <n v="121143.25"/>
    <n v="32.431714720000002"/>
    <n v="3928883.3242536401"/>
  </r>
  <r>
    <d v="2016-09-29T00:00:00"/>
    <s v="Thursday"/>
    <x v="8"/>
    <x v="1"/>
    <n v="40"/>
    <s v="N"/>
    <s v="N"/>
    <n v="12.5"/>
    <n v="16.7"/>
    <n v="16.2"/>
    <n v="1.8"/>
    <n v="122858.49"/>
    <n v="37.596001049999998"/>
    <n v="4618987.9190414147"/>
  </r>
  <r>
    <d v="2016-09-30T00:00:00"/>
    <s v="Friday"/>
    <x v="8"/>
    <x v="1"/>
    <n v="40"/>
    <s v="N"/>
    <s v="Y"/>
    <n v="9.3000000000000007"/>
    <n v="16.399999999999999"/>
    <n v="16.600000000000001"/>
    <n v="2"/>
    <n v="113439.77499999999"/>
    <n v="33.063692619999998"/>
    <n v="3750737.8514819602"/>
  </r>
  <r>
    <d v="2016-10-01T00:00:00"/>
    <s v="Saturday"/>
    <x v="9"/>
    <x v="1"/>
    <n v="40"/>
    <s v="N"/>
    <s v="N"/>
    <n v="11.6"/>
    <n v="18.600000000000001"/>
    <n v="11.9"/>
    <n v="1.6"/>
    <n v="109181.26"/>
    <n v="20.48609587"/>
    <n v="2236697.7595673962"/>
  </r>
  <r>
    <d v="2016-10-02T00:00:00"/>
    <s v="Sunday"/>
    <x v="9"/>
    <x v="1"/>
    <n v="41"/>
    <s v="N"/>
    <s v="N"/>
    <n v="12.1"/>
    <n v="24"/>
    <n v="18.7"/>
    <n v="0"/>
    <n v="97992.93"/>
    <n v="13.656870189999999"/>
    <n v="1338276.7245477566"/>
  </r>
  <r>
    <d v="2016-10-03T00:00:00"/>
    <s v="Monday"/>
    <x v="9"/>
    <x v="1"/>
    <n v="41"/>
    <s v="N"/>
    <s v="N"/>
    <n v="11.1"/>
    <n v="15.9"/>
    <n v="13.7"/>
    <n v="9.1999999999999993"/>
    <n v="115839.01"/>
    <n v="21.601743630000001"/>
    <n v="2502324.5963730062"/>
  </r>
  <r>
    <d v="2016-10-04T00:00:00"/>
    <s v="Tuesday"/>
    <x v="9"/>
    <x v="1"/>
    <n v="41"/>
    <s v="Y"/>
    <s v="N"/>
    <n v="10.6"/>
    <n v="17.100000000000001"/>
    <n v="13.2"/>
    <n v="2"/>
    <n v="124089.47"/>
    <n v="23.001781319999999"/>
    <n v="2854278.8530547004"/>
  </r>
  <r>
    <d v="2016-10-05T00:00:00"/>
    <s v="Wednesday"/>
    <x v="9"/>
    <x v="1"/>
    <n v="41"/>
    <s v="Y"/>
    <s v="N"/>
    <n v="8"/>
    <n v="17.100000000000001"/>
    <n v="7.5"/>
    <n v="2.8"/>
    <n v="128558.38499999999"/>
    <n v="41.115132719999998"/>
    <n v="5285695.0615438567"/>
  </r>
  <r>
    <d v="2016-10-06T00:00:00"/>
    <s v="Thursday"/>
    <x v="9"/>
    <x v="1"/>
    <n v="41"/>
    <s v="Y"/>
    <s v="N"/>
    <n v="9.6999999999999993"/>
    <n v="27.2"/>
    <n v="22.6"/>
    <n v="0"/>
    <n v="115898.54"/>
    <n v="30.189572800000001"/>
    <n v="3498927.410743712"/>
  </r>
  <r>
    <d v="2016-10-07T00:00:00"/>
    <s v="Friday"/>
    <x v="9"/>
    <x v="1"/>
    <n v="41"/>
    <s v="Y"/>
    <s v="N"/>
    <n v="14.1"/>
    <n v="22.5"/>
    <n v="7.8"/>
    <n v="0"/>
    <n v="116197.73"/>
    <n v="37.339104300000002"/>
    <n v="4338719.1598932389"/>
  </r>
  <r>
    <d v="2016-10-08T00:00:00"/>
    <s v="Saturday"/>
    <x v="9"/>
    <x v="1"/>
    <n v="41"/>
    <s v="Y"/>
    <s v="N"/>
    <n v="9.6999999999999993"/>
    <n v="16.899999999999999"/>
    <n v="23"/>
    <n v="0"/>
    <n v="101300.77499999999"/>
    <n v="35.210343819999999"/>
    <n v="3566835.11698246"/>
  </r>
  <r>
    <d v="2016-10-09T00:00:00"/>
    <s v="Sunday"/>
    <x v="9"/>
    <x v="1"/>
    <n v="42"/>
    <s v="Y"/>
    <s v="N"/>
    <n v="9.5"/>
    <n v="22"/>
    <n v="14.1"/>
    <n v="0"/>
    <n v="94954.16"/>
    <n v="15.90301462"/>
    <n v="1510057.3947098192"/>
  </r>
  <r>
    <d v="2016-10-10T00:00:00"/>
    <s v="Monday"/>
    <x v="9"/>
    <x v="1"/>
    <n v="42"/>
    <s v="Y"/>
    <s v="N"/>
    <n v="13"/>
    <n v="16.8"/>
    <n v="18.399999999999999"/>
    <n v="0.8"/>
    <n v="116831.43"/>
    <n v="27.654717770000001"/>
    <n v="3230940.2233155109"/>
  </r>
  <r>
    <d v="2016-10-11T00:00:00"/>
    <s v="Tuesday"/>
    <x v="9"/>
    <x v="1"/>
    <n v="42"/>
    <s v="Y"/>
    <s v="N"/>
    <n v="7.5"/>
    <n v="15.1"/>
    <n v="16.7"/>
    <n v="1.4"/>
    <n v="124665.82"/>
    <n v="38.199945730000003"/>
    <n v="4762227.5583859496"/>
  </r>
  <r>
    <d v="2016-10-12T00:00:00"/>
    <s v="Wednesday"/>
    <x v="9"/>
    <x v="1"/>
    <n v="42"/>
    <s v="Y"/>
    <s v="N"/>
    <n v="10.199999999999999"/>
    <n v="15.4"/>
    <n v="12.9"/>
    <n v="0"/>
    <n v="128612.3"/>
    <n v="44.770645539999997"/>
    <n v="5758055.695384142"/>
  </r>
  <r>
    <d v="2016-10-13T00:00:00"/>
    <s v="Thursday"/>
    <x v="9"/>
    <x v="1"/>
    <n v="42"/>
    <s v="Y"/>
    <s v="N"/>
    <n v="6.8"/>
    <n v="14.6"/>
    <n v="22.8"/>
    <n v="4.2"/>
    <n v="128242.765"/>
    <n v="58.353085180000001"/>
    <n v="7483360.9897637228"/>
  </r>
  <r>
    <d v="2016-10-14T00:00:00"/>
    <s v="Friday"/>
    <x v="9"/>
    <x v="1"/>
    <n v="42"/>
    <s v="Y"/>
    <s v="N"/>
    <n v="5.2"/>
    <n v="22.7"/>
    <n v="24.5"/>
    <n v="0.2"/>
    <n v="121731.485"/>
    <n v="43.966506600000002"/>
    <n v="5352108.1386803016"/>
  </r>
  <r>
    <d v="2016-10-15T00:00:00"/>
    <s v="Saturday"/>
    <x v="9"/>
    <x v="1"/>
    <n v="42"/>
    <s v="Y"/>
    <s v="N"/>
    <n v="9.4"/>
    <n v="24.8"/>
    <n v="21.8"/>
    <n v="0"/>
    <n v="97887.485000000001"/>
    <n v="12.698328739999999"/>
    <n v="1243007.4640618188"/>
  </r>
  <r>
    <d v="2016-10-16T00:00:00"/>
    <s v="Sunday"/>
    <x v="9"/>
    <x v="1"/>
    <n v="43"/>
    <s v="Y"/>
    <s v="N"/>
    <n v="17.399999999999999"/>
    <n v="23.1"/>
    <n v="8"/>
    <n v="0"/>
    <n v="101793.035"/>
    <n v="22.029095420000001"/>
    <n v="2242408.4811064"/>
  </r>
  <r>
    <d v="2016-10-17T00:00:00"/>
    <s v="Monday"/>
    <x v="9"/>
    <x v="1"/>
    <n v="43"/>
    <s v="Y"/>
    <s v="N"/>
    <n v="9.8000000000000007"/>
    <n v="18.899999999999999"/>
    <n v="14.8"/>
    <n v="9.8000000000000007"/>
    <n v="116042.845"/>
    <n v="29.59668164"/>
    <n v="3434483.1400648658"/>
  </r>
  <r>
    <d v="2016-10-18T00:00:00"/>
    <s v="Tuesday"/>
    <x v="9"/>
    <x v="1"/>
    <n v="43"/>
    <s v="Y"/>
    <s v="N"/>
    <n v="9.6"/>
    <n v="16.600000000000001"/>
    <n v="16.5"/>
    <n v="1"/>
    <n v="123265.44"/>
    <n v="36.721212710000003"/>
    <n v="4526456.442031743"/>
  </r>
  <r>
    <d v="2016-10-19T00:00:00"/>
    <s v="Wednesday"/>
    <x v="9"/>
    <x v="1"/>
    <n v="43"/>
    <s v="Y"/>
    <s v="N"/>
    <n v="7.5"/>
    <n v="16.5"/>
    <n v="22.1"/>
    <n v="2.6"/>
    <n v="126362.045"/>
    <n v="60.68302782"/>
    <n v="7668031.4921270916"/>
  </r>
  <r>
    <d v="2016-10-20T00:00:00"/>
    <s v="Thursday"/>
    <x v="9"/>
    <x v="1"/>
    <n v="43"/>
    <s v="Y"/>
    <s v="N"/>
    <n v="6.8"/>
    <n v="21.8"/>
    <n v="25.6"/>
    <n v="0"/>
    <n v="114867.16"/>
    <n v="27.425826229999998"/>
    <n v="3150326.7696936065"/>
  </r>
  <r>
    <d v="2016-10-21T00:00:00"/>
    <s v="Friday"/>
    <x v="9"/>
    <x v="1"/>
    <n v="43"/>
    <s v="Y"/>
    <s v="N"/>
    <n v="14.8"/>
    <n v="17.600000000000001"/>
    <n v="1.9"/>
    <n v="0"/>
    <n v="122975.285"/>
    <n v="43.244732259999999"/>
    <n v="5318033.2744221939"/>
  </r>
  <r>
    <d v="2016-10-22T00:00:00"/>
    <s v="Saturday"/>
    <x v="9"/>
    <x v="1"/>
    <n v="43"/>
    <s v="Y"/>
    <s v="N"/>
    <n v="6.9"/>
    <n v="13.2"/>
    <n v="16.899999999999999"/>
    <n v="16.399999999999999"/>
    <n v="114184.19500000001"/>
    <n v="38.711130760000003"/>
    <n v="4420199.3033703389"/>
  </r>
  <r>
    <d v="2016-10-23T00:00:00"/>
    <s v="Sunday"/>
    <x v="9"/>
    <x v="1"/>
    <n v="44"/>
    <s v="Y"/>
    <s v="N"/>
    <n v="7.9"/>
    <n v="14.1"/>
    <n v="18.7"/>
    <n v="8.8000000000000007"/>
    <n v="111289"/>
    <n v="40.91855691"/>
    <n v="4553785.2799569899"/>
  </r>
  <r>
    <d v="2016-10-24T00:00:00"/>
    <s v="Monday"/>
    <x v="9"/>
    <x v="1"/>
    <n v="44"/>
    <s v="Y"/>
    <s v="N"/>
    <n v="9.4"/>
    <n v="17.100000000000001"/>
    <n v="20.3"/>
    <n v="0.4"/>
    <n v="125270.16499999999"/>
    <n v="66.513366149999996"/>
    <n v="8332140.3523159139"/>
  </r>
  <r>
    <d v="2016-10-25T00:00:00"/>
    <s v="Tuesday"/>
    <x v="9"/>
    <x v="1"/>
    <n v="44"/>
    <s v="Y"/>
    <s v="N"/>
    <n v="9.6"/>
    <n v="25.7"/>
    <n v="23.1"/>
    <n v="0.2"/>
    <n v="117138.355"/>
    <n v="37.022146409999998"/>
    <n v="4336713.3290365553"/>
  </r>
  <r>
    <d v="2016-10-26T00:00:00"/>
    <s v="Wednesday"/>
    <x v="9"/>
    <x v="1"/>
    <n v="44"/>
    <s v="Y"/>
    <s v="N"/>
    <n v="16.5"/>
    <n v="18.5"/>
    <n v="9"/>
    <n v="0"/>
    <n v="121605.395"/>
    <n v="55.416352840000002"/>
    <n v="6738927.476567572"/>
  </r>
  <r>
    <d v="2016-10-27T00:00:00"/>
    <s v="Thursday"/>
    <x v="9"/>
    <x v="1"/>
    <n v="44"/>
    <s v="Y"/>
    <s v="N"/>
    <n v="10.1"/>
    <n v="15.4"/>
    <n v="25.8"/>
    <n v="0.2"/>
    <n v="120142.43"/>
    <n v="43.480540499999996"/>
    <n v="5223857.7933834139"/>
  </r>
  <r>
    <d v="2016-10-28T00:00:00"/>
    <s v="Friday"/>
    <x v="9"/>
    <x v="1"/>
    <n v="44"/>
    <s v="Y"/>
    <s v="N"/>
    <n v="6.3"/>
    <n v="16.600000000000001"/>
    <n v="26.5"/>
    <n v="0"/>
    <n v="119820.71"/>
    <n v="54.509745119999998"/>
    <n v="6531396.3621974355"/>
  </r>
  <r>
    <d v="2016-10-29T00:00:00"/>
    <s v="Saturday"/>
    <x v="9"/>
    <x v="1"/>
    <n v="44"/>
    <s v="Y"/>
    <s v="N"/>
    <n v="9.3000000000000007"/>
    <n v="25.6"/>
    <n v="25.8"/>
    <n v="0"/>
    <n v="104191.105"/>
    <n v="21.28564824"/>
    <n v="2217775.210766905"/>
  </r>
  <r>
    <d v="2016-10-30T00:00:00"/>
    <s v="Sunday"/>
    <x v="9"/>
    <x v="1"/>
    <n v="45"/>
    <s v="Y"/>
    <s v="N"/>
    <n v="12.7"/>
    <n v="28"/>
    <n v="19.5"/>
    <n v="0"/>
    <n v="94325.72"/>
    <n v="6.8691345049999999"/>
    <n v="647936.05796096858"/>
  </r>
  <r>
    <d v="2016-10-31T00:00:00"/>
    <s v="Monday"/>
    <x v="9"/>
    <x v="1"/>
    <n v="45"/>
    <s v="Y"/>
    <s v="N"/>
    <n v="7.9"/>
    <n v="17.5"/>
    <n v="19"/>
    <n v="1.8"/>
    <n v="110661.43"/>
    <n v="19.08090112"/>
    <n v="2111519.8036278016"/>
  </r>
  <r>
    <d v="2016-11-01T00:00:00"/>
    <s v="Tuesday"/>
    <x v="10"/>
    <x v="1"/>
    <n v="45"/>
    <s v="Y"/>
    <s v="Y"/>
    <n v="9.4"/>
    <n v="18.399999999999999"/>
    <n v="17.7"/>
    <n v="0.4"/>
    <n v="104976.21"/>
    <n v="17.418201960000001"/>
    <n v="1828496.8267753718"/>
  </r>
  <r>
    <d v="2016-11-02T00:00:00"/>
    <s v="Wednesday"/>
    <x v="10"/>
    <x v="1"/>
    <n v="45"/>
    <s v="Y"/>
    <s v="N"/>
    <n v="9.6999999999999993"/>
    <n v="18.5"/>
    <n v="13.3"/>
    <n v="0.4"/>
    <n v="119904.48"/>
    <n v="46.645669009999999"/>
    <n v="5593024.6868961649"/>
  </r>
  <r>
    <d v="2016-11-03T00:00:00"/>
    <s v="Thursday"/>
    <x v="10"/>
    <x v="1"/>
    <n v="45"/>
    <s v="Y"/>
    <s v="N"/>
    <n v="10"/>
    <n v="19.100000000000001"/>
    <n v="28"/>
    <n v="0"/>
    <n v="118677.495"/>
    <n v="60.221047589999998"/>
    <n v="7146883.0742569864"/>
  </r>
  <r>
    <d v="2016-11-04T00:00:00"/>
    <s v="Friday"/>
    <x v="10"/>
    <x v="1"/>
    <n v="45"/>
    <s v="Y"/>
    <s v="N"/>
    <n v="10.199999999999999"/>
    <n v="29.2"/>
    <n v="24.9"/>
    <n v="0"/>
    <n v="113666.485"/>
    <n v="25.952350200000001"/>
    <n v="2949912.4247230473"/>
  </r>
  <r>
    <d v="2016-11-05T00:00:00"/>
    <s v="Saturday"/>
    <x v="10"/>
    <x v="1"/>
    <n v="45"/>
    <s v="Y"/>
    <s v="N"/>
    <n v="10"/>
    <n v="16.8"/>
    <n v="10.8"/>
    <n v="0"/>
    <n v="101810.75"/>
    <n v="15.26468717"/>
    <n v="1554109.2492930775"/>
  </r>
  <r>
    <d v="2016-11-06T00:00:00"/>
    <s v="Sunday"/>
    <x v="10"/>
    <x v="1"/>
    <n v="46"/>
    <s v="Y"/>
    <s v="N"/>
    <n v="11.5"/>
    <n v="21.4"/>
    <n v="25.2"/>
    <n v="0"/>
    <n v="96934.925000000003"/>
    <n v="24.15876196"/>
    <n v="2341827.7786854529"/>
  </r>
  <r>
    <d v="2016-11-07T00:00:00"/>
    <s v="Monday"/>
    <x v="10"/>
    <x v="1"/>
    <n v="46"/>
    <s v="Y"/>
    <s v="N"/>
    <n v="14.6"/>
    <n v="25.9"/>
    <n v="15.9"/>
    <n v="0"/>
    <n v="116230.34"/>
    <n v="30.36705791"/>
    <n v="3529573.4656789894"/>
  </r>
  <r>
    <d v="2016-11-08T00:00:00"/>
    <s v="Tuesday"/>
    <x v="10"/>
    <x v="1"/>
    <n v="46"/>
    <s v="Y"/>
    <s v="N"/>
    <n v="11"/>
    <n v="18.2"/>
    <n v="28.9"/>
    <n v="0.2"/>
    <n v="117794.595"/>
    <n v="53.922003029999999"/>
    <n v="6351720.5085076224"/>
  </r>
  <r>
    <d v="2016-11-09T00:00:00"/>
    <s v="Wednesday"/>
    <x v="10"/>
    <x v="1"/>
    <n v="46"/>
    <s v="Y"/>
    <s v="N"/>
    <n v="9.1999999999999993"/>
    <n v="17.399999999999999"/>
    <n v="22"/>
    <n v="0"/>
    <n v="122131.11500000001"/>
    <n v="55.662203390000002"/>
    <n v="6798086.9633774804"/>
  </r>
  <r>
    <d v="2016-11-10T00:00:00"/>
    <s v="Thursday"/>
    <x v="10"/>
    <x v="1"/>
    <n v="46"/>
    <s v="Y"/>
    <s v="N"/>
    <n v="11.9"/>
    <n v="17.5"/>
    <n v="20.3"/>
    <n v="0"/>
    <n v="122634.53"/>
    <n v="48.706971459999998"/>
    <n v="5973156.5527205132"/>
  </r>
  <r>
    <d v="2016-11-11T00:00:00"/>
    <s v="Friday"/>
    <x v="10"/>
    <x v="1"/>
    <n v="46"/>
    <s v="Y"/>
    <s v="N"/>
    <n v="8.4"/>
    <n v="23.8"/>
    <n v="29.1"/>
    <n v="0"/>
    <n v="117953.88499999999"/>
    <n v="26.823982910000002"/>
    <n v="3163992.9954081052"/>
  </r>
  <r>
    <d v="2016-11-12T00:00:00"/>
    <s v="Saturday"/>
    <x v="10"/>
    <x v="1"/>
    <n v="46"/>
    <s v="Y"/>
    <s v="N"/>
    <n v="13.2"/>
    <n v="25.5"/>
    <n v="17"/>
    <n v="2"/>
    <n v="99907.32"/>
    <n v="10.832116259999999"/>
    <n v="1082207.7054650232"/>
  </r>
  <r>
    <d v="2016-11-13T00:00:00"/>
    <s v="Sunday"/>
    <x v="10"/>
    <x v="1"/>
    <n v="47"/>
    <s v="Y"/>
    <s v="N"/>
    <n v="11.7"/>
    <n v="19"/>
    <n v="9.6999999999999993"/>
    <n v="2"/>
    <n v="96805.925000000003"/>
    <n v="10.725641830000001"/>
    <n v="1038305.6785718428"/>
  </r>
  <r>
    <d v="2016-11-14T00:00:00"/>
    <s v="Monday"/>
    <x v="10"/>
    <x v="1"/>
    <n v="47"/>
    <s v="Y"/>
    <s v="N"/>
    <n v="11.5"/>
    <n v="15.9"/>
    <n v="14.8"/>
    <n v="8.6"/>
    <n v="116817.15"/>
    <n v="39.499737830000001"/>
    <n v="4614246.7990477839"/>
  </r>
  <r>
    <d v="2016-11-15T00:00:00"/>
    <s v="Tuesday"/>
    <x v="10"/>
    <x v="1"/>
    <n v="47"/>
    <s v="Y"/>
    <s v="N"/>
    <n v="11"/>
    <n v="19.2"/>
    <n v="17.100000000000001"/>
    <n v="0"/>
    <n v="119905.59"/>
    <n v="26.908387489999999"/>
    <n v="3226466.0779370689"/>
  </r>
  <r>
    <d v="2016-11-16T00:00:00"/>
    <s v="Wednesday"/>
    <x v="10"/>
    <x v="1"/>
    <n v="47"/>
    <s v="Y"/>
    <s v="N"/>
    <n v="11.9"/>
    <n v="21.6"/>
    <n v="25.8"/>
    <n v="0"/>
    <n v="122146.66"/>
    <n v="35.630684420000001"/>
    <n v="4352169.0954170376"/>
  </r>
  <r>
    <d v="2016-11-17T00:00:00"/>
    <s v="Thursday"/>
    <x v="10"/>
    <x v="1"/>
    <n v="47"/>
    <s v="Y"/>
    <s v="N"/>
    <n v="12"/>
    <n v="31.4"/>
    <n v="28.8"/>
    <n v="0"/>
    <n v="122464.645"/>
    <n v="28.55507656"/>
    <n v="3496987.3138682214"/>
  </r>
  <r>
    <d v="2016-11-18T00:00:00"/>
    <s v="Friday"/>
    <x v="10"/>
    <x v="1"/>
    <n v="47"/>
    <s v="Y"/>
    <s v="N"/>
    <n v="15.3"/>
    <n v="18.899999999999999"/>
    <n v="15.6"/>
    <n v="0"/>
    <n v="121441.05"/>
    <n v="31.775799320000001"/>
    <n v="3858886.4340100861"/>
  </r>
  <r>
    <d v="2016-11-19T00:00:00"/>
    <s v="Saturday"/>
    <x v="10"/>
    <x v="1"/>
    <n v="47"/>
    <s v="Y"/>
    <s v="N"/>
    <n v="11.7"/>
    <n v="19.399999999999999"/>
    <n v="29.9"/>
    <n v="0"/>
    <n v="106868.5"/>
    <n v="24.655993039999998"/>
    <n v="2634948.9921952398"/>
  </r>
  <r>
    <d v="2016-11-20T00:00:00"/>
    <s v="Sunday"/>
    <x v="10"/>
    <x v="1"/>
    <n v="48"/>
    <s v="Y"/>
    <s v="N"/>
    <n v="11.9"/>
    <n v="33.299999999999997"/>
    <n v="22.1"/>
    <n v="0"/>
    <n v="112098.33500000001"/>
    <n v="43.08594969"/>
    <n v="4829863.2221427662"/>
  </r>
  <r>
    <d v="2016-11-21T00:00:00"/>
    <s v="Monday"/>
    <x v="10"/>
    <x v="1"/>
    <n v="48"/>
    <s v="Y"/>
    <s v="N"/>
    <n v="17.899999999999999"/>
    <n v="35"/>
    <n v="19.8"/>
    <n v="0"/>
    <n v="138681.815"/>
    <n v="51.0352654"/>
    <n v="7077663.2346787015"/>
  </r>
  <r>
    <d v="2016-11-22T00:00:00"/>
    <s v="Tuesday"/>
    <x v="10"/>
    <x v="1"/>
    <n v="48"/>
    <s v="Y"/>
    <s v="N"/>
    <n v="14.5"/>
    <n v="14.9"/>
    <n v="1.5"/>
    <n v="8.6"/>
    <n v="126617.72"/>
    <n v="37.021291779999999"/>
    <n v="4687551.5566383414"/>
  </r>
  <r>
    <d v="2016-11-23T00:00:00"/>
    <s v="Wednesday"/>
    <x v="10"/>
    <x v="1"/>
    <n v="48"/>
    <s v="Y"/>
    <s v="N"/>
    <n v="11"/>
    <n v="16.8"/>
    <n v="16.899999999999999"/>
    <n v="5.4"/>
    <n v="118119.01"/>
    <n v="41.912267790000001"/>
    <n v="4950635.578209688"/>
  </r>
  <r>
    <d v="2016-11-24T00:00:00"/>
    <s v="Thursday"/>
    <x v="10"/>
    <x v="1"/>
    <n v="48"/>
    <s v="Y"/>
    <s v="N"/>
    <n v="10.3"/>
    <n v="17"/>
    <n v="21.6"/>
    <n v="2.2000000000000002"/>
    <n v="120308.545"/>
    <n v="38.059403269999997"/>
    <n v="4578871.4309819415"/>
  </r>
  <r>
    <d v="2016-11-25T00:00:00"/>
    <s v="Friday"/>
    <x v="10"/>
    <x v="1"/>
    <n v="48"/>
    <s v="Y"/>
    <s v="N"/>
    <n v="10.9"/>
    <n v="17.899999999999999"/>
    <n v="15.7"/>
    <n v="0.8"/>
    <n v="116011.565"/>
    <n v="27.61649096"/>
    <n v="3203832.3360779523"/>
  </r>
  <r>
    <d v="2016-11-26T00:00:00"/>
    <s v="Saturday"/>
    <x v="10"/>
    <x v="1"/>
    <n v="48"/>
    <s v="Y"/>
    <s v="N"/>
    <n v="12.2"/>
    <n v="17.399999999999999"/>
    <n v="18.8"/>
    <n v="0"/>
    <n v="104700.05499999999"/>
    <n v="23.790582969999999"/>
    <n v="2490875.3454410629"/>
  </r>
  <r>
    <d v="2016-11-27T00:00:00"/>
    <s v="Sunday"/>
    <x v="10"/>
    <x v="1"/>
    <n v="49"/>
    <s v="Y"/>
    <s v="N"/>
    <n v="11.6"/>
    <n v="16.3"/>
    <n v="10.1"/>
    <n v="0.4"/>
    <n v="102718.9"/>
    <n v="37.00394515"/>
    <n v="3801004.5414683348"/>
  </r>
  <r>
    <d v="2016-11-28T00:00:00"/>
    <s v="Monday"/>
    <x v="10"/>
    <x v="1"/>
    <n v="49"/>
    <s v="Y"/>
    <s v="N"/>
    <n v="12.2"/>
    <n v="19.600000000000001"/>
    <n v="24.4"/>
    <n v="0.2"/>
    <n v="118666.37"/>
    <n v="65.392779020000006"/>
    <n v="7759923.7105155578"/>
  </r>
  <r>
    <d v="2016-11-29T00:00:00"/>
    <s v="Tuesday"/>
    <x v="10"/>
    <x v="1"/>
    <n v="49"/>
    <s v="Y"/>
    <s v="N"/>
    <n v="10.4"/>
    <n v="20"/>
    <n v="31"/>
    <n v="0.2"/>
    <n v="119169.17"/>
    <n v="63.429964150000004"/>
    <n v="7558896.1808852563"/>
  </r>
  <r>
    <d v="2016-11-30T00:00:00"/>
    <s v="Wednesday"/>
    <x v="10"/>
    <x v="1"/>
    <n v="49"/>
    <s v="Y"/>
    <s v="N"/>
    <n v="13.3"/>
    <n v="18.899999999999999"/>
    <n v="9.6"/>
    <n v="0"/>
    <n v="121067.59"/>
    <n v="76.02598021"/>
    <n v="9204282.2014123928"/>
  </r>
  <r>
    <d v="2016-12-01T00:00:00"/>
    <s v="Thursday"/>
    <x v="11"/>
    <x v="1"/>
    <n v="49"/>
    <s v="Y"/>
    <s v="N"/>
    <n v="12.9"/>
    <n v="21.9"/>
    <n v="28"/>
    <n v="0"/>
    <n v="113024.02"/>
    <n v="56.012306840000001"/>
    <n v="6330736.0885302974"/>
  </r>
  <r>
    <d v="2016-12-02T00:00:00"/>
    <s v="Friday"/>
    <x v="11"/>
    <x v="1"/>
    <n v="49"/>
    <s v="Y"/>
    <s v="N"/>
    <n v="13"/>
    <n v="21.6"/>
    <n v="29.7"/>
    <n v="0"/>
    <n v="109318.355"/>
    <n v="41.499436780000003"/>
    <n v="4536650.1622160971"/>
  </r>
  <r>
    <d v="2016-12-03T00:00:00"/>
    <s v="Saturday"/>
    <x v="11"/>
    <x v="1"/>
    <n v="49"/>
    <s v="Y"/>
    <s v="N"/>
    <n v="9.9"/>
    <n v="23.9"/>
    <n v="31.2"/>
    <n v="0"/>
    <n v="98899.494999999995"/>
    <n v="29.20305213"/>
    <n v="2888167.108115674"/>
  </r>
  <r>
    <d v="2016-12-04T00:00:00"/>
    <s v="Sunday"/>
    <x v="11"/>
    <x v="1"/>
    <n v="50"/>
    <s v="Y"/>
    <s v="N"/>
    <n v="12.7"/>
    <n v="31.7"/>
    <n v="14.1"/>
    <n v="0"/>
    <n v="97300.36"/>
    <n v="43.732741949999998"/>
    <n v="4255211.5355221014"/>
  </r>
  <r>
    <d v="2016-12-05T00:00:00"/>
    <s v="Monday"/>
    <x v="11"/>
    <x v="1"/>
    <n v="50"/>
    <s v="Y"/>
    <s v="N"/>
    <n v="16.899999999999999"/>
    <n v="21.5"/>
    <n v="21.6"/>
    <n v="2.4"/>
    <n v="109670"/>
    <n v="25.294384869999998"/>
    <n v="2774035.1886928999"/>
  </r>
  <r>
    <d v="2016-12-06T00:00:00"/>
    <s v="Tuesday"/>
    <x v="11"/>
    <x v="1"/>
    <n v="50"/>
    <s v="Y"/>
    <s v="N"/>
    <n v="12.8"/>
    <n v="20.8"/>
    <n v="24.2"/>
    <n v="0"/>
    <n v="111228.06"/>
    <n v="48.412487810000002"/>
    <n v="5384827.0988799483"/>
  </r>
  <r>
    <d v="2016-12-07T00:00:00"/>
    <s v="Wednesday"/>
    <x v="11"/>
    <x v="1"/>
    <n v="50"/>
    <s v="Y"/>
    <s v="N"/>
    <n v="10.5"/>
    <n v="28.3"/>
    <n v="30.8"/>
    <n v="0"/>
    <n v="112738.08"/>
    <n v="44.722059059999999"/>
    <n v="5041879.0720710047"/>
  </r>
  <r>
    <d v="2016-12-08T00:00:00"/>
    <s v="Thursday"/>
    <x v="11"/>
    <x v="1"/>
    <n v="50"/>
    <s v="Y"/>
    <s v="N"/>
    <n v="15.4"/>
    <n v="23.2"/>
    <n v="11.6"/>
    <n v="2.2000000000000002"/>
    <n v="105445.65"/>
    <n v="25.853861729999998"/>
    <n v="2726177.2551299743"/>
  </r>
  <r>
    <d v="2016-12-09T00:00:00"/>
    <s v="Friday"/>
    <x v="11"/>
    <x v="1"/>
    <n v="50"/>
    <s v="Y"/>
    <s v="N"/>
    <n v="10"/>
    <n v="17.3"/>
    <n v="23.2"/>
    <n v="6.6"/>
    <n v="105664.09"/>
    <n v="25.118195310000001"/>
    <n v="2654091.2498734179"/>
  </r>
  <r>
    <d v="2016-12-10T00:00:00"/>
    <s v="Saturday"/>
    <x v="11"/>
    <x v="1"/>
    <n v="50"/>
    <s v="Y"/>
    <s v="N"/>
    <n v="11.2"/>
    <n v="18.8"/>
    <n v="24.2"/>
    <n v="0.2"/>
    <n v="98622.865000000005"/>
    <n v="19.31166859"/>
    <n v="1904572.0842763104"/>
  </r>
  <r>
    <d v="2016-12-11T00:00:00"/>
    <s v="Sunday"/>
    <x v="11"/>
    <x v="1"/>
    <n v="51"/>
    <s v="Y"/>
    <s v="N"/>
    <n v="12.9"/>
    <n v="19.3"/>
    <n v="27"/>
    <n v="1"/>
    <n v="93673.19"/>
    <n v="16.396687880000002"/>
    <n v="1535930.0591539375"/>
  </r>
  <r>
    <d v="2016-12-12T00:00:00"/>
    <s v="Monday"/>
    <x v="11"/>
    <x v="1"/>
    <n v="51"/>
    <s v="Y"/>
    <s v="N"/>
    <n v="10.7"/>
    <n v="32.799999999999997"/>
    <n v="30"/>
    <n v="0"/>
    <n v="120390.11"/>
    <n v="45.157572940000001"/>
    <n v="5436525.1735796239"/>
  </r>
  <r>
    <d v="2016-12-13T00:00:00"/>
    <s v="Tuesday"/>
    <x v="11"/>
    <x v="1"/>
    <n v="51"/>
    <s v="Y"/>
    <s v="N"/>
    <n v="16.5"/>
    <n v="36.299999999999997"/>
    <n v="14.1"/>
    <n v="0"/>
    <n v="128831.65"/>
    <n v="44.693023539999999"/>
    <n v="5757875.9661470409"/>
  </r>
  <r>
    <d v="2016-12-14T00:00:00"/>
    <s v="Wednesday"/>
    <x v="11"/>
    <x v="1"/>
    <n v="51"/>
    <s v="Y"/>
    <s v="N"/>
    <n v="15.7"/>
    <n v="19.3"/>
    <n v="21.3"/>
    <n v="0"/>
    <n v="111423.765"/>
    <n v="19.919106330000002"/>
    <n v="2219461.8227239326"/>
  </r>
  <r>
    <d v="2016-12-15T00:00:00"/>
    <s v="Thursday"/>
    <x v="11"/>
    <x v="1"/>
    <n v="51"/>
    <s v="Y"/>
    <s v="N"/>
    <n v="11.7"/>
    <n v="18.600000000000001"/>
    <n v="30.8"/>
    <n v="0"/>
    <n v="107072.36"/>
    <n v="31.145308459999999"/>
    <n v="3334801.6797401654"/>
  </r>
  <r>
    <d v="2016-12-16T00:00:00"/>
    <s v="Friday"/>
    <x v="11"/>
    <x v="1"/>
    <n v="51"/>
    <s v="Y"/>
    <s v="N"/>
    <n v="9.6999999999999993"/>
    <n v="25.5"/>
    <n v="20.5"/>
    <n v="0"/>
    <n v="113698.06"/>
    <n v="48.856884800000003"/>
    <n v="5554933.0194034884"/>
  </r>
  <r>
    <d v="2016-12-17T00:00:00"/>
    <s v="Saturday"/>
    <x v="11"/>
    <x v="1"/>
    <n v="51"/>
    <s v="Y"/>
    <s v="N"/>
    <n v="15.1"/>
    <n v="20.9"/>
    <n v="22.5"/>
    <n v="0"/>
    <n v="90227.48"/>
    <n v="23.576231230000001"/>
    <n v="2127223.9317802005"/>
  </r>
  <r>
    <d v="2016-12-18T00:00:00"/>
    <s v="Sunday"/>
    <x v="11"/>
    <x v="1"/>
    <n v="52"/>
    <s v="Y"/>
    <s v="N"/>
    <n v="10"/>
    <n v="17.5"/>
    <n v="30.3"/>
    <n v="0"/>
    <n v="90911.085000000006"/>
    <n v="26.49359939"/>
    <n v="2408561.8661002382"/>
  </r>
  <r>
    <d v="2016-12-19T00:00:00"/>
    <s v="Monday"/>
    <x v="11"/>
    <x v="1"/>
    <n v="52"/>
    <s v="Y"/>
    <s v="N"/>
    <n v="8.8000000000000007"/>
    <n v="30.2"/>
    <n v="29.3"/>
    <n v="0"/>
    <n v="109260.30499999999"/>
    <n v="28.684832369999999"/>
    <n v="3134113.5336200725"/>
  </r>
  <r>
    <d v="2016-12-20T00:00:00"/>
    <s v="Tuesday"/>
    <x v="11"/>
    <x v="1"/>
    <n v="52"/>
    <s v="N"/>
    <s v="N"/>
    <n v="14.4"/>
    <n v="21.5"/>
    <n v="26"/>
    <n v="3"/>
    <n v="106451.255"/>
    <n v="16.129856849999999"/>
    <n v="1717043.5046528468"/>
  </r>
  <r>
    <d v="2016-12-21T00:00:00"/>
    <s v="Wednesday"/>
    <x v="11"/>
    <x v="1"/>
    <n v="52"/>
    <s v="N"/>
    <s v="N"/>
    <n v="13.5"/>
    <n v="19.899999999999999"/>
    <n v="28.8"/>
    <n v="0.2"/>
    <n v="104389.51"/>
    <n v="21.34587505"/>
    <n v="2228285.4369907253"/>
  </r>
  <r>
    <d v="2016-12-22T00:00:00"/>
    <s v="Thursday"/>
    <x v="11"/>
    <x v="1"/>
    <n v="52"/>
    <s v="N"/>
    <s v="N"/>
    <n v="14.6"/>
    <n v="20"/>
    <n v="29.6"/>
    <n v="0"/>
    <n v="105513.235"/>
    <n v="20.97623583"/>
    <n v="2213270.50054621"/>
  </r>
  <r>
    <d v="2016-12-23T00:00:00"/>
    <s v="Friday"/>
    <x v="11"/>
    <x v="1"/>
    <n v="52"/>
    <s v="N"/>
    <s v="N"/>
    <n v="12.5"/>
    <n v="26.3"/>
    <n v="28.7"/>
    <n v="0"/>
    <n v="112247.94500000001"/>
    <n v="24.329345190000002"/>
    <n v="2730919.0007731351"/>
  </r>
  <r>
    <d v="2016-12-24T00:00:00"/>
    <s v="Saturday"/>
    <x v="11"/>
    <x v="1"/>
    <n v="52"/>
    <s v="N"/>
    <s v="N"/>
    <n v="16.2"/>
    <n v="34.9"/>
    <n v="26.3"/>
    <n v="0.8"/>
    <n v="114843.875"/>
    <n v="34.693111190000003"/>
    <n v="3984291.3248654618"/>
  </r>
  <r>
    <d v="2016-12-25T00:00:00"/>
    <s v="Sunday"/>
    <x v="11"/>
    <x v="1"/>
    <n v="53"/>
    <s v="N"/>
    <s v="N"/>
    <n v="16.399999999999999"/>
    <n v="36.299999999999997"/>
    <n v="32.299999999999997"/>
    <n v="0.2"/>
    <n v="114468.17"/>
    <n v="28.64742992"/>
    <n v="3279218.8781456463"/>
  </r>
  <r>
    <d v="2016-12-26T00:00:00"/>
    <s v="Monday"/>
    <x v="11"/>
    <x v="1"/>
    <n v="53"/>
    <s v="N"/>
    <s v="Y"/>
    <n v="25.4"/>
    <n v="29.3"/>
    <n v="10.199999999999999"/>
    <n v="0"/>
    <n v="106284.83"/>
    <n v="22.910355590000002"/>
    <n v="2435023.2491226997"/>
  </r>
  <r>
    <d v="2016-12-27T00:00:00"/>
    <s v="Tuesday"/>
    <x v="11"/>
    <x v="1"/>
    <n v="53"/>
    <s v="N"/>
    <s v="Y"/>
    <n v="18"/>
    <n v="29.8"/>
    <n v="5.8"/>
    <n v="1.6"/>
    <n v="99701.43"/>
    <n v="23.813537400000001"/>
    <n v="2374243.7321384819"/>
  </r>
  <r>
    <d v="2016-12-28T00:00:00"/>
    <s v="Wednesday"/>
    <x v="11"/>
    <x v="1"/>
    <n v="53"/>
    <s v="N"/>
    <s v="N"/>
    <n v="20.3"/>
    <n v="38.200000000000003"/>
    <n v="15.1"/>
    <n v="1"/>
    <n v="123693.52"/>
    <n v="40.282509820000001"/>
    <n v="4982685.4340703664"/>
  </r>
  <r>
    <d v="2016-12-29T00:00:00"/>
    <s v="Thursday"/>
    <x v="11"/>
    <x v="1"/>
    <n v="53"/>
    <s v="N"/>
    <s v="N"/>
    <n v="27"/>
    <n v="33.5"/>
    <n v="15.7"/>
    <n v="0"/>
    <n v="135571.79500000001"/>
    <n v="47.145005580000003"/>
    <n v="6391533.0317656174"/>
  </r>
  <r>
    <d v="2016-12-30T00:00:00"/>
    <s v="Friday"/>
    <x v="11"/>
    <x v="1"/>
    <n v="53"/>
    <s v="N"/>
    <s v="N"/>
    <n v="20.100000000000001"/>
    <n v="27.8"/>
    <n v="28.8"/>
    <n v="20.399999999999999"/>
    <n v="112141.83"/>
    <n v="24.065077649999999"/>
    <n v="2698701.8467630995"/>
  </r>
  <r>
    <d v="2016-12-31T00:00:00"/>
    <s v="Saturday"/>
    <x v="11"/>
    <x v="1"/>
    <n v="53"/>
    <s v="N"/>
    <s v="N"/>
    <n v="17.3"/>
    <n v="23.8"/>
    <n v="30.8"/>
    <n v="0"/>
    <n v="95728.15"/>
    <n v="17.59822922"/>
    <n v="1684645.9265065428"/>
  </r>
  <r>
    <d v="2017-01-01T00:00:00"/>
    <s v="Sunday"/>
    <x v="0"/>
    <x v="2"/>
    <n v="1"/>
    <s v="N"/>
    <s v="Y"/>
    <n v="16.8"/>
    <n v="21.1"/>
    <n v="8.5"/>
    <n v="0"/>
    <n v="89403.145000000004"/>
    <n v="25.846761099999998"/>
    <n v="2310781.7304036594"/>
  </r>
  <r>
    <d v="2017-01-02T00:00:00"/>
    <s v="Monday"/>
    <x v="0"/>
    <x v="2"/>
    <n v="1"/>
    <s v="N"/>
    <s v="Y"/>
    <n v="14.8"/>
    <n v="17.8"/>
    <n v="7.8"/>
    <n v="0.4"/>
    <n v="86507.47"/>
    <n v="30.618702880000001"/>
    <n v="2648746.5208305139"/>
  </r>
  <r>
    <d v="2017-01-03T00:00:00"/>
    <s v="Tuesday"/>
    <x v="0"/>
    <x v="2"/>
    <n v="1"/>
    <s v="N"/>
    <s v="N"/>
    <n v="14.6"/>
    <n v="19.5"/>
    <n v="25.9"/>
    <n v="0.4"/>
    <n v="97564.744999999995"/>
    <n v="28.68695469"/>
    <n v="2798835.4191564037"/>
  </r>
  <r>
    <d v="2017-01-04T00:00:00"/>
    <s v="Wednesday"/>
    <x v="0"/>
    <x v="2"/>
    <n v="1"/>
    <s v="N"/>
    <s v="N"/>
    <n v="13.3"/>
    <n v="29.3"/>
    <n v="31.6"/>
    <n v="0"/>
    <n v="116606.795"/>
    <n v="56.972780710000002"/>
    <n v="6643413.3608309245"/>
  </r>
  <r>
    <d v="2017-01-05T00:00:00"/>
    <s v="Thursday"/>
    <x v="0"/>
    <x v="2"/>
    <n v="1"/>
    <s v="N"/>
    <s v="N"/>
    <n v="18.5"/>
    <n v="31.7"/>
    <n v="29.7"/>
    <n v="0"/>
    <n v="128079.845"/>
    <n v="73.458259870000006"/>
    <n v="9408522.5381193217"/>
  </r>
  <r>
    <d v="2017-01-06T00:00:00"/>
    <s v="Friday"/>
    <x v="0"/>
    <x v="2"/>
    <n v="1"/>
    <s v="N"/>
    <s v="N"/>
    <n v="18.3"/>
    <n v="35.200000000000003"/>
    <n v="30.1"/>
    <n v="0"/>
    <n v="136308.73499999999"/>
    <n v="97.699200840000003"/>
    <n v="13317254.477011336"/>
  </r>
  <r>
    <d v="2017-01-07T00:00:00"/>
    <s v="Saturday"/>
    <x v="0"/>
    <x v="2"/>
    <n v="1"/>
    <s v="N"/>
    <s v="N"/>
    <n v="20.9"/>
    <n v="36.700000000000003"/>
    <n v="28.5"/>
    <n v="0"/>
    <n v="134955.01999999999"/>
    <n v="77.602997990000006"/>
    <n v="10472914.14580041"/>
  </r>
  <r>
    <d v="2017-01-08T00:00:00"/>
    <s v="Sunday"/>
    <x v="0"/>
    <x v="2"/>
    <n v="2"/>
    <s v="N"/>
    <s v="N"/>
    <n v="28"/>
    <n v="33.1"/>
    <n v="29.3"/>
    <n v="0"/>
    <n v="122777.02499999999"/>
    <n v="69.224810730000002"/>
    <n v="8499216.3176174778"/>
  </r>
  <r>
    <d v="2017-01-09T00:00:00"/>
    <s v="Monday"/>
    <x v="0"/>
    <x v="2"/>
    <n v="2"/>
    <s v="N"/>
    <s v="N"/>
    <n v="18.5"/>
    <n v="24.4"/>
    <n v="14.3"/>
    <n v="0"/>
    <n v="116211.99"/>
    <n v="68.099525220000004"/>
    <n v="7913981.3438713886"/>
  </r>
  <r>
    <d v="2017-01-10T00:00:00"/>
    <s v="Tuesday"/>
    <x v="0"/>
    <x v="2"/>
    <n v="2"/>
    <s v="N"/>
    <s v="N"/>
    <n v="17.7"/>
    <n v="26.2"/>
    <n v="28.6"/>
    <n v="0"/>
    <n v="120366.32"/>
    <n v="72.813056849999995"/>
    <n v="8764239.700985292"/>
  </r>
  <r>
    <d v="2017-01-11T00:00:00"/>
    <s v="Wednesday"/>
    <x v="0"/>
    <x v="2"/>
    <n v="2"/>
    <s v="N"/>
    <s v="N"/>
    <n v="16.600000000000001"/>
    <n v="24.3"/>
    <n v="25.9"/>
    <n v="0"/>
    <n v="111595.855"/>
    <n v="65.744510939999998"/>
    <n v="7336814.9099061536"/>
  </r>
  <r>
    <d v="2017-01-12T00:00:00"/>
    <s v="Thursday"/>
    <x v="0"/>
    <x v="2"/>
    <n v="2"/>
    <s v="N"/>
    <s v="N"/>
    <n v="14.9"/>
    <n v="26.5"/>
    <n v="30.7"/>
    <n v="0"/>
    <n v="118783.94500000001"/>
    <n v="70.490405460000005"/>
    <n v="8373128.4451883407"/>
  </r>
  <r>
    <d v="2017-01-13T00:00:00"/>
    <s v="Friday"/>
    <x v="0"/>
    <x v="2"/>
    <n v="2"/>
    <s v="N"/>
    <s v="N"/>
    <n v="17.5"/>
    <n v="28.8"/>
    <n v="1.3"/>
    <n v="1.4"/>
    <n v="111341.675"/>
    <n v="70.012194559999998"/>
    <n v="7795275.0127362879"/>
  </r>
  <r>
    <d v="2017-01-14T00:00:00"/>
    <s v="Saturday"/>
    <x v="0"/>
    <x v="2"/>
    <n v="2"/>
    <s v="N"/>
    <s v="N"/>
    <n v="15.2"/>
    <n v="23.5"/>
    <n v="16.5"/>
    <n v="2.6"/>
    <n v="88996.625"/>
    <n v="42.294834850000001"/>
    <n v="3764097.5565823815"/>
  </r>
  <r>
    <d v="2017-01-15T00:00:00"/>
    <s v="Sunday"/>
    <x v="0"/>
    <x v="2"/>
    <n v="3"/>
    <s v="N"/>
    <s v="N"/>
    <n v="15.2"/>
    <n v="21.5"/>
    <n v="22.7"/>
    <n v="0"/>
    <n v="90294"/>
    <n v="55.444296340000001"/>
    <n v="5006287.2937239604"/>
  </r>
  <r>
    <d v="2017-01-16T00:00:00"/>
    <s v="Monday"/>
    <x v="0"/>
    <x v="2"/>
    <n v="3"/>
    <s v="N"/>
    <s v="N"/>
    <n v="12.2"/>
    <n v="32.700000000000003"/>
    <n v="30.5"/>
    <n v="0"/>
    <n v="120928.705"/>
    <n v="108.1670628"/>
    <n v="13080502.828057675"/>
  </r>
  <r>
    <d v="2017-01-17T00:00:00"/>
    <s v="Tuesday"/>
    <x v="0"/>
    <x v="2"/>
    <n v="3"/>
    <s v="N"/>
    <s v="N"/>
    <n v="16.399999999999999"/>
    <n v="37.799999999999997"/>
    <n v="25.5"/>
    <n v="0"/>
    <n v="140517.65"/>
    <n v="129.23765750000001"/>
    <n v="18160171.923404876"/>
  </r>
  <r>
    <d v="2017-01-18T00:00:00"/>
    <s v="Wednesday"/>
    <x v="0"/>
    <x v="2"/>
    <n v="3"/>
    <s v="N"/>
    <s v="N"/>
    <n v="15.6"/>
    <n v="20.8"/>
    <n v="27.5"/>
    <n v="0"/>
    <n v="111211.35"/>
    <n v="75.16561944"/>
    <n v="8359270.0115086446"/>
  </r>
  <r>
    <d v="2017-01-19T00:00:00"/>
    <s v="Thursday"/>
    <x v="0"/>
    <x v="2"/>
    <n v="3"/>
    <s v="N"/>
    <s v="N"/>
    <n v="11"/>
    <n v="23.4"/>
    <n v="29.7"/>
    <n v="0"/>
    <n v="112371.41"/>
    <n v="62.885130349999997"/>
    <n v="7066490.7654632935"/>
  </r>
  <r>
    <d v="2017-01-20T00:00:00"/>
    <s v="Friday"/>
    <x v="0"/>
    <x v="2"/>
    <n v="3"/>
    <s v="N"/>
    <s v="N"/>
    <n v="16.100000000000001"/>
    <n v="20.8"/>
    <n v="13.2"/>
    <n v="22.6"/>
    <n v="107937.685"/>
    <n v="38.993116039999997"/>
    <n v="4208826.6762939673"/>
  </r>
  <r>
    <d v="2017-01-21T00:00:00"/>
    <s v="Saturday"/>
    <x v="0"/>
    <x v="2"/>
    <n v="3"/>
    <s v="N"/>
    <s v="N"/>
    <n v="15.3"/>
    <n v="22.6"/>
    <n v="25.1"/>
    <n v="0.6"/>
    <n v="96779.07"/>
    <n v="46.479114430000003"/>
    <n v="4498205.4689589804"/>
  </r>
  <r>
    <d v="2017-01-22T00:00:00"/>
    <s v="Sunday"/>
    <x v="0"/>
    <x v="2"/>
    <n v="4"/>
    <s v="N"/>
    <s v="N"/>
    <n v="12.7"/>
    <n v="29.6"/>
    <n v="30.3"/>
    <n v="0"/>
    <n v="103291.61"/>
    <n v="60.78453185"/>
    <n v="6278532.1578827789"/>
  </r>
  <r>
    <d v="2017-01-23T00:00:00"/>
    <s v="Monday"/>
    <x v="0"/>
    <x v="2"/>
    <n v="4"/>
    <s v="N"/>
    <s v="N"/>
    <n v="17.8"/>
    <n v="36.700000000000003"/>
    <n v="19.2"/>
    <n v="0"/>
    <n v="141332.05499999999"/>
    <n v="79.114397690000004"/>
    <n v="11181400.405614953"/>
  </r>
  <r>
    <d v="2017-01-24T00:00:00"/>
    <s v="Tuesday"/>
    <x v="0"/>
    <x v="2"/>
    <n v="4"/>
    <s v="N"/>
    <s v="N"/>
    <n v="19.100000000000001"/>
    <n v="22"/>
    <n v="27.6"/>
    <n v="0.6"/>
    <n v="115664.16"/>
    <n v="59.817182150000001"/>
    <n v="6918704.1269467445"/>
  </r>
  <r>
    <d v="2017-01-25T00:00:00"/>
    <s v="Wednesday"/>
    <x v="0"/>
    <x v="2"/>
    <n v="4"/>
    <s v="N"/>
    <s v="N"/>
    <n v="13.5"/>
    <n v="21.1"/>
    <n v="29.8"/>
    <n v="0"/>
    <n v="111936.7"/>
    <n v="58.875132450000002"/>
    <n v="6590288.0385159152"/>
  </r>
  <r>
    <d v="2017-01-26T00:00:00"/>
    <s v="Thursday"/>
    <x v="0"/>
    <x v="2"/>
    <n v="4"/>
    <s v="N"/>
    <s v="Y"/>
    <n v="16.399999999999999"/>
    <n v="21.2"/>
    <n v="16.899999999999999"/>
    <n v="0"/>
    <n v="98590.06"/>
    <n v="37.844897750000001"/>
    <n v="3731130.7398663652"/>
  </r>
  <r>
    <d v="2017-01-27T00:00:00"/>
    <s v="Friday"/>
    <x v="0"/>
    <x v="2"/>
    <n v="4"/>
    <s v="N"/>
    <s v="N"/>
    <n v="17"/>
    <n v="23.6"/>
    <n v="29.3"/>
    <n v="0"/>
    <n v="112513.82"/>
    <n v="69.657181960000003"/>
    <n v="7837395.6327546882"/>
  </r>
  <r>
    <d v="2017-01-28T00:00:00"/>
    <s v="Saturday"/>
    <x v="0"/>
    <x v="2"/>
    <n v="4"/>
    <s v="N"/>
    <s v="N"/>
    <n v="15"/>
    <n v="29.2"/>
    <n v="29.2"/>
    <n v="0"/>
    <n v="108336.53"/>
    <n v="74.062542859999994"/>
    <n v="8023678.8964286754"/>
  </r>
  <r>
    <d v="2017-01-29T00:00:00"/>
    <s v="Sunday"/>
    <x v="0"/>
    <x v="2"/>
    <n v="5"/>
    <s v="N"/>
    <s v="N"/>
    <n v="15.1"/>
    <n v="27"/>
    <n v="29.4"/>
    <n v="0"/>
    <n v="109020.58"/>
    <n v="76.586887250000004"/>
    <n v="8349546.8683896055"/>
  </r>
  <r>
    <d v="2017-01-30T00:00:00"/>
    <s v="Monday"/>
    <x v="0"/>
    <x v="2"/>
    <n v="5"/>
    <s v="N"/>
    <s v="N"/>
    <n v="17.8"/>
    <n v="30"/>
    <n v="3.7"/>
    <n v="0"/>
    <n v="124292.955"/>
    <n v="96.168584289999998"/>
    <n v="11953077.519570677"/>
  </r>
  <r>
    <d v="2017-01-31T00:00:00"/>
    <s v="Tuesday"/>
    <x v="0"/>
    <x v="2"/>
    <n v="5"/>
    <s v="Y"/>
    <s v="N"/>
    <n v="16.5"/>
    <n v="22.1"/>
    <n v="26.8"/>
    <n v="3"/>
    <n v="112863.01"/>
    <n v="58.791267060000003"/>
    <n v="6635359.3621054506"/>
  </r>
  <r>
    <d v="2017-02-01T00:00:00"/>
    <s v="Wednesday"/>
    <x v="1"/>
    <x v="2"/>
    <n v="5"/>
    <s v="Y"/>
    <s v="N"/>
    <n v="14.3"/>
    <n v="20.6"/>
    <n v="9.3000000000000007"/>
    <n v="0"/>
    <n v="114133.73"/>
    <n v="66.863303090000002"/>
    <n v="7631358.1817822261"/>
  </r>
  <r>
    <d v="2017-02-02T00:00:00"/>
    <s v="Thursday"/>
    <x v="1"/>
    <x v="2"/>
    <n v="5"/>
    <s v="Y"/>
    <s v="N"/>
    <n v="14.2"/>
    <n v="24.1"/>
    <n v="28.2"/>
    <n v="0"/>
    <n v="110669.27"/>
    <n v="82.468013690000006"/>
    <n v="9126674.8734223079"/>
  </r>
  <r>
    <d v="2017-02-03T00:00:00"/>
    <s v="Friday"/>
    <x v="1"/>
    <x v="2"/>
    <n v="5"/>
    <s v="Y"/>
    <s v="N"/>
    <n v="15.4"/>
    <n v="27.6"/>
    <n v="28.1"/>
    <n v="0"/>
    <n v="117452.27"/>
    <n v="87.111014569999995"/>
    <n v="10231386.403249573"/>
  </r>
  <r>
    <d v="2017-02-04T00:00:00"/>
    <s v="Saturday"/>
    <x v="1"/>
    <x v="2"/>
    <n v="5"/>
    <s v="Y"/>
    <s v="N"/>
    <n v="14.6"/>
    <n v="35.9"/>
    <n v="27.3"/>
    <n v="0"/>
    <n v="117361.7"/>
    <n v="80.817312549999997"/>
    <n v="9484857.190299334"/>
  </r>
  <r>
    <d v="2017-02-05T00:00:00"/>
    <s v="Sunday"/>
    <x v="1"/>
    <x v="2"/>
    <n v="6"/>
    <s v="Y"/>
    <s v="N"/>
    <n v="18.5"/>
    <n v="30.7"/>
    <n v="9.3000000000000007"/>
    <n v="0"/>
    <n v="110384.27499999999"/>
    <n v="113.87036519999999"/>
    <n v="12569497.706587229"/>
  </r>
  <r>
    <d v="2017-02-06T00:00:00"/>
    <s v="Monday"/>
    <x v="1"/>
    <x v="2"/>
    <n v="6"/>
    <s v="Y"/>
    <s v="N"/>
    <n v="15.1"/>
    <n v="18"/>
    <n v="3.9"/>
    <n v="32.4"/>
    <n v="108761.37"/>
    <n v="92.101795850000002"/>
    <n v="10017117.496106314"/>
  </r>
  <r>
    <d v="2017-02-07T00:00:00"/>
    <s v="Tuesday"/>
    <x v="1"/>
    <x v="2"/>
    <n v="6"/>
    <s v="Y"/>
    <s v="N"/>
    <n v="15.4"/>
    <n v="27.6"/>
    <n v="27.9"/>
    <n v="0"/>
    <n v="111543.81"/>
    <n v="69.069610850000004"/>
    <n v="7704287.5494263386"/>
  </r>
  <r>
    <d v="2017-02-08T00:00:00"/>
    <s v="Wednesday"/>
    <x v="1"/>
    <x v="2"/>
    <n v="6"/>
    <s v="Y"/>
    <s v="N"/>
    <n v="16.5"/>
    <n v="36"/>
    <n v="27.7"/>
    <n v="0"/>
    <n v="142213.66"/>
    <n v="135.0612793"/>
    <n v="19207558.853535239"/>
  </r>
  <r>
    <d v="2017-02-09T00:00:00"/>
    <s v="Thursday"/>
    <x v="1"/>
    <x v="2"/>
    <n v="6"/>
    <s v="Y"/>
    <s v="N"/>
    <n v="20.3"/>
    <n v="36"/>
    <n v="24.4"/>
    <n v="0"/>
    <n v="155060.60999999999"/>
    <n v="156.69956149999999"/>
    <n v="24297929.592922512"/>
  </r>
  <r>
    <d v="2017-02-10T00:00:00"/>
    <s v="Friday"/>
    <x v="1"/>
    <x v="2"/>
    <n v="6"/>
    <s v="Y"/>
    <s v="N"/>
    <n v="18.7"/>
    <n v="27.1"/>
    <n v="21.3"/>
    <n v="0"/>
    <n v="138793.59"/>
    <n v="213.33943170000001"/>
    <n v="29610145.614202805"/>
  </r>
  <r>
    <d v="2017-02-11T00:00:00"/>
    <s v="Saturday"/>
    <x v="1"/>
    <x v="2"/>
    <n v="6"/>
    <s v="Y"/>
    <s v="N"/>
    <n v="18.5"/>
    <n v="24.6"/>
    <n v="21"/>
    <n v="0"/>
    <n v="111983.51"/>
    <n v="97.608005399999996"/>
    <n v="10930487.048790952"/>
  </r>
  <r>
    <d v="2017-02-12T00:00:00"/>
    <s v="Sunday"/>
    <x v="1"/>
    <x v="2"/>
    <n v="7"/>
    <s v="Y"/>
    <s v="N"/>
    <n v="15.1"/>
    <n v="19.899999999999999"/>
    <n v="12.6"/>
    <n v="2"/>
    <n v="89003.15"/>
    <n v="19.865113940000001"/>
    <n v="1768057.7157689109"/>
  </r>
  <r>
    <d v="2017-02-13T00:00:00"/>
    <s v="Monday"/>
    <x v="1"/>
    <x v="2"/>
    <n v="7"/>
    <s v="Y"/>
    <s v="N"/>
    <n v="14"/>
    <n v="21"/>
    <n v="20.5"/>
    <n v="0"/>
    <n v="104844.105"/>
    <n v="69.041327929999994"/>
    <n v="7238576.234832352"/>
  </r>
  <r>
    <d v="2017-02-14T00:00:00"/>
    <s v="Tuesday"/>
    <x v="1"/>
    <x v="2"/>
    <n v="7"/>
    <s v="Y"/>
    <s v="N"/>
    <n v="14.5"/>
    <n v="19.5"/>
    <n v="15.6"/>
    <n v="0.6"/>
    <n v="111613.05"/>
    <n v="90.69389262"/>
    <n v="10122621.971690692"/>
  </r>
  <r>
    <d v="2017-02-15T00:00:00"/>
    <s v="Wednesday"/>
    <x v="1"/>
    <x v="2"/>
    <n v="7"/>
    <s v="Y"/>
    <s v="N"/>
    <n v="10"/>
    <n v="31.5"/>
    <n v="26"/>
    <n v="0"/>
    <n v="116299.39"/>
    <n v="79.044379649999996"/>
    <n v="9192813.1362234131"/>
  </r>
  <r>
    <d v="2017-02-16T00:00:00"/>
    <s v="Thursday"/>
    <x v="1"/>
    <x v="2"/>
    <n v="7"/>
    <s v="Y"/>
    <s v="N"/>
    <n v="14.9"/>
    <n v="23.6"/>
    <n v="23.2"/>
    <n v="0"/>
    <n v="119947.59"/>
    <n v="112.88703289999999"/>
    <n v="13540527.53860571"/>
  </r>
  <r>
    <d v="2017-02-17T00:00:00"/>
    <s v="Friday"/>
    <x v="1"/>
    <x v="2"/>
    <n v="7"/>
    <s v="Y"/>
    <s v="N"/>
    <n v="13.7"/>
    <n v="25.5"/>
    <n v="18.399999999999999"/>
    <n v="0"/>
    <n v="111885.97"/>
    <n v="93.732609629999999"/>
    <n v="10487363.949083891"/>
  </r>
  <r>
    <d v="2017-02-18T00:00:00"/>
    <s v="Saturday"/>
    <x v="1"/>
    <x v="2"/>
    <n v="7"/>
    <s v="Y"/>
    <s v="N"/>
    <n v="13.3"/>
    <n v="18.899999999999999"/>
    <n v="16.100000000000001"/>
    <n v="0"/>
    <n v="95623.35"/>
    <n v="49.818158859999997"/>
    <n v="4763779.2410253808"/>
  </r>
  <r>
    <d v="2017-02-19T00:00:00"/>
    <s v="Sunday"/>
    <x v="1"/>
    <x v="2"/>
    <n v="8"/>
    <s v="Y"/>
    <s v="N"/>
    <n v="11.7"/>
    <n v="17.3"/>
    <n v="9.9"/>
    <n v="0"/>
    <n v="91280.024999999994"/>
    <n v="53.12020553"/>
    <n v="4848813.6887835376"/>
  </r>
  <r>
    <d v="2017-02-20T00:00:00"/>
    <s v="Monday"/>
    <x v="1"/>
    <x v="2"/>
    <n v="8"/>
    <s v="Y"/>
    <s v="N"/>
    <n v="11.6"/>
    <n v="20.3"/>
    <n v="22.4"/>
    <n v="3.6"/>
    <n v="105341.86500000001"/>
    <n v="93.726701410000004"/>
    <n v="9873345.5268275309"/>
  </r>
  <r>
    <d v="2017-02-21T00:00:00"/>
    <s v="Tuesday"/>
    <x v="1"/>
    <x v="2"/>
    <n v="8"/>
    <s v="Y"/>
    <s v="N"/>
    <n v="10.1"/>
    <n v="24"/>
    <n v="25"/>
    <n v="0.2"/>
    <n v="112351.47"/>
    <n v="103.2484286"/>
    <n v="11600112.728400042"/>
  </r>
  <r>
    <d v="2017-02-22T00:00:00"/>
    <s v="Wednesday"/>
    <x v="1"/>
    <x v="2"/>
    <n v="8"/>
    <s v="Y"/>
    <s v="N"/>
    <n v="12.8"/>
    <n v="33.299999999999997"/>
    <n v="23.1"/>
    <n v="0"/>
    <n v="116690.17"/>
    <n v="78.057835249999997"/>
    <n v="9108582.0651544929"/>
  </r>
  <r>
    <d v="2017-02-23T00:00:00"/>
    <s v="Thursday"/>
    <x v="1"/>
    <x v="2"/>
    <n v="8"/>
    <s v="Y"/>
    <s v="N"/>
    <n v="15.9"/>
    <n v="25"/>
    <n v="23.5"/>
    <n v="0"/>
    <n v="117948.685"/>
    <n v="102.3617733"/>
    <n v="12073436.55500311"/>
  </r>
  <r>
    <d v="2017-02-24T00:00:00"/>
    <s v="Friday"/>
    <x v="1"/>
    <x v="2"/>
    <n v="8"/>
    <s v="Y"/>
    <s v="N"/>
    <n v="15.8"/>
    <n v="20"/>
    <n v="13.2"/>
    <n v="1.4"/>
    <n v="111229.52"/>
    <n v="98.210797409999998"/>
    <n v="10923939.854731543"/>
  </r>
  <r>
    <d v="2017-02-25T00:00:00"/>
    <s v="Saturday"/>
    <x v="1"/>
    <x v="2"/>
    <n v="8"/>
    <s v="Y"/>
    <s v="N"/>
    <n v="13.7"/>
    <n v="19.399999999999999"/>
    <n v="23.9"/>
    <n v="0"/>
    <n v="95046.904999999999"/>
    <n v="45.609290440000002"/>
    <n v="4335021.8955680886"/>
  </r>
  <r>
    <d v="2017-02-26T00:00:00"/>
    <s v="Sunday"/>
    <x v="1"/>
    <x v="2"/>
    <n v="9"/>
    <s v="Y"/>
    <s v="N"/>
    <n v="13.2"/>
    <n v="29.8"/>
    <n v="24.2"/>
    <n v="0"/>
    <n v="100495.61500000001"/>
    <n v="56.026420170000002"/>
    <n v="5630409.5512325549"/>
  </r>
  <r>
    <d v="2017-02-27T00:00:00"/>
    <s v="Monday"/>
    <x v="1"/>
    <x v="2"/>
    <n v="9"/>
    <s v="Y"/>
    <s v="N"/>
    <n v="15.6"/>
    <n v="33.1"/>
    <n v="23.9"/>
    <n v="0"/>
    <n v="131090.77499999999"/>
    <n v="96.550071590000002"/>
    <n v="12656823.711038582"/>
  </r>
  <r>
    <d v="2017-02-28T00:00:00"/>
    <s v="Tuesday"/>
    <x v="1"/>
    <x v="2"/>
    <n v="9"/>
    <s v="Y"/>
    <s v="N"/>
    <n v="17.3"/>
    <n v="33.6"/>
    <n v="23.6"/>
    <n v="0"/>
    <n v="140167.5"/>
    <n v="99.945639459999995"/>
    <n v="14009130.41900955"/>
  </r>
  <r>
    <d v="2017-03-01T00:00:00"/>
    <s v="Wednesday"/>
    <x v="2"/>
    <x v="2"/>
    <n v="9"/>
    <s v="Y"/>
    <s v="N"/>
    <n v="16.600000000000001"/>
    <n v="30.5"/>
    <n v="23.7"/>
    <n v="0"/>
    <n v="137291.97"/>
    <n v="86.003999010000001"/>
    <n v="11807658.451960949"/>
  </r>
  <r>
    <d v="2017-03-02T00:00:00"/>
    <s v="Thursday"/>
    <x v="2"/>
    <x v="2"/>
    <n v="9"/>
    <s v="Y"/>
    <s v="N"/>
    <n v="17.7"/>
    <n v="23.3"/>
    <n v="22"/>
    <n v="0"/>
    <n v="127633.27499999999"/>
    <n v="85.498445459999999"/>
    <n v="10912446.60146868"/>
  </r>
  <r>
    <d v="2017-03-03T00:00:00"/>
    <s v="Friday"/>
    <x v="2"/>
    <x v="2"/>
    <n v="9"/>
    <s v="Y"/>
    <s v="N"/>
    <n v="18.100000000000001"/>
    <n v="28.6"/>
    <n v="18.100000000000001"/>
    <n v="0"/>
    <n v="124311.33"/>
    <n v="73.929299439999994"/>
    <n v="9190249.539354654"/>
  </r>
  <r>
    <d v="2017-03-04T00:00:00"/>
    <s v="Saturday"/>
    <x v="2"/>
    <x v="2"/>
    <n v="9"/>
    <s v="Y"/>
    <s v="N"/>
    <n v="16.100000000000001"/>
    <n v="27.4"/>
    <n v="23"/>
    <n v="0"/>
    <n v="116083.295"/>
    <n v="77.595643690000003"/>
    <n v="9007557.9971811585"/>
  </r>
  <r>
    <d v="2017-03-05T00:00:00"/>
    <s v="Sunday"/>
    <x v="2"/>
    <x v="2"/>
    <n v="10"/>
    <s v="Y"/>
    <s v="N"/>
    <n v="17.600000000000001"/>
    <n v="25.4"/>
    <n v="16.8"/>
    <n v="0.2"/>
    <n v="103539.02"/>
    <n v="45.460745699999997"/>
    <n v="4706961.0582472142"/>
  </r>
  <r>
    <d v="2017-03-06T00:00:00"/>
    <s v="Monday"/>
    <x v="2"/>
    <x v="2"/>
    <n v="10"/>
    <s v="Y"/>
    <s v="N"/>
    <n v="17.7"/>
    <n v="27.4"/>
    <n v="22.3"/>
    <n v="0"/>
    <n v="116447.855"/>
    <n v="56.634147380000002"/>
    <n v="6594924.9821548695"/>
  </r>
  <r>
    <d v="2017-03-07T00:00:00"/>
    <s v="Tuesday"/>
    <x v="2"/>
    <x v="2"/>
    <n v="10"/>
    <s v="Y"/>
    <s v="N"/>
    <n v="15"/>
    <n v="28.2"/>
    <n v="22.4"/>
    <n v="0"/>
    <n v="117931.46"/>
    <n v="57.516139000000003"/>
    <n v="6782962.2458329406"/>
  </r>
  <r>
    <d v="2017-03-08T00:00:00"/>
    <s v="Wednesday"/>
    <x v="2"/>
    <x v="2"/>
    <n v="10"/>
    <s v="Y"/>
    <s v="N"/>
    <n v="14.2"/>
    <n v="31.5"/>
    <n v="22.1"/>
    <n v="0"/>
    <n v="124370.765"/>
    <n v="73.923132069999994"/>
    <n v="9193876.4867419321"/>
  </r>
  <r>
    <d v="2017-03-09T00:00:00"/>
    <s v="Thursday"/>
    <x v="2"/>
    <x v="2"/>
    <n v="10"/>
    <s v="Y"/>
    <s v="N"/>
    <n v="15"/>
    <n v="32.299999999999997"/>
    <n v="21.1"/>
    <n v="0"/>
    <n v="129649.25"/>
    <n v="83.889686549999993"/>
    <n v="10876234.943942586"/>
  </r>
  <r>
    <d v="2017-03-10T00:00:00"/>
    <s v="Friday"/>
    <x v="2"/>
    <x v="2"/>
    <n v="10"/>
    <s v="Y"/>
    <s v="N"/>
    <n v="18.5"/>
    <n v="23.8"/>
    <n v="19.399999999999999"/>
    <n v="0"/>
    <n v="125346.075"/>
    <n v="82.034537619999995"/>
    <n v="10282707.305106841"/>
  </r>
  <r>
    <d v="2017-03-11T00:00:00"/>
    <s v="Saturday"/>
    <x v="2"/>
    <x v="2"/>
    <n v="10"/>
    <s v="Y"/>
    <s v="N"/>
    <n v="18"/>
    <n v="26.4"/>
    <n v="13.9"/>
    <n v="0"/>
    <n v="108816.81"/>
    <n v="50.762326090000002"/>
    <n v="5523794.3932935726"/>
  </r>
  <r>
    <d v="2017-03-12T00:00:00"/>
    <s v="Sunday"/>
    <x v="2"/>
    <x v="2"/>
    <n v="11"/>
    <s v="Y"/>
    <s v="N"/>
    <n v="17.899999999999999"/>
    <n v="27.1"/>
    <n v="19.600000000000001"/>
    <n v="0"/>
    <n v="102617.51"/>
    <n v="42.480560560000001"/>
    <n v="4359249.3480714057"/>
  </r>
  <r>
    <d v="2017-03-13T00:00:00"/>
    <s v="Monday"/>
    <x v="2"/>
    <x v="2"/>
    <n v="11"/>
    <s v="Y"/>
    <s v="Y"/>
    <n v="15.7"/>
    <n v="24.3"/>
    <n v="20.7"/>
    <n v="0.2"/>
    <n v="104468.9"/>
    <n v="66.843722060000005"/>
    <n v="6983090.1155139338"/>
  </r>
  <r>
    <d v="2017-03-14T00:00:00"/>
    <s v="Tuesday"/>
    <x v="2"/>
    <x v="2"/>
    <n v="11"/>
    <s v="Y"/>
    <s v="N"/>
    <n v="18.8"/>
    <n v="32.700000000000003"/>
    <n v="20.8"/>
    <n v="0"/>
    <n v="133227.785"/>
    <n v="101.4423563"/>
    <n v="13514940.435029795"/>
  </r>
  <r>
    <d v="2017-03-15T00:00:00"/>
    <s v="Wednesday"/>
    <x v="2"/>
    <x v="2"/>
    <n v="11"/>
    <s v="Y"/>
    <s v="N"/>
    <n v="20.8"/>
    <n v="33.200000000000003"/>
    <n v="18.899999999999999"/>
    <n v="0"/>
    <n v="139672.83499999999"/>
    <n v="102.0122176"/>
    <n v="14248335.636828896"/>
  </r>
  <r>
    <d v="2017-03-16T00:00:00"/>
    <s v="Thursday"/>
    <x v="2"/>
    <x v="2"/>
    <n v="11"/>
    <s v="Y"/>
    <s v="N"/>
    <n v="21.7"/>
    <n v="23"/>
    <n v="4.8"/>
    <n v="1.8"/>
    <n v="124255.97500000001"/>
    <n v="87.894020850000004"/>
    <n v="10921357.257387079"/>
  </r>
  <r>
    <d v="2017-03-17T00:00:00"/>
    <s v="Friday"/>
    <x v="2"/>
    <x v="2"/>
    <n v="11"/>
    <s v="Y"/>
    <s v="N"/>
    <n v="15.8"/>
    <n v="22.1"/>
    <n v="20.100000000000001"/>
    <n v="0"/>
    <n v="111612.075"/>
    <n v="70.74607288"/>
    <n v="7896115.9922380261"/>
  </r>
  <r>
    <d v="2017-03-18T00:00:00"/>
    <s v="Saturday"/>
    <x v="2"/>
    <x v="2"/>
    <n v="11"/>
    <s v="Y"/>
    <s v="N"/>
    <n v="12.4"/>
    <n v="30.8"/>
    <n v="19.899999999999999"/>
    <n v="0"/>
    <n v="107731.78"/>
    <n v="68.877097030000002"/>
    <n v="7420252.2642746139"/>
  </r>
  <r>
    <d v="2017-03-19T00:00:00"/>
    <s v="Sunday"/>
    <x v="2"/>
    <x v="2"/>
    <n v="12"/>
    <s v="Y"/>
    <s v="N"/>
    <n v="14.5"/>
    <n v="33.5"/>
    <n v="19.7"/>
    <n v="0"/>
    <n v="113593.82"/>
    <n v="121.12201020000001"/>
    <n v="13758711.824696966"/>
  </r>
  <r>
    <d v="2017-03-20T00:00:00"/>
    <s v="Monday"/>
    <x v="2"/>
    <x v="2"/>
    <n v="12"/>
    <s v="Y"/>
    <s v="N"/>
    <n v="19.3"/>
    <n v="28"/>
    <n v="11.3"/>
    <n v="0"/>
    <n v="131980.98499999999"/>
    <n v="184.82347909999999"/>
    <n v="24393184.82274491"/>
  </r>
  <r>
    <d v="2017-03-21T00:00:00"/>
    <s v="Tuesday"/>
    <x v="2"/>
    <x v="2"/>
    <n v="12"/>
    <s v="Y"/>
    <s v="N"/>
    <n v="19.899999999999999"/>
    <n v="26.1"/>
    <n v="6.1"/>
    <n v="4.4000000000000004"/>
    <n v="127625.36500000001"/>
    <n v="112.9036926"/>
    <n v="14409374.977922799"/>
  </r>
  <r>
    <d v="2017-03-22T00:00:00"/>
    <s v="Wednesday"/>
    <x v="2"/>
    <x v="2"/>
    <n v="12"/>
    <s v="Y"/>
    <s v="N"/>
    <n v="17.8"/>
    <n v="21.8"/>
    <n v="7.3"/>
    <n v="9.1999999999999993"/>
    <n v="114696.37"/>
    <n v="77.000286310000007"/>
    <n v="8831653.3287176955"/>
  </r>
  <r>
    <d v="2017-03-23T00:00:00"/>
    <s v="Thursday"/>
    <x v="2"/>
    <x v="2"/>
    <n v="12"/>
    <s v="Y"/>
    <s v="N"/>
    <n v="16.2"/>
    <n v="25.1"/>
    <n v="17.2"/>
    <n v="0"/>
    <n v="111632.83500000001"/>
    <n v="97.823059580000006"/>
    <n v="10920265.46928931"/>
  </r>
  <r>
    <d v="2017-03-24T00:00:00"/>
    <s v="Friday"/>
    <x v="2"/>
    <x v="2"/>
    <n v="12"/>
    <s v="Y"/>
    <s v="N"/>
    <n v="13.9"/>
    <n v="24.7"/>
    <n v="16.100000000000001"/>
    <n v="0"/>
    <n v="115411.41"/>
    <n v="118.4496111"/>
    <n v="13670436.631002652"/>
  </r>
  <r>
    <d v="2017-03-25T00:00:00"/>
    <s v="Saturday"/>
    <x v="2"/>
    <x v="2"/>
    <n v="12"/>
    <s v="Y"/>
    <s v="N"/>
    <n v="15.3"/>
    <n v="29.7"/>
    <n v="13.5"/>
    <n v="0"/>
    <n v="107465.98"/>
    <n v="138.79475579999999"/>
    <n v="14915714.450907683"/>
  </r>
  <r>
    <d v="2017-03-26T00:00:00"/>
    <s v="Sunday"/>
    <x v="2"/>
    <x v="2"/>
    <n v="13"/>
    <s v="Y"/>
    <s v="N"/>
    <n v="19.3"/>
    <n v="26.7"/>
    <n v="14.6"/>
    <n v="0"/>
    <n v="104189.1"/>
    <n v="147.4805929"/>
    <n v="15365870.241717391"/>
  </r>
  <r>
    <d v="2017-03-27T00:00:00"/>
    <s v="Monday"/>
    <x v="2"/>
    <x v="2"/>
    <n v="13"/>
    <s v="Y"/>
    <s v="N"/>
    <n v="19.3"/>
    <n v="31.9"/>
    <n v="7.6"/>
    <n v="0"/>
    <n v="116237.22"/>
    <n v="118.5621993"/>
    <n v="13781340.443717947"/>
  </r>
  <r>
    <d v="2017-03-28T00:00:00"/>
    <s v="Tuesday"/>
    <x v="2"/>
    <x v="2"/>
    <n v="13"/>
    <s v="Y"/>
    <s v="N"/>
    <n v="11.9"/>
    <n v="24.3"/>
    <n v="17.8"/>
    <n v="4.2"/>
    <n v="111032.97500000001"/>
    <n v="121.90563229999999"/>
    <n v="13535545.023525093"/>
  </r>
  <r>
    <d v="2017-03-29T00:00:00"/>
    <s v="Wednesday"/>
    <x v="2"/>
    <x v="2"/>
    <n v="13"/>
    <s v="Y"/>
    <s v="N"/>
    <n v="13.9"/>
    <n v="27.2"/>
    <n v="14.7"/>
    <n v="0.2"/>
    <n v="109640.33"/>
    <n v="133.7982653"/>
    <n v="14669685.96091955"/>
  </r>
  <r>
    <d v="2017-03-30T00:00:00"/>
    <s v="Thursday"/>
    <x v="2"/>
    <x v="2"/>
    <n v="13"/>
    <s v="Y"/>
    <s v="N"/>
    <n v="10.199999999999999"/>
    <n v="17.899999999999999"/>
    <n v="13"/>
    <n v="3.4"/>
    <n v="107491.87"/>
    <n v="115.1902122"/>
    <n v="12382011.315074814"/>
  </r>
  <r>
    <d v="2017-03-31T00:00:00"/>
    <s v="Friday"/>
    <x v="2"/>
    <x v="2"/>
    <n v="13"/>
    <s v="N"/>
    <s v="N"/>
    <n v="10.1"/>
    <n v="17.899999999999999"/>
    <n v="12.3"/>
    <n v="2.8"/>
    <n v="110662.245"/>
    <n v="145.21906050000001"/>
    <n v="16070267.251720823"/>
  </r>
  <r>
    <d v="2017-04-01T00:00:00"/>
    <s v="Saturday"/>
    <x v="3"/>
    <x v="2"/>
    <n v="13"/>
    <s v="N"/>
    <s v="N"/>
    <n v="10"/>
    <n v="19"/>
    <n v="13.5"/>
    <n v="0"/>
    <n v="97402.264999999999"/>
    <n v="99.249181780000001"/>
    <n v="9667095.1047687326"/>
  </r>
  <r>
    <d v="2017-04-02T00:00:00"/>
    <s v="Sunday"/>
    <x v="3"/>
    <x v="2"/>
    <n v="14"/>
    <s v="N"/>
    <s v="N"/>
    <n v="11.7"/>
    <n v="18.2"/>
    <n v="10.1"/>
    <n v="0.4"/>
    <n v="94477.095000000001"/>
    <n v="92.915735170000005"/>
    <n v="8778408.738650931"/>
  </r>
  <r>
    <d v="2017-04-03T00:00:00"/>
    <s v="Monday"/>
    <x v="3"/>
    <x v="2"/>
    <n v="14"/>
    <s v="N"/>
    <s v="N"/>
    <n v="8.1999999999999993"/>
    <n v="21.5"/>
    <n v="16.8"/>
    <n v="0"/>
    <n v="107895.52499999999"/>
    <n v="106.4521598"/>
    <n v="11485711.669004895"/>
  </r>
  <r>
    <d v="2017-04-04T00:00:00"/>
    <s v="Tuesday"/>
    <x v="3"/>
    <x v="2"/>
    <n v="14"/>
    <s v="N"/>
    <s v="N"/>
    <n v="10"/>
    <n v="24.4"/>
    <n v="16.399999999999999"/>
    <n v="0"/>
    <n v="113138.67"/>
    <n v="122.6614787"/>
    <n v="13877756.560351329"/>
  </r>
  <r>
    <d v="2017-04-05T00:00:00"/>
    <s v="Wednesday"/>
    <x v="3"/>
    <x v="2"/>
    <n v="14"/>
    <s v="N"/>
    <s v="N"/>
    <n v="11"/>
    <n v="25.4"/>
    <n v="15.8"/>
    <n v="0"/>
    <n v="114191.35"/>
    <n v="142.28042669999999"/>
    <n v="16247194.003449045"/>
  </r>
  <r>
    <d v="2017-04-06T00:00:00"/>
    <s v="Thursday"/>
    <x v="3"/>
    <x v="2"/>
    <n v="14"/>
    <s v="N"/>
    <s v="N"/>
    <n v="12"/>
    <n v="26.6"/>
    <n v="13.5"/>
    <n v="0"/>
    <n v="114817.30499999999"/>
    <n v="126.18198750000001"/>
    <n v="14487875.744293688"/>
  </r>
  <r>
    <d v="2017-04-07T00:00:00"/>
    <s v="Friday"/>
    <x v="3"/>
    <x v="2"/>
    <n v="14"/>
    <s v="N"/>
    <s v="N"/>
    <n v="12.7"/>
    <n v="26.2"/>
    <n v="15.6"/>
    <n v="0"/>
    <n v="110160.02499999999"/>
    <n v="101.330421"/>
    <n v="11162561.710620524"/>
  </r>
  <r>
    <d v="2017-04-08T00:00:00"/>
    <s v="Saturday"/>
    <x v="3"/>
    <x v="2"/>
    <n v="14"/>
    <s v="N"/>
    <s v="N"/>
    <n v="18.600000000000001"/>
    <n v="28.1"/>
    <n v="13.8"/>
    <n v="0"/>
    <n v="99084.74"/>
    <n v="95.867977690000004"/>
    <n v="9499053.6437394507"/>
  </r>
  <r>
    <d v="2017-04-09T00:00:00"/>
    <s v="Sunday"/>
    <x v="3"/>
    <x v="2"/>
    <n v="15"/>
    <s v="N"/>
    <s v="N"/>
    <n v="11.7"/>
    <n v="15.2"/>
    <n v="6.5"/>
    <n v="10.6"/>
    <n v="96041.895000000004"/>
    <n v="74.591633180000002"/>
    <n v="7163921.8017520765"/>
  </r>
  <r>
    <d v="2017-04-10T00:00:00"/>
    <s v="Monday"/>
    <x v="3"/>
    <x v="2"/>
    <n v="15"/>
    <s v="N"/>
    <s v="N"/>
    <n v="9"/>
    <n v="17"/>
    <n v="3"/>
    <n v="25.4"/>
    <n v="113287.05499999999"/>
    <n v="111.8004887"/>
    <n v="12665548.112383777"/>
  </r>
  <r>
    <d v="2017-04-11T00:00:00"/>
    <s v="Tuesday"/>
    <x v="3"/>
    <x v="2"/>
    <n v="15"/>
    <s v="N"/>
    <s v="N"/>
    <n v="12.3"/>
    <n v="18.5"/>
    <n v="13.5"/>
    <n v="15.4"/>
    <n v="114159.965"/>
    <n v="130.03687339999999"/>
    <n v="14845004.916053429"/>
  </r>
  <r>
    <d v="2017-04-12T00:00:00"/>
    <s v="Wednesday"/>
    <x v="3"/>
    <x v="2"/>
    <n v="15"/>
    <s v="N"/>
    <s v="N"/>
    <n v="10.8"/>
    <n v="19.3"/>
    <n v="14"/>
    <n v="0"/>
    <n v="114335.995"/>
    <n v="126.572879"/>
    <n v="14471836.060479604"/>
  </r>
  <r>
    <d v="2017-04-13T00:00:00"/>
    <s v="Thursday"/>
    <x v="3"/>
    <x v="2"/>
    <n v="15"/>
    <s v="N"/>
    <s v="N"/>
    <n v="10.9"/>
    <n v="22.2"/>
    <n v="13.9"/>
    <n v="0"/>
    <n v="112704.045"/>
    <n v="117.53565020000001"/>
    <n v="13246743.20924506"/>
  </r>
  <r>
    <d v="2017-04-14T00:00:00"/>
    <s v="Friday"/>
    <x v="3"/>
    <x v="2"/>
    <n v="15"/>
    <s v="N"/>
    <s v="Y"/>
    <n v="13"/>
    <n v="17.899999999999999"/>
    <n v="8.9"/>
    <n v="0"/>
    <n v="97436.41"/>
    <n v="109.7650221"/>
    <n v="10695109.69699466"/>
  </r>
  <r>
    <d v="2017-04-15T00:00:00"/>
    <s v="Saturday"/>
    <x v="3"/>
    <x v="2"/>
    <n v="15"/>
    <s v="N"/>
    <s v="Y"/>
    <n v="11.8"/>
    <n v="17.3"/>
    <n v="9.6999999999999993"/>
    <n v="0"/>
    <n v="99608.57"/>
    <n v="116.78284910000001"/>
    <n v="11632572.599376788"/>
  </r>
  <r>
    <d v="2017-04-16T00:00:00"/>
    <s v="Sunday"/>
    <x v="3"/>
    <x v="2"/>
    <n v="16"/>
    <s v="N"/>
    <s v="Y"/>
    <n v="9.9"/>
    <n v="22.6"/>
    <n v="10.1"/>
    <n v="0"/>
    <n v="96594.744999999995"/>
    <n v="95.646407010000004"/>
    <n v="9238940.2952971626"/>
  </r>
  <r>
    <d v="2017-04-17T00:00:00"/>
    <s v="Monday"/>
    <x v="3"/>
    <x v="2"/>
    <n v="16"/>
    <s v="N"/>
    <s v="Y"/>
    <n v="11.1"/>
    <n v="18.3"/>
    <n v="10.9"/>
    <n v="0"/>
    <n v="99945.494999999995"/>
    <n v="104.57818949999999"/>
    <n v="10452118.915781301"/>
  </r>
  <r>
    <d v="2017-04-18T00:00:00"/>
    <s v="Tuesday"/>
    <x v="3"/>
    <x v="2"/>
    <n v="16"/>
    <s v="N"/>
    <s v="N"/>
    <n v="9.5"/>
    <n v="20.399999999999999"/>
    <n v="13.7"/>
    <n v="0"/>
    <n v="111955.175"/>
    <n v="112.8247059"/>
    <n v="12631309.693358032"/>
  </r>
  <r>
    <d v="2017-04-19T00:00:00"/>
    <s v="Wednesday"/>
    <x v="3"/>
    <x v="2"/>
    <n v="16"/>
    <s v="Y"/>
    <s v="N"/>
    <n v="13"/>
    <n v="26.9"/>
    <n v="12.7"/>
    <n v="0"/>
    <n v="114436.97"/>
    <n v="101.3145524"/>
    <n v="11594130.393562227"/>
  </r>
  <r>
    <d v="2017-04-20T00:00:00"/>
    <s v="Thursday"/>
    <x v="3"/>
    <x v="2"/>
    <n v="16"/>
    <s v="Y"/>
    <s v="N"/>
    <n v="14.6"/>
    <n v="26.5"/>
    <n v="12.4"/>
    <n v="0"/>
    <n v="112816.68"/>
    <n v="104.07810310000001"/>
    <n v="11741746.052439708"/>
  </r>
  <r>
    <d v="2017-04-21T00:00:00"/>
    <s v="Friday"/>
    <x v="3"/>
    <x v="2"/>
    <n v="16"/>
    <s v="Y"/>
    <s v="N"/>
    <n v="16.5"/>
    <n v="20.9"/>
    <n v="3.6"/>
    <n v="9.4"/>
    <n v="114522.44"/>
    <n v="133.2265993"/>
    <n v="15257435.224738292"/>
  </r>
  <r>
    <d v="2017-04-22T00:00:00"/>
    <s v="Saturday"/>
    <x v="3"/>
    <x v="2"/>
    <n v="16"/>
    <s v="Y"/>
    <s v="N"/>
    <n v="16.899999999999999"/>
    <n v="22.5"/>
    <n v="11.8"/>
    <n v="4.5999999999999996"/>
    <n v="102528.4"/>
    <n v="111.6671228"/>
    <n v="11449051.43328752"/>
  </r>
  <r>
    <d v="2017-04-23T00:00:00"/>
    <s v="Sunday"/>
    <x v="3"/>
    <x v="2"/>
    <n v="17"/>
    <s v="Y"/>
    <s v="N"/>
    <n v="14.4"/>
    <n v="21.8"/>
    <n v="11.9"/>
    <n v="0"/>
    <n v="97356.565000000002"/>
    <n v="90.726651050000001"/>
    <n v="8832835.1001816429"/>
  </r>
  <r>
    <d v="2017-04-24T00:00:00"/>
    <s v="Monday"/>
    <x v="3"/>
    <x v="2"/>
    <n v="17"/>
    <s v="Y"/>
    <s v="N"/>
    <n v="15.9"/>
    <n v="24.7"/>
    <n v="9.9"/>
    <n v="0"/>
    <n v="109421.815"/>
    <n v="113.2589368"/>
    <n v="12392998.429626292"/>
  </r>
  <r>
    <d v="2017-04-25T00:00:00"/>
    <s v="Tuesday"/>
    <x v="3"/>
    <x v="2"/>
    <n v="17"/>
    <s v="Y"/>
    <s v="Y"/>
    <n v="16.2"/>
    <n v="17.7"/>
    <n v="5.8"/>
    <n v="21.6"/>
    <n v="101548.735"/>
    <n v="86.790072550000005"/>
    <n v="8813422.0780107249"/>
  </r>
  <r>
    <d v="2017-04-26T00:00:00"/>
    <s v="Wednesday"/>
    <x v="3"/>
    <x v="2"/>
    <n v="17"/>
    <s v="Y"/>
    <s v="N"/>
    <n v="10.1"/>
    <n v="14.5"/>
    <n v="6.4"/>
    <n v="20"/>
    <n v="116795.245"/>
    <n v="100.69868460000001"/>
    <n v="11761127.539034728"/>
  </r>
  <r>
    <d v="2017-04-27T00:00:00"/>
    <s v="Thursday"/>
    <x v="3"/>
    <x v="2"/>
    <n v="17"/>
    <s v="Y"/>
    <s v="N"/>
    <n v="8.3000000000000007"/>
    <n v="15.6"/>
    <n v="7.1"/>
    <n v="15.4"/>
    <n v="126329.53"/>
    <n v="145.68273490000001"/>
    <n v="18404031.429031599"/>
  </r>
  <r>
    <d v="2017-04-28T00:00:00"/>
    <s v="Friday"/>
    <x v="3"/>
    <x v="2"/>
    <n v="17"/>
    <s v="Y"/>
    <s v="N"/>
    <n v="9.4"/>
    <n v="19.8"/>
    <n v="6"/>
    <n v="0.4"/>
    <n v="120144.19"/>
    <n v="120.8095221"/>
    <n v="14514562.176991599"/>
  </r>
  <r>
    <d v="2017-04-29T00:00:00"/>
    <s v="Saturday"/>
    <x v="3"/>
    <x v="2"/>
    <n v="17"/>
    <s v="Y"/>
    <s v="N"/>
    <n v="14.9"/>
    <n v="18.100000000000001"/>
    <n v="7.9"/>
    <n v="0.2"/>
    <n v="104864.05"/>
    <n v="100.81967"/>
    <n v="10572358.915863501"/>
  </r>
  <r>
    <d v="2017-04-30T00:00:00"/>
    <s v="Sunday"/>
    <x v="3"/>
    <x v="2"/>
    <n v="18"/>
    <s v="Y"/>
    <s v="N"/>
    <n v="13.6"/>
    <n v="17.8"/>
    <n v="7.3"/>
    <n v="0"/>
    <n v="103756.535"/>
    <n v="109.5772954"/>
    <n v="11369360.48537544"/>
  </r>
  <r>
    <d v="2017-05-01T00:00:00"/>
    <s v="Monday"/>
    <x v="4"/>
    <x v="2"/>
    <n v="18"/>
    <s v="Y"/>
    <s v="N"/>
    <n v="13.6"/>
    <n v="20.399999999999999"/>
    <n v="8.6999999999999993"/>
    <n v="0"/>
    <n v="115103.77499999999"/>
    <n v="99.159474029999998"/>
    <n v="11413629.787867462"/>
  </r>
  <r>
    <d v="2017-05-02T00:00:00"/>
    <s v="Tuesday"/>
    <x v="4"/>
    <x v="2"/>
    <n v="18"/>
    <s v="Y"/>
    <s v="N"/>
    <n v="10.4"/>
    <n v="15.2"/>
    <n v="9.4"/>
    <n v="2.4"/>
    <n v="120718.64"/>
    <n v="109.9227693"/>
    <n v="13269727.214929752"/>
  </r>
  <r>
    <d v="2017-05-03T00:00:00"/>
    <s v="Wednesday"/>
    <x v="4"/>
    <x v="2"/>
    <n v="18"/>
    <s v="Y"/>
    <s v="N"/>
    <n v="7.4"/>
    <n v="15.3"/>
    <n v="10.8"/>
    <n v="0.8"/>
    <n v="129196.44500000001"/>
    <n v="128.63995560000001"/>
    <n v="16619824.948477844"/>
  </r>
  <r>
    <d v="2017-05-04T00:00:00"/>
    <s v="Thursday"/>
    <x v="4"/>
    <x v="2"/>
    <n v="18"/>
    <s v="Y"/>
    <s v="N"/>
    <n v="5.8"/>
    <n v="16.899999999999999"/>
    <n v="12"/>
    <n v="0"/>
    <n v="127260.05"/>
    <n v="123.4720662"/>
    <n v="15713061.318215311"/>
  </r>
  <r>
    <d v="2017-05-05T00:00:00"/>
    <s v="Friday"/>
    <x v="4"/>
    <x v="2"/>
    <n v="18"/>
    <s v="Y"/>
    <s v="N"/>
    <n v="6.2"/>
    <n v="20.5"/>
    <n v="10.6"/>
    <n v="0"/>
    <n v="123150.38499999999"/>
    <n v="108.2886014"/>
    <n v="13335782.953521539"/>
  </r>
  <r>
    <d v="2017-05-06T00:00:00"/>
    <s v="Saturday"/>
    <x v="4"/>
    <x v="2"/>
    <n v="18"/>
    <s v="Y"/>
    <s v="N"/>
    <n v="9.6"/>
    <n v="20"/>
    <n v="6.1"/>
    <n v="0.2"/>
    <n v="105013.07"/>
    <n v="81.778327349999998"/>
    <n v="8587793.2144884653"/>
  </r>
  <r>
    <d v="2017-05-07T00:00:00"/>
    <s v="Sunday"/>
    <x v="4"/>
    <x v="2"/>
    <n v="19"/>
    <s v="Y"/>
    <s v="N"/>
    <n v="8.9"/>
    <n v="14.8"/>
    <n v="9.4"/>
    <n v="1.4"/>
    <n v="107424.07"/>
    <n v="104.9084029"/>
    <n v="11269687.616717804"/>
  </r>
  <r>
    <d v="2017-05-08T00:00:00"/>
    <s v="Monday"/>
    <x v="4"/>
    <x v="2"/>
    <n v="19"/>
    <s v="Y"/>
    <s v="N"/>
    <n v="10.1"/>
    <n v="15.8"/>
    <n v="7.2"/>
    <n v="1.8"/>
    <n v="125858.27"/>
    <n v="132.9735336"/>
    <n v="16735818.894682871"/>
  </r>
  <r>
    <d v="2017-05-09T00:00:00"/>
    <s v="Tuesday"/>
    <x v="4"/>
    <x v="2"/>
    <n v="19"/>
    <s v="Y"/>
    <s v="N"/>
    <n v="10.9"/>
    <n v="15.9"/>
    <n v="7.3"/>
    <n v="1.6"/>
    <n v="126760.71"/>
    <n v="138.99141549999999"/>
    <n v="17618650.512685005"/>
  </r>
  <r>
    <d v="2017-05-10T00:00:00"/>
    <s v="Wednesday"/>
    <x v="4"/>
    <x v="2"/>
    <n v="19"/>
    <s v="Y"/>
    <s v="N"/>
    <n v="8.1"/>
    <n v="17.7"/>
    <n v="11.3"/>
    <n v="0"/>
    <n v="125747.735"/>
    <n v="149.62274859999999"/>
    <n v="18814721.740924422"/>
  </r>
  <r>
    <d v="2017-05-11T00:00:00"/>
    <s v="Thursday"/>
    <x v="4"/>
    <x v="2"/>
    <n v="19"/>
    <s v="Y"/>
    <s v="N"/>
    <n v="6.1"/>
    <n v="16.5"/>
    <n v="8.6"/>
    <n v="0"/>
    <n v="128753.13"/>
    <n v="170.29264480000001"/>
    <n v="21925711.033978224"/>
  </r>
  <r>
    <d v="2017-05-12T00:00:00"/>
    <s v="Friday"/>
    <x v="4"/>
    <x v="2"/>
    <n v="19"/>
    <s v="Y"/>
    <s v="N"/>
    <n v="5.9"/>
    <n v="19.5"/>
    <n v="9.9"/>
    <n v="0"/>
    <n v="123523"/>
    <n v="129.30937700000001"/>
    <n v="15972682.175171001"/>
  </r>
  <r>
    <d v="2017-05-13T00:00:00"/>
    <s v="Saturday"/>
    <x v="4"/>
    <x v="2"/>
    <n v="19"/>
    <s v="Y"/>
    <s v="N"/>
    <n v="8.4"/>
    <n v="15.6"/>
    <n v="10.1"/>
    <n v="0.2"/>
    <n v="109477.42"/>
    <n v="130.31682979999999"/>
    <n v="14266750.309083115"/>
  </r>
  <r>
    <d v="2017-05-14T00:00:00"/>
    <s v="Sunday"/>
    <x v="4"/>
    <x v="2"/>
    <n v="20"/>
    <s v="Y"/>
    <s v="N"/>
    <n v="6.4"/>
    <n v="15.1"/>
    <n v="7.7"/>
    <n v="0"/>
    <n v="107497.03"/>
    <n v="126.9174946"/>
    <n v="13643253.724541038"/>
  </r>
  <r>
    <d v="2017-05-15T00:00:00"/>
    <s v="Monday"/>
    <x v="4"/>
    <x v="2"/>
    <n v="20"/>
    <s v="Y"/>
    <s v="N"/>
    <n v="6.3"/>
    <n v="16.899999999999999"/>
    <n v="8.1999999999999993"/>
    <n v="0"/>
    <n v="125871.91499999999"/>
    <n v="134.64203240000001"/>
    <n v="16947650.457680047"/>
  </r>
  <r>
    <d v="2017-05-16T00:00:00"/>
    <s v="Tuesday"/>
    <x v="4"/>
    <x v="2"/>
    <n v="20"/>
    <s v="Y"/>
    <s v="N"/>
    <n v="5.6"/>
    <n v="18.2"/>
    <n v="9"/>
    <n v="0"/>
    <n v="127820.715"/>
    <n v="128.3149076"/>
    <n v="16401303.234590933"/>
  </r>
  <r>
    <d v="2017-05-17T00:00:00"/>
    <s v="Wednesday"/>
    <x v="4"/>
    <x v="2"/>
    <n v="20"/>
    <s v="Y"/>
    <s v="N"/>
    <n v="7.6"/>
    <n v="17"/>
    <n v="3.8"/>
    <n v="0"/>
    <n v="125072.675"/>
    <n v="123.8345994"/>
    <n v="15488324.604511395"/>
  </r>
  <r>
    <d v="2017-05-18T00:00:00"/>
    <s v="Thursday"/>
    <x v="4"/>
    <x v="2"/>
    <n v="20"/>
    <s v="Y"/>
    <s v="N"/>
    <n v="10.7"/>
    <n v="20.2"/>
    <n v="9.8000000000000007"/>
    <n v="0.8"/>
    <n v="122910.48"/>
    <n v="107.8423351"/>
    <n v="13254953.171461847"/>
  </r>
  <r>
    <d v="2017-05-19T00:00:00"/>
    <s v="Friday"/>
    <x v="4"/>
    <x v="2"/>
    <n v="20"/>
    <s v="Y"/>
    <s v="N"/>
    <n v="10.199999999999999"/>
    <n v="17.8"/>
    <n v="2.5"/>
    <n v="0"/>
    <n v="123351.45"/>
    <n v="96.440249769999994"/>
    <n v="11896044.647491666"/>
  </r>
  <r>
    <d v="2017-05-20T00:00:00"/>
    <s v="Saturday"/>
    <x v="4"/>
    <x v="2"/>
    <n v="20"/>
    <s v="Y"/>
    <s v="N"/>
    <n v="10.199999999999999"/>
    <n v="19.3"/>
    <n v="9.8000000000000007"/>
    <n v="0"/>
    <n v="109111.61500000001"/>
    <n v="88.135879099999997"/>
    <n v="9616648.1080457475"/>
  </r>
  <r>
    <d v="2017-05-21T00:00:00"/>
    <s v="Sunday"/>
    <x v="4"/>
    <x v="2"/>
    <n v="21"/>
    <s v="Y"/>
    <s v="N"/>
    <n v="10.8"/>
    <n v="18.7"/>
    <n v="6.8"/>
    <n v="0"/>
    <n v="105912.16"/>
    <n v="76.782179819999996"/>
    <n v="8132166.5142446114"/>
  </r>
  <r>
    <d v="2017-05-22T00:00:00"/>
    <s v="Monday"/>
    <x v="4"/>
    <x v="2"/>
    <n v="21"/>
    <s v="Y"/>
    <s v="N"/>
    <n v="10.4"/>
    <n v="20.3"/>
    <n v="10.1"/>
    <n v="0"/>
    <n v="113551.03999999999"/>
    <n v="72.931488029999997"/>
    <n v="8281446.3145540506"/>
  </r>
  <r>
    <d v="2017-05-23T00:00:00"/>
    <s v="Tuesday"/>
    <x v="4"/>
    <x v="2"/>
    <n v="21"/>
    <s v="Y"/>
    <s v="N"/>
    <n v="12.8"/>
    <n v="19.3"/>
    <n v="7.4"/>
    <n v="0"/>
    <n v="119127.205"/>
    <n v="96.837634640000005"/>
    <n v="11535996.753474383"/>
  </r>
  <r>
    <d v="2017-05-24T00:00:00"/>
    <s v="Wednesday"/>
    <x v="4"/>
    <x v="2"/>
    <n v="21"/>
    <s v="Y"/>
    <s v="N"/>
    <n v="11.7"/>
    <n v="17.100000000000001"/>
    <n v="8"/>
    <n v="0"/>
    <n v="121571.97"/>
    <n v="103.2410383"/>
    <n v="12551216.410976451"/>
  </r>
  <r>
    <d v="2017-05-25T00:00:00"/>
    <s v="Thursday"/>
    <x v="4"/>
    <x v="2"/>
    <n v="21"/>
    <s v="Y"/>
    <s v="N"/>
    <n v="13.7"/>
    <n v="18.5"/>
    <n v="5.7"/>
    <n v="0"/>
    <n v="124010.03"/>
    <n v="108.51901340000001"/>
    <n v="13457446.107304402"/>
  </r>
  <r>
    <d v="2017-05-26T00:00:00"/>
    <s v="Friday"/>
    <x v="4"/>
    <x v="2"/>
    <n v="21"/>
    <s v="Y"/>
    <s v="N"/>
    <n v="13.1"/>
    <n v="18"/>
    <n v="8.1999999999999993"/>
    <n v="0"/>
    <n v="123130.6"/>
    <n v="94.696229970000005"/>
    <n v="11660003.613944083"/>
  </r>
  <r>
    <d v="2017-05-27T00:00:00"/>
    <s v="Saturday"/>
    <x v="4"/>
    <x v="2"/>
    <n v="21"/>
    <s v="Y"/>
    <s v="N"/>
    <n v="11.9"/>
    <n v="17.8"/>
    <n v="8.3000000000000007"/>
    <n v="0"/>
    <n v="104643.675"/>
    <n v="60.860101950000001"/>
    <n v="6368624.7289226661"/>
  </r>
  <r>
    <d v="2017-05-28T00:00:00"/>
    <s v="Sunday"/>
    <x v="4"/>
    <x v="2"/>
    <n v="22"/>
    <s v="Y"/>
    <s v="N"/>
    <n v="10.199999999999999"/>
    <n v="15.3"/>
    <n v="7.6"/>
    <n v="6.8"/>
    <n v="110029.55"/>
    <n v="72.341641420000002"/>
    <n v="7959718.2517039618"/>
  </r>
  <r>
    <d v="2017-05-29T00:00:00"/>
    <s v="Monday"/>
    <x v="4"/>
    <x v="2"/>
    <n v="22"/>
    <s v="Y"/>
    <s v="N"/>
    <n v="7.7"/>
    <n v="14.8"/>
    <n v="8"/>
    <n v="1.4"/>
    <n v="130516.1"/>
    <n v="96.084781000000007"/>
    <n v="12540610.885474101"/>
  </r>
  <r>
    <d v="2017-05-30T00:00:00"/>
    <s v="Tuesday"/>
    <x v="4"/>
    <x v="2"/>
    <n v="22"/>
    <s v="Y"/>
    <s v="N"/>
    <n v="9.3000000000000007"/>
    <n v="13.1"/>
    <n v="6.9"/>
    <n v="2.2000000000000002"/>
    <n v="132762.38"/>
    <n v="95.714474339999995"/>
    <n v="12707281.41382733"/>
  </r>
  <r>
    <d v="2017-05-31T00:00:00"/>
    <s v="Wednesday"/>
    <x v="4"/>
    <x v="2"/>
    <n v="22"/>
    <s v="Y"/>
    <s v="N"/>
    <n v="6.7"/>
    <n v="13"/>
    <n v="8.5"/>
    <n v="5.4"/>
    <n v="139030.79500000001"/>
    <n v="120.64923159999999"/>
    <n v="16773958.585487122"/>
  </r>
  <r>
    <d v="2017-06-01T00:00:00"/>
    <s v="Thursday"/>
    <x v="5"/>
    <x v="2"/>
    <n v="22"/>
    <s v="Y"/>
    <s v="N"/>
    <n v="7.9"/>
    <n v="13.9"/>
    <n v="4.7"/>
    <n v="0.4"/>
    <n v="140202.73499999999"/>
    <n v="113.3116143"/>
    <n v="15886598.232125109"/>
  </r>
  <r>
    <d v="2017-06-02T00:00:00"/>
    <s v="Friday"/>
    <x v="5"/>
    <x v="2"/>
    <n v="22"/>
    <s v="Y"/>
    <s v="N"/>
    <n v="8"/>
    <n v="14.7"/>
    <n v="7.3"/>
    <n v="0"/>
    <n v="136856.79999999999"/>
    <n v="96.837747410000006"/>
    <n v="13252904.229740888"/>
  </r>
  <r>
    <d v="2017-06-03T00:00:00"/>
    <s v="Saturday"/>
    <x v="5"/>
    <x v="2"/>
    <n v="22"/>
    <s v="Y"/>
    <s v="N"/>
    <n v="9.9"/>
    <n v="14.3"/>
    <n v="8.3000000000000007"/>
    <n v="0"/>
    <n v="122161.405"/>
    <n v="107.24572980000001"/>
    <n v="13101289.03261837"/>
  </r>
  <r>
    <d v="2017-06-04T00:00:00"/>
    <s v="Sunday"/>
    <x v="5"/>
    <x v="2"/>
    <n v="23"/>
    <s v="Y"/>
    <s v="N"/>
    <n v="4.4000000000000004"/>
    <n v="15.8"/>
    <n v="9.3000000000000007"/>
    <n v="0"/>
    <n v="118953.95"/>
    <n v="109.7429759"/>
    <n v="13054360.468059806"/>
  </r>
  <r>
    <d v="2017-06-05T00:00:00"/>
    <s v="Monday"/>
    <x v="5"/>
    <x v="2"/>
    <n v="23"/>
    <s v="Y"/>
    <s v="N"/>
    <n v="5.6"/>
    <n v="17.5"/>
    <n v="5"/>
    <n v="0"/>
    <n v="132877.45000000001"/>
    <n v="101.13227740000001"/>
    <n v="13438199.133604633"/>
  </r>
  <r>
    <d v="2017-06-06T00:00:00"/>
    <s v="Tuesday"/>
    <x v="5"/>
    <x v="2"/>
    <n v="23"/>
    <s v="Y"/>
    <s v="N"/>
    <n v="8.6999999999999993"/>
    <n v="13.9"/>
    <n v="6.3"/>
    <n v="6.4"/>
    <n v="133274.53"/>
    <n v="97.892460380000003"/>
    <n v="13046571.647688122"/>
  </r>
  <r>
    <d v="2017-06-07T00:00:00"/>
    <s v="Wednesday"/>
    <x v="5"/>
    <x v="2"/>
    <n v="23"/>
    <s v="Y"/>
    <s v="N"/>
    <n v="5.9"/>
    <n v="14.3"/>
    <n v="9.1999999999999993"/>
    <n v="0"/>
    <n v="136116.12"/>
    <n v="105.69616809999999"/>
    <n v="14386952.300639771"/>
  </r>
  <r>
    <d v="2017-06-08T00:00:00"/>
    <s v="Thursday"/>
    <x v="5"/>
    <x v="2"/>
    <n v="23"/>
    <s v="Y"/>
    <s v="N"/>
    <n v="3.6"/>
    <n v="15"/>
    <n v="7.2"/>
    <n v="0"/>
    <n v="139511.78"/>
    <n v="110.1268719"/>
    <n v="15363995.924600981"/>
  </r>
  <r>
    <d v="2017-06-09T00:00:00"/>
    <s v="Friday"/>
    <x v="5"/>
    <x v="2"/>
    <n v="23"/>
    <s v="Y"/>
    <s v="N"/>
    <n v="6.6"/>
    <n v="15"/>
    <n v="7.8"/>
    <n v="1.8"/>
    <n v="130994.54"/>
    <n v="99.977135680000004"/>
    <n v="13096458.898919187"/>
  </r>
  <r>
    <d v="2017-06-10T00:00:00"/>
    <s v="Saturday"/>
    <x v="5"/>
    <x v="2"/>
    <n v="23"/>
    <s v="Y"/>
    <s v="N"/>
    <n v="7"/>
    <n v="15.8"/>
    <n v="8.9"/>
    <n v="0"/>
    <n v="120698.91499999999"/>
    <n v="97.622124130000003"/>
    <n v="11782884.462486319"/>
  </r>
  <r>
    <d v="2017-06-11T00:00:00"/>
    <s v="Sunday"/>
    <x v="5"/>
    <x v="2"/>
    <n v="24"/>
    <s v="Y"/>
    <s v="N"/>
    <n v="3.4"/>
    <n v="15.5"/>
    <n v="8.6"/>
    <n v="0.2"/>
    <n v="113374.465"/>
    <n v="87.883388569999994"/>
    <n v="9963732.1615108643"/>
  </r>
  <r>
    <d v="2017-06-12T00:00:00"/>
    <s v="Monday"/>
    <x v="5"/>
    <x v="2"/>
    <n v="24"/>
    <s v="Y"/>
    <s v="Y"/>
    <n v="6"/>
    <n v="15.9"/>
    <n v="5.0999999999999996"/>
    <n v="0"/>
    <n v="117691.685"/>
    <n v="101.70609880000001"/>
    <n v="11969962.142548479"/>
  </r>
  <r>
    <d v="2017-06-13T00:00:00"/>
    <s v="Tuesday"/>
    <x v="5"/>
    <x v="2"/>
    <n v="24"/>
    <s v="Y"/>
    <s v="N"/>
    <n v="8.8000000000000007"/>
    <n v="15.1"/>
    <n v="6.6"/>
    <n v="0"/>
    <n v="135184.95000000001"/>
    <n v="109.9512443"/>
    <n v="14863753.463133287"/>
  </r>
  <r>
    <d v="2017-06-14T00:00:00"/>
    <s v="Wednesday"/>
    <x v="5"/>
    <x v="2"/>
    <n v="24"/>
    <s v="Y"/>
    <s v="N"/>
    <n v="4"/>
    <n v="17.399999999999999"/>
    <n v="8.9"/>
    <n v="0"/>
    <n v="136253.42000000001"/>
    <n v="93.589782150000005"/>
    <n v="12751927.894992454"/>
  </r>
  <r>
    <d v="2017-06-15T00:00:00"/>
    <s v="Thursday"/>
    <x v="5"/>
    <x v="2"/>
    <n v="24"/>
    <s v="Y"/>
    <s v="N"/>
    <n v="7.7"/>
    <n v="19"/>
    <n v="7.4"/>
    <n v="0"/>
    <n v="135303.255"/>
    <n v="102.837272"/>
    <n v="13914217.636920361"/>
  </r>
  <r>
    <d v="2017-06-16T00:00:00"/>
    <s v="Friday"/>
    <x v="5"/>
    <x v="2"/>
    <n v="24"/>
    <s v="Y"/>
    <s v="N"/>
    <n v="6.6"/>
    <n v="17.100000000000001"/>
    <n v="8.9"/>
    <n v="0"/>
    <n v="135269.63500000001"/>
    <n v="107.362224"/>
    <n v="14522848.853268242"/>
  </r>
  <r>
    <d v="2017-06-17T00:00:00"/>
    <s v="Saturday"/>
    <x v="5"/>
    <x v="2"/>
    <n v="24"/>
    <s v="Y"/>
    <s v="N"/>
    <n v="4.2"/>
    <n v="15.5"/>
    <n v="9.1999999999999993"/>
    <n v="0"/>
    <n v="121178.68"/>
    <n v="104.2875868"/>
    <n v="12637432.108809423"/>
  </r>
  <r>
    <d v="2017-06-18T00:00:00"/>
    <s v="Sunday"/>
    <x v="5"/>
    <x v="2"/>
    <n v="25"/>
    <s v="Y"/>
    <s v="N"/>
    <n v="5.4"/>
    <n v="16.3"/>
    <n v="7.9"/>
    <n v="0"/>
    <n v="116112.74"/>
    <n v="93.616927630000006"/>
    <n v="10870117.977501007"/>
  </r>
  <r>
    <d v="2017-06-19T00:00:00"/>
    <s v="Monday"/>
    <x v="5"/>
    <x v="2"/>
    <n v="25"/>
    <s v="Y"/>
    <s v="N"/>
    <n v="7.1"/>
    <n v="16.100000000000001"/>
    <n v="6"/>
    <n v="0"/>
    <n v="134925.74"/>
    <n v="95.96949334"/>
    <n v="12948754.906324571"/>
  </r>
  <r>
    <d v="2017-06-20T00:00:00"/>
    <s v="Tuesday"/>
    <x v="5"/>
    <x v="2"/>
    <n v="25"/>
    <s v="Y"/>
    <s v="N"/>
    <n v="6.4"/>
    <n v="15.8"/>
    <n v="9.1999999999999993"/>
    <n v="0"/>
    <n v="131996.97"/>
    <n v="85.797832029999995"/>
    <n v="11325053.860528948"/>
  </r>
  <r>
    <d v="2017-06-21T00:00:00"/>
    <s v="Wednesday"/>
    <x v="5"/>
    <x v="2"/>
    <n v="25"/>
    <s v="Y"/>
    <s v="N"/>
    <n v="7.8"/>
    <n v="13.5"/>
    <n v="5"/>
    <n v="0.6"/>
    <n v="139814.29999999999"/>
    <n v="106.9667247"/>
    <n v="14955477.737223208"/>
  </r>
  <r>
    <d v="2017-06-22T00:00:00"/>
    <s v="Thursday"/>
    <x v="5"/>
    <x v="2"/>
    <n v="25"/>
    <s v="Y"/>
    <s v="N"/>
    <n v="6.7"/>
    <n v="14.1"/>
    <n v="6.7"/>
    <n v="0.2"/>
    <n v="140348.57"/>
    <n v="94.858967509999999"/>
    <n v="13313320.441704961"/>
  </r>
  <r>
    <d v="2017-06-23T00:00:00"/>
    <s v="Friday"/>
    <x v="5"/>
    <x v="2"/>
    <n v="25"/>
    <s v="Y"/>
    <s v="N"/>
    <n v="7.4"/>
    <n v="14.9"/>
    <n v="8.1999999999999993"/>
    <n v="0"/>
    <n v="132029.57500000001"/>
    <n v="80.269938710000005"/>
    <n v="10598005.89315735"/>
  </r>
  <r>
    <d v="2017-06-24T00:00:00"/>
    <s v="Saturday"/>
    <x v="5"/>
    <x v="2"/>
    <n v="25"/>
    <s v="Y"/>
    <s v="N"/>
    <n v="8.3000000000000007"/>
    <n v="12.3"/>
    <n v="7.3"/>
    <n v="1.4"/>
    <n v="122393.325"/>
    <n v="84.970944450000005"/>
    <n v="10399876.419625796"/>
  </r>
  <r>
    <d v="2017-06-25T00:00:00"/>
    <s v="Sunday"/>
    <x v="5"/>
    <x v="2"/>
    <n v="26"/>
    <s v="Y"/>
    <s v="N"/>
    <n v="8.6"/>
    <n v="14.3"/>
    <n v="5.3"/>
    <n v="0"/>
    <n v="118103.86500000001"/>
    <n v="72.870515380000001"/>
    <n v="8606289.5109199435"/>
  </r>
  <r>
    <d v="2017-06-26T00:00:00"/>
    <s v="Monday"/>
    <x v="5"/>
    <x v="2"/>
    <n v="26"/>
    <s v="Y"/>
    <s v="N"/>
    <n v="8.8000000000000007"/>
    <n v="12.6"/>
    <n v="7.8"/>
    <n v="1.4"/>
    <n v="138040.38"/>
    <n v="104.3154945"/>
    <n v="14399750.500667911"/>
  </r>
  <r>
    <d v="2017-06-27T00:00:00"/>
    <s v="Tuesday"/>
    <x v="5"/>
    <x v="2"/>
    <n v="26"/>
    <s v="Y"/>
    <s v="N"/>
    <n v="6"/>
    <n v="12.1"/>
    <n v="4.4000000000000004"/>
    <n v="0"/>
    <n v="144526.63"/>
    <n v="100.1993406"/>
    <n v="14481473.025140177"/>
  </r>
  <r>
    <d v="2017-06-28T00:00:00"/>
    <s v="Wednesday"/>
    <x v="5"/>
    <x v="2"/>
    <n v="26"/>
    <s v="Y"/>
    <s v="N"/>
    <n v="6.8"/>
    <n v="14.1"/>
    <n v="5.4"/>
    <n v="0"/>
    <n v="141351.89499999999"/>
    <n v="98.538103219999996"/>
    <n v="13928547.619852601"/>
  </r>
  <r>
    <d v="2017-06-29T00:00:00"/>
    <s v="Thursday"/>
    <x v="5"/>
    <x v="2"/>
    <n v="26"/>
    <s v="Y"/>
    <s v="N"/>
    <n v="9.1999999999999993"/>
    <n v="13.7"/>
    <n v="5"/>
    <n v="0"/>
    <n v="138124.06"/>
    <n v="102.52503950000001"/>
    <n v="14161174.70740037"/>
  </r>
  <r>
    <d v="2017-06-30T00:00:00"/>
    <s v="Friday"/>
    <x v="5"/>
    <x v="2"/>
    <n v="26"/>
    <s v="N"/>
    <s v="N"/>
    <n v="7.1"/>
    <n v="12.3"/>
    <n v="8.4"/>
    <n v="4.4000000000000004"/>
    <n v="139275.77499999999"/>
    <n v="124.6840444"/>
    <n v="17365466.913944408"/>
  </r>
  <r>
    <d v="2017-07-01T00:00:00"/>
    <s v="Saturday"/>
    <x v="6"/>
    <x v="2"/>
    <n v="26"/>
    <s v="N"/>
    <s v="N"/>
    <n v="1.1000000000000001"/>
    <n v="12.7"/>
    <n v="9.3000000000000007"/>
    <n v="0"/>
    <n v="125949.5"/>
    <n v="114.7570772"/>
    <n v="14453596.4948014"/>
  </r>
  <r>
    <d v="2017-07-02T00:00:00"/>
    <s v="Sunday"/>
    <x v="6"/>
    <x v="2"/>
    <n v="27"/>
    <s v="N"/>
    <s v="N"/>
    <n v="0.8"/>
    <n v="14.3"/>
    <n v="9.1999999999999993"/>
    <n v="0"/>
    <n v="120137.45"/>
    <n v="110.1092823"/>
    <n v="13228248.396852136"/>
  </r>
  <r>
    <d v="2017-07-03T00:00:00"/>
    <s v="Monday"/>
    <x v="6"/>
    <x v="2"/>
    <n v="27"/>
    <s v="N"/>
    <s v="N"/>
    <n v="3.8"/>
    <n v="13.9"/>
    <n v="3.9"/>
    <n v="0"/>
    <n v="139765.32"/>
    <n v="150.61276599999999"/>
    <n v="21050441.436075121"/>
  </r>
  <r>
    <d v="2017-07-04T00:00:00"/>
    <s v="Tuesday"/>
    <x v="6"/>
    <x v="2"/>
    <n v="27"/>
    <s v="N"/>
    <s v="N"/>
    <n v="9"/>
    <n v="16.2"/>
    <n v="6.4"/>
    <n v="3"/>
    <n v="134029.80499999999"/>
    <n v="132.54551810000001"/>
    <n v="17765049.944566973"/>
  </r>
  <r>
    <d v="2017-07-05T00:00:00"/>
    <s v="Wednesday"/>
    <x v="6"/>
    <x v="2"/>
    <n v="27"/>
    <s v="N"/>
    <s v="N"/>
    <n v="10.1"/>
    <n v="15.8"/>
    <n v="6.5"/>
    <n v="0"/>
    <n v="134084.66500000001"/>
    <n v="146.17612560000001"/>
    <n v="19599976.832073927"/>
  </r>
  <r>
    <d v="2017-07-06T00:00:00"/>
    <s v="Thursday"/>
    <x v="6"/>
    <x v="2"/>
    <n v="27"/>
    <s v="N"/>
    <s v="N"/>
    <n v="4.8"/>
    <n v="15"/>
    <n v="8.6999999999999993"/>
    <n v="0"/>
    <n v="137899.715"/>
    <n v="141.67937280000001"/>
    <n v="19537545.130498752"/>
  </r>
  <r>
    <d v="2017-07-07T00:00:00"/>
    <s v="Friday"/>
    <x v="6"/>
    <x v="2"/>
    <n v="27"/>
    <s v="N"/>
    <s v="N"/>
    <n v="8"/>
    <n v="14.2"/>
    <n v="9.4"/>
    <n v="0"/>
    <n v="134078.07"/>
    <n v="131.26538149999999"/>
    <n v="17599809.009333704"/>
  </r>
  <r>
    <d v="2017-07-08T00:00:00"/>
    <s v="Saturday"/>
    <x v="6"/>
    <x v="2"/>
    <n v="27"/>
    <s v="N"/>
    <s v="N"/>
    <n v="5.3"/>
    <n v="13.5"/>
    <n v="5.0999999999999996"/>
    <n v="0"/>
    <n v="123687.97"/>
    <n v="129.135411"/>
    <n v="15972496.841705671"/>
  </r>
  <r>
    <d v="2017-07-09T00:00:00"/>
    <s v="Sunday"/>
    <x v="6"/>
    <x v="2"/>
    <n v="28"/>
    <s v="N"/>
    <s v="N"/>
    <n v="7.3"/>
    <n v="14.6"/>
    <n v="7.3"/>
    <n v="0.8"/>
    <n v="116064.03"/>
    <n v="115.1296024"/>
    <n v="13362405.626841672"/>
  </r>
  <r>
    <d v="2017-07-10T00:00:00"/>
    <s v="Monday"/>
    <x v="6"/>
    <x v="2"/>
    <n v="28"/>
    <s v="N"/>
    <s v="N"/>
    <n v="7"/>
    <n v="16"/>
    <n v="5.7"/>
    <n v="0"/>
    <n v="133132.32500000001"/>
    <n v="123.9739271"/>
    <n v="16504937.154203508"/>
  </r>
  <r>
    <d v="2017-07-11T00:00:00"/>
    <s v="Tuesday"/>
    <x v="6"/>
    <x v="2"/>
    <n v="28"/>
    <s v="N"/>
    <s v="N"/>
    <n v="6.9"/>
    <n v="14.3"/>
    <n v="9.6999999999999993"/>
    <n v="0.4"/>
    <n v="137352.78"/>
    <n v="148.67949519999999"/>
    <n v="20421541.994716655"/>
  </r>
  <r>
    <d v="2017-07-12T00:00:00"/>
    <s v="Wednesday"/>
    <x v="6"/>
    <x v="2"/>
    <n v="28"/>
    <s v="N"/>
    <s v="N"/>
    <n v="3.2"/>
    <n v="15.1"/>
    <n v="9.8000000000000007"/>
    <n v="0"/>
    <n v="138152.10500000001"/>
    <n v="117.9532423"/>
    <n v="16295488.715320043"/>
  </r>
  <r>
    <d v="2017-07-13T00:00:00"/>
    <s v="Thursday"/>
    <x v="6"/>
    <x v="2"/>
    <n v="28"/>
    <s v="N"/>
    <s v="N"/>
    <n v="4.8"/>
    <n v="13.3"/>
    <n v="5.5"/>
    <n v="0"/>
    <n v="134622.39000000001"/>
    <n v="106.14876340000001"/>
    <n v="14290000.224452529"/>
  </r>
  <r>
    <d v="2017-07-14T00:00:00"/>
    <s v="Friday"/>
    <x v="6"/>
    <x v="2"/>
    <n v="28"/>
    <s v="N"/>
    <s v="N"/>
    <n v="9.9"/>
    <n v="15.9"/>
    <n v="8.6"/>
    <n v="2"/>
    <n v="131387.745"/>
    <n v="111.39498260000001"/>
    <n v="14635935.568128238"/>
  </r>
  <r>
    <d v="2017-07-15T00:00:00"/>
    <s v="Saturday"/>
    <x v="6"/>
    <x v="2"/>
    <n v="28"/>
    <s v="N"/>
    <s v="N"/>
    <n v="4.5"/>
    <n v="12"/>
    <n v="9.4"/>
    <n v="0"/>
    <n v="124486.69500000001"/>
    <n v="136.10655170000001"/>
    <n v="16943454.788979635"/>
  </r>
  <r>
    <d v="2017-07-16T00:00:00"/>
    <s v="Sunday"/>
    <x v="6"/>
    <x v="2"/>
    <n v="29"/>
    <s v="N"/>
    <s v="N"/>
    <n v="3"/>
    <n v="12.5"/>
    <n v="7.8"/>
    <n v="0"/>
    <n v="119927.64"/>
    <n v="102.14913730000001"/>
    <n v="12250504.964424973"/>
  </r>
  <r>
    <d v="2017-07-17T00:00:00"/>
    <s v="Monday"/>
    <x v="6"/>
    <x v="2"/>
    <n v="29"/>
    <s v="N"/>
    <s v="N"/>
    <n v="5.7"/>
    <n v="15.3"/>
    <n v="6.3"/>
    <n v="0"/>
    <n v="131868.24"/>
    <n v="99.851637530000005"/>
    <n v="13167259.702199047"/>
  </r>
  <r>
    <d v="2017-07-18T00:00:00"/>
    <s v="Tuesday"/>
    <x v="6"/>
    <x v="2"/>
    <n v="29"/>
    <s v="Y"/>
    <s v="N"/>
    <n v="9.6999999999999993"/>
    <n v="14.5"/>
    <n v="5.8"/>
    <n v="0.2"/>
    <n v="136121.83499999999"/>
    <n v="109.9969729"/>
    <n v="14972989.795593271"/>
  </r>
  <r>
    <d v="2017-07-19T00:00:00"/>
    <s v="Wednesday"/>
    <x v="6"/>
    <x v="2"/>
    <n v="29"/>
    <s v="Y"/>
    <s v="N"/>
    <n v="8.9"/>
    <n v="13.2"/>
    <n v="7.7"/>
    <n v="5"/>
    <n v="133906.26"/>
    <n v="109.5605504"/>
    <n v="14670843.547605505"/>
  </r>
  <r>
    <d v="2017-07-20T00:00:00"/>
    <s v="Thursday"/>
    <x v="6"/>
    <x v="2"/>
    <n v="29"/>
    <s v="Y"/>
    <s v="N"/>
    <n v="7.9"/>
    <n v="10.7"/>
    <n v="5.9"/>
    <n v="0.6"/>
    <n v="139316.29"/>
    <n v="133.736501"/>
    <n v="18631673.156901293"/>
  </r>
  <r>
    <d v="2017-07-21T00:00:00"/>
    <s v="Friday"/>
    <x v="6"/>
    <x v="2"/>
    <n v="29"/>
    <s v="Y"/>
    <s v="N"/>
    <n v="3.3"/>
    <n v="13.8"/>
    <n v="10.3"/>
    <n v="4.2"/>
    <n v="140073.89499999999"/>
    <n v="130.19271090000001"/>
    <n v="18236600.116371956"/>
  </r>
  <r>
    <d v="2017-07-22T00:00:00"/>
    <s v="Saturday"/>
    <x v="6"/>
    <x v="2"/>
    <n v="29"/>
    <s v="Y"/>
    <s v="N"/>
    <n v="5.4"/>
    <n v="12.4"/>
    <n v="7"/>
    <n v="0"/>
    <n v="122397.13"/>
    <n v="91.656080619999997"/>
    <n v="11218441.214936621"/>
  </r>
  <r>
    <d v="2017-07-23T00:00:00"/>
    <s v="Sunday"/>
    <x v="6"/>
    <x v="2"/>
    <n v="30"/>
    <s v="Y"/>
    <s v="N"/>
    <n v="8.4"/>
    <n v="14.1"/>
    <n v="5.4"/>
    <n v="0"/>
    <n v="118007.66499999999"/>
    <n v="107.89233230000001"/>
    <n v="12732122.206127079"/>
  </r>
  <r>
    <d v="2017-07-24T00:00:00"/>
    <s v="Monday"/>
    <x v="6"/>
    <x v="2"/>
    <n v="30"/>
    <s v="Y"/>
    <s v="N"/>
    <n v="8.1"/>
    <n v="16.100000000000001"/>
    <n v="8.3000000000000007"/>
    <n v="7"/>
    <n v="136330.59"/>
    <n v="122.6544774"/>
    <n v="16721557.270083666"/>
  </r>
  <r>
    <d v="2017-07-25T00:00:00"/>
    <s v="Tuesday"/>
    <x v="6"/>
    <x v="2"/>
    <n v="30"/>
    <s v="Y"/>
    <s v="N"/>
    <n v="9.8000000000000007"/>
    <n v="17.2"/>
    <n v="9"/>
    <n v="0"/>
    <n v="129699.265"/>
    <n v="113.0336114"/>
    <n v="14660376.31887562"/>
  </r>
  <r>
    <d v="2017-07-26T00:00:00"/>
    <s v="Wednesday"/>
    <x v="6"/>
    <x v="2"/>
    <n v="30"/>
    <s v="Y"/>
    <s v="N"/>
    <n v="10.9"/>
    <n v="15"/>
    <n v="8.6999999999999993"/>
    <n v="2.4"/>
    <n v="133198.34"/>
    <n v="117.2808433"/>
    <n v="15621613.641360121"/>
  </r>
  <r>
    <d v="2017-07-27T00:00:00"/>
    <s v="Thursday"/>
    <x v="6"/>
    <x v="2"/>
    <n v="30"/>
    <s v="Y"/>
    <s v="N"/>
    <n v="4.4000000000000004"/>
    <n v="14.2"/>
    <n v="8.6999999999999993"/>
    <n v="2"/>
    <n v="136003.91500000001"/>
    <n v="117.31547380000001"/>
    <n v="15955363.726879928"/>
  </r>
  <r>
    <d v="2017-07-28T00:00:00"/>
    <s v="Friday"/>
    <x v="6"/>
    <x v="2"/>
    <n v="30"/>
    <s v="Y"/>
    <s v="N"/>
    <n v="6.2"/>
    <n v="14.3"/>
    <n v="9.8000000000000007"/>
    <n v="2.8"/>
    <n v="130432.05"/>
    <n v="111.3069682"/>
    <n v="14517996.041610811"/>
  </r>
  <r>
    <d v="2017-07-29T00:00:00"/>
    <s v="Saturday"/>
    <x v="6"/>
    <x v="2"/>
    <n v="30"/>
    <s v="Y"/>
    <s v="N"/>
    <n v="9.6999999999999993"/>
    <n v="17.899999999999999"/>
    <n v="10.1"/>
    <n v="0"/>
    <n v="111331.235"/>
    <n v="93.453100860000006"/>
    <n v="10404249.133323362"/>
  </r>
  <r>
    <d v="2017-07-30T00:00:00"/>
    <s v="Sunday"/>
    <x v="6"/>
    <x v="2"/>
    <n v="31"/>
    <s v="Y"/>
    <s v="N"/>
    <n v="11.3"/>
    <n v="18.100000000000001"/>
    <n v="8.3000000000000007"/>
    <n v="0"/>
    <n v="107580.495"/>
    <n v="91.416166270000005"/>
    <n v="9834596.4183289036"/>
  </r>
  <r>
    <d v="2017-07-31T00:00:00"/>
    <s v="Monday"/>
    <x v="6"/>
    <x v="2"/>
    <n v="31"/>
    <s v="Y"/>
    <s v="N"/>
    <n v="6.7"/>
    <n v="14.8"/>
    <n v="11.5"/>
    <n v="0"/>
    <n v="132276.88"/>
    <n v="137.47669010000001"/>
    <n v="18184987.639154889"/>
  </r>
  <r>
    <d v="2017-08-01T00:00:00"/>
    <s v="Tuesday"/>
    <x v="7"/>
    <x v="2"/>
    <n v="31"/>
    <s v="Y"/>
    <s v="N"/>
    <n v="3.5"/>
    <n v="15.5"/>
    <n v="11.5"/>
    <n v="0"/>
    <n v="137617.88"/>
    <n v="137.9754246"/>
    <n v="18987885.425551847"/>
  </r>
  <r>
    <d v="2017-08-02T00:00:00"/>
    <s v="Wednesday"/>
    <x v="7"/>
    <x v="2"/>
    <n v="31"/>
    <s v="Y"/>
    <s v="N"/>
    <n v="3.4"/>
    <n v="12.9"/>
    <n v="7.5"/>
    <n v="0"/>
    <n v="140729.185"/>
    <n v="113.4923335"/>
    <n v="15971683.597203197"/>
  </r>
  <r>
    <d v="2017-08-03T00:00:00"/>
    <s v="Thursday"/>
    <x v="7"/>
    <x v="2"/>
    <n v="31"/>
    <s v="Y"/>
    <s v="N"/>
    <n v="3.1"/>
    <n v="9"/>
    <n v="4.4000000000000004"/>
    <n v="0"/>
    <n v="151355.43"/>
    <n v="169.23382710000001"/>
    <n v="25614458.671266153"/>
  </r>
  <r>
    <d v="2017-08-04T00:00:00"/>
    <s v="Friday"/>
    <x v="7"/>
    <x v="2"/>
    <n v="31"/>
    <s v="Y"/>
    <s v="N"/>
    <n v="4.3"/>
    <n v="12.1"/>
    <n v="7.2"/>
    <n v="6.6"/>
    <n v="141647.89499999999"/>
    <n v="110.3517269"/>
    <n v="15631089.824999874"/>
  </r>
  <r>
    <d v="2017-08-05T00:00:00"/>
    <s v="Saturday"/>
    <x v="7"/>
    <x v="2"/>
    <n v="31"/>
    <s v="Y"/>
    <s v="N"/>
    <n v="8.8000000000000007"/>
    <n v="14.2"/>
    <n v="11.7"/>
    <n v="0"/>
    <n v="116696.455"/>
    <n v="82.766673249999997"/>
    <n v="9658577.360418329"/>
  </r>
  <r>
    <d v="2017-08-06T00:00:00"/>
    <s v="Sunday"/>
    <x v="7"/>
    <x v="2"/>
    <n v="32"/>
    <s v="Y"/>
    <s v="N"/>
    <n v="9"/>
    <n v="13"/>
    <n v="8.1999999999999993"/>
    <n v="0"/>
    <n v="117351.14"/>
    <n v="86.202202409999998"/>
    <n v="10115926.723324247"/>
  </r>
  <r>
    <d v="2017-08-07T00:00:00"/>
    <s v="Monday"/>
    <x v="7"/>
    <x v="2"/>
    <n v="32"/>
    <s v="Y"/>
    <s v="N"/>
    <n v="7.7"/>
    <n v="12.3"/>
    <n v="7.3"/>
    <n v="4.2"/>
    <n v="138963.17499999999"/>
    <n v="111.4890145"/>
    <n v="15492867.432541035"/>
  </r>
  <r>
    <d v="2017-08-08T00:00:00"/>
    <s v="Tuesday"/>
    <x v="7"/>
    <x v="2"/>
    <n v="32"/>
    <s v="Y"/>
    <s v="N"/>
    <n v="7.9"/>
    <n v="15"/>
    <n v="7.5"/>
    <n v="2.2000000000000002"/>
    <n v="139108.435"/>
    <n v="111.5513751"/>
    <n v="15517737.212258969"/>
  </r>
  <r>
    <d v="2017-08-09T00:00:00"/>
    <s v="Wednesday"/>
    <x v="7"/>
    <x v="2"/>
    <n v="32"/>
    <s v="Y"/>
    <s v="N"/>
    <n v="8.9"/>
    <n v="16.8"/>
    <n v="11.5"/>
    <n v="0"/>
    <n v="130044.375"/>
    <n v="105.283102"/>
    <n v="13691475.19765125"/>
  </r>
  <r>
    <d v="2017-08-10T00:00:00"/>
    <s v="Thursday"/>
    <x v="7"/>
    <x v="2"/>
    <n v="32"/>
    <s v="Y"/>
    <s v="N"/>
    <n v="11.4"/>
    <n v="18.8"/>
    <n v="8.4"/>
    <n v="0"/>
    <n v="122361.925"/>
    <n v="86.916548329999998"/>
    <n v="10635276.168014335"/>
  </r>
  <r>
    <d v="2017-08-11T00:00:00"/>
    <s v="Friday"/>
    <x v="7"/>
    <x v="2"/>
    <n v="32"/>
    <s v="Y"/>
    <s v="N"/>
    <n v="10.3"/>
    <n v="16.399999999999999"/>
    <n v="9.3000000000000007"/>
    <n v="0"/>
    <n v="122862.345"/>
    <n v="78.92563543"/>
    <n v="9696988.6495448835"/>
  </r>
  <r>
    <d v="2017-08-12T00:00:00"/>
    <s v="Saturday"/>
    <x v="7"/>
    <x v="2"/>
    <n v="32"/>
    <s v="Y"/>
    <s v="N"/>
    <n v="10.3"/>
    <n v="17.899999999999999"/>
    <n v="9.9"/>
    <n v="2.8"/>
    <n v="113669.45"/>
    <n v="77.123590930000006"/>
    <n v="8766596.1630380899"/>
  </r>
  <r>
    <d v="2017-08-13T00:00:00"/>
    <s v="Sunday"/>
    <x v="7"/>
    <x v="2"/>
    <n v="33"/>
    <s v="Y"/>
    <s v="N"/>
    <n v="9.4"/>
    <n v="18.7"/>
    <n v="11.1"/>
    <n v="2"/>
    <n v="106274.56"/>
    <n v="68.294171739999996"/>
    <n v="7257933.0522329342"/>
  </r>
  <r>
    <d v="2017-08-14T00:00:00"/>
    <s v="Monday"/>
    <x v="7"/>
    <x v="2"/>
    <n v="33"/>
    <s v="Y"/>
    <s v="N"/>
    <n v="12.3"/>
    <n v="20.100000000000001"/>
    <n v="12.6"/>
    <n v="0"/>
    <n v="121533.955"/>
    <n v="101.399598"/>
    <n v="12323494.180350089"/>
  </r>
  <r>
    <d v="2017-08-15T00:00:00"/>
    <s v="Tuesday"/>
    <x v="7"/>
    <x v="2"/>
    <n v="33"/>
    <s v="Y"/>
    <s v="N"/>
    <n v="10.4"/>
    <n v="17.5"/>
    <n v="3.2"/>
    <n v="0.2"/>
    <n v="127193.3"/>
    <n v="99.086174200000002"/>
    <n v="12603097.48087286"/>
  </r>
  <r>
    <d v="2017-08-16T00:00:00"/>
    <s v="Wednesday"/>
    <x v="7"/>
    <x v="2"/>
    <n v="33"/>
    <s v="Y"/>
    <s v="N"/>
    <n v="12.1"/>
    <n v="18.100000000000001"/>
    <n v="10.9"/>
    <n v="0.8"/>
    <n v="121445.38"/>
    <n v="72.164817319999997"/>
    <n v="8764083.6620579809"/>
  </r>
  <r>
    <d v="2017-08-17T00:00:00"/>
    <s v="Thursday"/>
    <x v="7"/>
    <x v="2"/>
    <n v="33"/>
    <s v="Y"/>
    <s v="N"/>
    <n v="9.3000000000000007"/>
    <n v="15.6"/>
    <n v="9.1"/>
    <n v="1.8"/>
    <n v="129223.80499999999"/>
    <n v="73.714560050000003"/>
    <n v="9525675.93356199"/>
  </r>
  <r>
    <d v="2017-08-18T00:00:00"/>
    <s v="Friday"/>
    <x v="7"/>
    <x v="2"/>
    <n v="33"/>
    <s v="Y"/>
    <s v="N"/>
    <n v="8"/>
    <n v="12.2"/>
    <n v="9.4"/>
    <n v="2.8"/>
    <n v="133562.98499999999"/>
    <n v="92.107544930000003"/>
    <n v="12302158.641872415"/>
  </r>
  <r>
    <d v="2017-08-19T00:00:00"/>
    <s v="Saturday"/>
    <x v="7"/>
    <x v="2"/>
    <n v="33"/>
    <s v="Y"/>
    <s v="N"/>
    <n v="5.9"/>
    <n v="11.8"/>
    <n v="11.6"/>
    <n v="7.2"/>
    <n v="124852.67"/>
    <n v="97.968935160000001"/>
    <n v="12231683.131782876"/>
  </r>
  <r>
    <d v="2017-08-20T00:00:00"/>
    <s v="Sunday"/>
    <x v="7"/>
    <x v="2"/>
    <n v="34"/>
    <s v="Y"/>
    <s v="N"/>
    <n v="5.0999999999999996"/>
    <n v="13.3"/>
    <n v="13.9"/>
    <n v="2"/>
    <n v="119798.995"/>
    <n v="92.815878290000001"/>
    <n v="11119248.939184317"/>
  </r>
  <r>
    <d v="2017-08-21T00:00:00"/>
    <s v="Monday"/>
    <x v="7"/>
    <x v="2"/>
    <n v="34"/>
    <s v="Y"/>
    <s v="N"/>
    <n v="6.8"/>
    <n v="12.7"/>
    <n v="7.9"/>
    <n v="0.6"/>
    <n v="140410.29500000001"/>
    <n v="108.906684"/>
    <n v="15291619.627911782"/>
  </r>
  <r>
    <d v="2017-08-22T00:00:00"/>
    <s v="Tuesday"/>
    <x v="7"/>
    <x v="2"/>
    <n v="34"/>
    <s v="Y"/>
    <s v="N"/>
    <n v="5.7"/>
    <n v="16.8"/>
    <n v="11.1"/>
    <n v="1.6"/>
    <n v="133809.45499999999"/>
    <n v="107.9380963"/>
    <n v="14443137.839640515"/>
  </r>
  <r>
    <d v="2017-08-23T00:00:00"/>
    <s v="Wednesday"/>
    <x v="7"/>
    <x v="2"/>
    <n v="34"/>
    <s v="Y"/>
    <s v="N"/>
    <n v="8.3000000000000007"/>
    <n v="18.100000000000001"/>
    <n v="9.6999999999999993"/>
    <n v="0"/>
    <n v="133056.82"/>
    <n v="106.6475104"/>
    <n v="14190178.594740929"/>
  </r>
  <r>
    <d v="2017-08-24T00:00:00"/>
    <s v="Thursday"/>
    <x v="7"/>
    <x v="2"/>
    <n v="34"/>
    <s v="Y"/>
    <s v="N"/>
    <n v="5.2"/>
    <n v="13.3"/>
    <n v="13"/>
    <n v="9.1999999999999993"/>
    <n v="135619.94"/>
    <n v="118.9186938"/>
    <n v="16127746.118034372"/>
  </r>
  <r>
    <d v="2017-08-25T00:00:00"/>
    <s v="Friday"/>
    <x v="7"/>
    <x v="2"/>
    <n v="34"/>
    <s v="Y"/>
    <s v="N"/>
    <n v="4.9000000000000004"/>
    <n v="15"/>
    <n v="13.3"/>
    <n v="0.6"/>
    <n v="133666.57500000001"/>
    <n v="120.1723289"/>
    <n v="16063023.613836518"/>
  </r>
  <r>
    <d v="2017-08-26T00:00:00"/>
    <s v="Saturday"/>
    <x v="7"/>
    <x v="2"/>
    <n v="34"/>
    <s v="Y"/>
    <s v="N"/>
    <n v="9.9"/>
    <n v="15.3"/>
    <n v="8.5"/>
    <n v="0"/>
    <n v="117444.1"/>
    <n v="93.657541890000005"/>
    <n v="10999525.715483351"/>
  </r>
  <r>
    <d v="2017-08-27T00:00:00"/>
    <s v="Sunday"/>
    <x v="7"/>
    <x v="2"/>
    <n v="35"/>
    <s v="Y"/>
    <s v="N"/>
    <n v="5.8"/>
    <n v="10.7"/>
    <n v="11.8"/>
    <n v="7.8"/>
    <n v="115177.935"/>
    <n v="93.117477789999995"/>
    <n v="10725078.804260563"/>
  </r>
  <r>
    <d v="2017-08-28T00:00:00"/>
    <s v="Monday"/>
    <x v="7"/>
    <x v="2"/>
    <n v="35"/>
    <s v="Y"/>
    <s v="N"/>
    <n v="5.8"/>
    <n v="11.8"/>
    <n v="14.6"/>
    <n v="0.6"/>
    <n v="139414.495"/>
    <n v="163.40926049999999"/>
    <n v="22781619.530930944"/>
  </r>
  <r>
    <d v="2017-08-29T00:00:00"/>
    <s v="Tuesday"/>
    <x v="7"/>
    <x v="2"/>
    <n v="35"/>
    <s v="Y"/>
    <s v="N"/>
    <n v="5.4"/>
    <n v="12.9"/>
    <n v="9.1"/>
    <n v="0"/>
    <n v="139814.04"/>
    <n v="143.84804"/>
    <n v="20111975.618481603"/>
  </r>
  <r>
    <d v="2017-08-30T00:00:00"/>
    <s v="Wednesday"/>
    <x v="7"/>
    <x v="2"/>
    <n v="35"/>
    <s v="Y"/>
    <s v="N"/>
    <n v="7.7"/>
    <n v="13.8"/>
    <n v="12.3"/>
    <n v="0.6"/>
    <n v="137513.465"/>
    <n v="118.29507649999999"/>
    <n v="16267165.861955071"/>
  </r>
  <r>
    <d v="2017-08-31T00:00:00"/>
    <s v="Thursday"/>
    <x v="7"/>
    <x v="2"/>
    <n v="35"/>
    <s v="Y"/>
    <s v="N"/>
    <n v="4"/>
    <n v="16.7"/>
    <n v="15.9"/>
    <n v="0.2"/>
    <n v="133982.255"/>
    <n v="115.4257008"/>
    <n v="15464995.678139305"/>
  </r>
  <r>
    <d v="2017-09-01T00:00:00"/>
    <s v="Friday"/>
    <x v="8"/>
    <x v="2"/>
    <n v="35"/>
    <s v="Y"/>
    <s v="N"/>
    <n v="3.7"/>
    <n v="17"/>
    <n v="14.4"/>
    <n v="0"/>
    <n v="128707.425"/>
    <n v="102.27816319999999"/>
    <n v="13163959.019201759"/>
  </r>
  <r>
    <d v="2017-09-02T00:00:00"/>
    <s v="Saturday"/>
    <x v="8"/>
    <x v="2"/>
    <n v="35"/>
    <s v="Y"/>
    <s v="N"/>
    <n v="7.3"/>
    <n v="18.399999999999999"/>
    <n v="6.3"/>
    <n v="0"/>
    <n v="114098.11500000001"/>
    <n v="89.329916780000005"/>
    <n v="10192375.11770487"/>
  </r>
  <r>
    <d v="2017-09-03T00:00:00"/>
    <s v="Sunday"/>
    <x v="8"/>
    <x v="2"/>
    <n v="36"/>
    <s v="Y"/>
    <s v="N"/>
    <n v="13.4"/>
    <n v="17.2"/>
    <n v="6.3"/>
    <n v="0"/>
    <n v="103964.33"/>
    <n v="67.073127529999994"/>
    <n v="6973212.7646610048"/>
  </r>
  <r>
    <d v="2017-09-04T00:00:00"/>
    <s v="Monday"/>
    <x v="8"/>
    <x v="2"/>
    <n v="36"/>
    <s v="Y"/>
    <s v="N"/>
    <n v="8.8000000000000007"/>
    <n v="13.7"/>
    <n v="13.4"/>
    <n v="0.4"/>
    <n v="128001.05499999999"/>
    <n v="93.826620980000001"/>
    <n v="12009906.472525133"/>
  </r>
  <r>
    <d v="2017-09-05T00:00:00"/>
    <s v="Tuesday"/>
    <x v="8"/>
    <x v="2"/>
    <n v="36"/>
    <s v="Y"/>
    <s v="N"/>
    <n v="6.5"/>
    <n v="13.3"/>
    <n v="11"/>
    <n v="0.2"/>
    <n v="137696.67000000001"/>
    <n v="95.602018139999998"/>
    <n v="13164079.543157594"/>
  </r>
  <r>
    <d v="2017-09-06T00:00:00"/>
    <s v="Wednesday"/>
    <x v="8"/>
    <x v="2"/>
    <n v="36"/>
    <s v="Y"/>
    <s v="N"/>
    <n v="6.7"/>
    <n v="15.1"/>
    <n v="11"/>
    <n v="4.8"/>
    <n v="134819.94500000001"/>
    <n v="101.0173763"/>
    <n v="13619157.116810303"/>
  </r>
  <r>
    <d v="2017-09-07T00:00:00"/>
    <s v="Thursday"/>
    <x v="8"/>
    <x v="2"/>
    <n v="36"/>
    <s v="Y"/>
    <s v="N"/>
    <n v="7.9"/>
    <n v="15.2"/>
    <n v="9.5"/>
    <n v="0.8"/>
    <n v="133405.72"/>
    <n v="93.025254910000001"/>
    <n v="12410101.109452086"/>
  </r>
  <r>
    <d v="2017-09-08T00:00:00"/>
    <s v="Friday"/>
    <x v="8"/>
    <x v="2"/>
    <n v="36"/>
    <s v="Y"/>
    <s v="N"/>
    <n v="8"/>
    <n v="13.5"/>
    <n v="13.1"/>
    <n v="3.2"/>
    <n v="132543.1"/>
    <n v="102.4160808"/>
    <n v="13574544.839082481"/>
  </r>
  <r>
    <d v="2017-09-09T00:00:00"/>
    <s v="Saturday"/>
    <x v="8"/>
    <x v="2"/>
    <n v="36"/>
    <s v="Y"/>
    <s v="N"/>
    <n v="7.1"/>
    <n v="14.9"/>
    <n v="15.9"/>
    <n v="1.2"/>
    <n v="120454.01"/>
    <n v="96.910244129999995"/>
    <n v="11673227.515537459"/>
  </r>
  <r>
    <d v="2017-09-10T00:00:00"/>
    <s v="Sunday"/>
    <x v="8"/>
    <x v="2"/>
    <n v="37"/>
    <s v="Y"/>
    <s v="N"/>
    <n v="5.3"/>
    <n v="16.100000000000001"/>
    <n v="12.3"/>
    <n v="0.2"/>
    <n v="114584.065"/>
    <n v="91.883909369999998"/>
    <n v="10528431.843706189"/>
  </r>
  <r>
    <d v="2017-09-11T00:00:00"/>
    <s v="Monday"/>
    <x v="8"/>
    <x v="2"/>
    <n v="37"/>
    <s v="Y"/>
    <s v="N"/>
    <n v="8.1"/>
    <n v="18.100000000000001"/>
    <n v="7"/>
    <n v="0"/>
    <n v="127169.03"/>
    <n v="86.68557783"/>
    <n v="11023720.847630605"/>
  </r>
  <r>
    <d v="2017-09-12T00:00:00"/>
    <s v="Tuesday"/>
    <x v="8"/>
    <x v="2"/>
    <n v="37"/>
    <s v="Y"/>
    <s v="N"/>
    <n v="12.2"/>
    <n v="19.899999999999999"/>
    <n v="3.5"/>
    <n v="0.2"/>
    <n v="130906.89"/>
    <n v="94.772968660000004"/>
    <n v="12406434.583348067"/>
  </r>
  <r>
    <d v="2017-09-13T00:00:00"/>
    <s v="Wednesday"/>
    <x v="8"/>
    <x v="2"/>
    <n v="37"/>
    <s v="Y"/>
    <s v="N"/>
    <n v="13.3"/>
    <n v="16.399999999999999"/>
    <n v="8.1999999999999993"/>
    <n v="2"/>
    <n v="127192.315"/>
    <n v="88.361935939999995"/>
    <n v="11238959.190090301"/>
  </r>
  <r>
    <d v="2017-09-14T00:00:00"/>
    <s v="Thursday"/>
    <x v="8"/>
    <x v="2"/>
    <n v="37"/>
    <s v="Y"/>
    <s v="N"/>
    <n v="5.8"/>
    <n v="15.3"/>
    <n v="10.8"/>
    <n v="1.4"/>
    <n v="131986.80499999999"/>
    <n v="89.57361118"/>
    <n v="11822534.751960479"/>
  </r>
  <r>
    <d v="2017-09-15T00:00:00"/>
    <s v="Friday"/>
    <x v="8"/>
    <x v="2"/>
    <n v="37"/>
    <s v="Y"/>
    <s v="N"/>
    <n v="9.6"/>
    <n v="16.7"/>
    <n v="7"/>
    <n v="0"/>
    <n v="128761.605"/>
    <n v="89.236201120000004"/>
    <n v="11490196.480313998"/>
  </r>
  <r>
    <d v="2017-09-16T00:00:00"/>
    <s v="Saturday"/>
    <x v="8"/>
    <x v="2"/>
    <n v="37"/>
    <s v="Y"/>
    <s v="N"/>
    <n v="7.4"/>
    <n v="13.3"/>
    <n v="16.7"/>
    <n v="21.4"/>
    <n v="111301.56"/>
    <n v="89.607587129999999"/>
    <n v="9973464.2354049217"/>
  </r>
  <r>
    <d v="2017-09-17T00:00:00"/>
    <s v="Sunday"/>
    <x v="8"/>
    <x v="2"/>
    <n v="38"/>
    <s v="Y"/>
    <s v="N"/>
    <n v="4"/>
    <n v="18.100000000000001"/>
    <n v="19"/>
    <n v="0.2"/>
    <n v="104766"/>
    <n v="75.509598890000007"/>
    <n v="7910838.6373097403"/>
  </r>
  <r>
    <d v="2017-09-18T00:00:00"/>
    <s v="Monday"/>
    <x v="8"/>
    <x v="2"/>
    <n v="38"/>
    <s v="Y"/>
    <s v="N"/>
    <n v="10.5"/>
    <n v="22"/>
    <n v="15.7"/>
    <n v="0"/>
    <n v="115123.54"/>
    <n v="79.783447899999999"/>
    <n v="9184952.955653565"/>
  </r>
  <r>
    <d v="2017-09-19T00:00:00"/>
    <s v="Tuesday"/>
    <x v="8"/>
    <x v="2"/>
    <n v="38"/>
    <s v="Y"/>
    <s v="N"/>
    <n v="9"/>
    <n v="13.9"/>
    <n v="16.600000000000001"/>
    <n v="0.2"/>
    <n v="124033.955"/>
    <n v="92.372768620000002"/>
    <n v="11457359.826238493"/>
  </r>
  <r>
    <d v="2017-09-20T00:00:00"/>
    <s v="Wednesday"/>
    <x v="8"/>
    <x v="2"/>
    <n v="38"/>
    <s v="Y"/>
    <s v="N"/>
    <n v="6"/>
    <n v="19.2"/>
    <n v="17.3"/>
    <n v="0"/>
    <n v="123461.38"/>
    <n v="82.595610879999995"/>
    <n v="10197368.101187814"/>
  </r>
  <r>
    <d v="2017-09-21T00:00:00"/>
    <s v="Thursday"/>
    <x v="8"/>
    <x v="2"/>
    <n v="38"/>
    <s v="Y"/>
    <s v="N"/>
    <n v="11.6"/>
    <n v="23.6"/>
    <n v="13"/>
    <n v="0"/>
    <n v="119309.93"/>
    <n v="74.957769020000001"/>
    <n v="8943206.1747323684"/>
  </r>
  <r>
    <d v="2017-09-22T00:00:00"/>
    <s v="Friday"/>
    <x v="8"/>
    <x v="2"/>
    <n v="38"/>
    <s v="N"/>
    <s v="N"/>
    <n v="12.8"/>
    <n v="25.6"/>
    <n v="15.6"/>
    <n v="0"/>
    <n v="116611.25"/>
    <n v="75.289119159999998"/>
    <n v="8779558.2966465503"/>
  </r>
  <r>
    <d v="2017-09-23T00:00:00"/>
    <s v="Saturday"/>
    <x v="8"/>
    <x v="2"/>
    <n v="38"/>
    <s v="N"/>
    <s v="N"/>
    <n v="14.8"/>
    <n v="30.6"/>
    <n v="17.3"/>
    <n v="0"/>
    <n v="101012.29"/>
    <n v="63.0173962"/>
    <n v="6365531.4999992978"/>
  </r>
  <r>
    <d v="2017-09-24T00:00:00"/>
    <s v="Sunday"/>
    <x v="8"/>
    <x v="2"/>
    <n v="39"/>
    <s v="N"/>
    <s v="N"/>
    <n v="12.9"/>
    <n v="19.899999999999999"/>
    <n v="12"/>
    <n v="0.4"/>
    <n v="92608.24"/>
    <n v="43.197347600000001"/>
    <n v="4000430.3339042244"/>
  </r>
  <r>
    <d v="2017-09-25T00:00:00"/>
    <s v="Monday"/>
    <x v="8"/>
    <x v="2"/>
    <n v="39"/>
    <s v="N"/>
    <s v="N"/>
    <n v="10.3"/>
    <n v="14.2"/>
    <n v="10.9"/>
    <n v="1.6"/>
    <n v="119126.485"/>
    <n v="71.241065710000001"/>
    <n v="8486697.7456863299"/>
  </r>
  <r>
    <d v="2017-09-26T00:00:00"/>
    <s v="Tuesday"/>
    <x v="8"/>
    <x v="2"/>
    <n v="39"/>
    <s v="N"/>
    <s v="N"/>
    <n v="5"/>
    <n v="15.1"/>
    <n v="20.399999999999999"/>
    <n v="0.4"/>
    <n v="124452.94"/>
    <n v="79.800225260000005"/>
    <n v="9931372.6462692656"/>
  </r>
  <r>
    <d v="2017-09-27T00:00:00"/>
    <s v="Wednesday"/>
    <x v="8"/>
    <x v="2"/>
    <n v="39"/>
    <s v="N"/>
    <s v="N"/>
    <n v="9.6"/>
    <n v="24.6"/>
    <n v="11.7"/>
    <n v="0"/>
    <n v="119028.07"/>
    <n v="72.545509100000004"/>
    <n v="8634951.935340438"/>
  </r>
  <r>
    <d v="2017-09-28T00:00:00"/>
    <s v="Thursday"/>
    <x v="8"/>
    <x v="2"/>
    <n v="39"/>
    <s v="N"/>
    <s v="N"/>
    <n v="10.4"/>
    <n v="18.5"/>
    <n v="12.8"/>
    <n v="0"/>
    <n v="116655.855"/>
    <n v="61.649556580000002"/>
    <n v="7191781.733210776"/>
  </r>
  <r>
    <d v="2017-09-29T00:00:00"/>
    <s v="Friday"/>
    <x v="8"/>
    <x v="2"/>
    <n v="39"/>
    <s v="N"/>
    <s v="Y"/>
    <n v="10.6"/>
    <n v="18.399999999999999"/>
    <n v="14.5"/>
    <n v="0"/>
    <n v="102847.255"/>
    <n v="42.634675649999998"/>
    <n v="4384859.3584178407"/>
  </r>
  <r>
    <d v="2017-09-30T00:00:00"/>
    <s v="Saturday"/>
    <x v="8"/>
    <x v="2"/>
    <n v="39"/>
    <s v="N"/>
    <s v="N"/>
    <n v="11"/>
    <n v="15.4"/>
    <n v="16.100000000000001"/>
    <n v="1"/>
    <n v="100701.82"/>
    <n v="47.309943529999998"/>
    <n v="4764197.4175682245"/>
  </r>
  <r>
    <d v="2017-10-01T00:00:00"/>
    <s v="Sunday"/>
    <x v="9"/>
    <x v="2"/>
    <n v="40"/>
    <s v="N"/>
    <s v="N"/>
    <n v="9.6999999999999993"/>
    <n v="17.2"/>
    <n v="9.1999999999999993"/>
    <n v="0"/>
    <n v="103556.74"/>
    <n v="58.989627579999997"/>
    <n v="6108773.5259988895"/>
  </r>
  <r>
    <d v="2017-10-02T00:00:00"/>
    <s v="Monday"/>
    <x v="9"/>
    <x v="2"/>
    <n v="40"/>
    <s v="N"/>
    <s v="N"/>
    <n v="9.5"/>
    <n v="16.399999999999999"/>
    <n v="16.399999999999999"/>
    <n v="0"/>
    <n v="119226.42"/>
    <n v="74.497158290000002"/>
    <n v="8882029.4830900226"/>
  </r>
  <r>
    <d v="2017-10-03T00:00:00"/>
    <s v="Tuesday"/>
    <x v="9"/>
    <x v="2"/>
    <n v="40"/>
    <s v="N"/>
    <s v="N"/>
    <n v="6.8"/>
    <n v="22.3"/>
    <n v="21.8"/>
    <n v="0"/>
    <n v="118856.41499999999"/>
    <n v="79.059146049999995"/>
    <n v="9396686.6724644098"/>
  </r>
  <r>
    <d v="2017-10-04T00:00:00"/>
    <s v="Wednesday"/>
    <x v="9"/>
    <x v="2"/>
    <n v="40"/>
    <s v="N"/>
    <s v="N"/>
    <n v="8.5"/>
    <n v="20.8"/>
    <n v="21.6"/>
    <n v="0"/>
    <n v="114604.62"/>
    <n v="71.108733229999999"/>
    <n v="8149389.3505055225"/>
  </r>
  <r>
    <d v="2017-10-05T00:00:00"/>
    <s v="Thursday"/>
    <x v="9"/>
    <x v="2"/>
    <n v="40"/>
    <s v="N"/>
    <s v="N"/>
    <n v="11.7"/>
    <n v="19.399999999999999"/>
    <n v="10.4"/>
    <n v="0"/>
    <n v="113134.58"/>
    <n v="65.315736259999994"/>
    <n v="7389468.3891658699"/>
  </r>
  <r>
    <d v="2017-10-06T00:00:00"/>
    <s v="Friday"/>
    <x v="9"/>
    <x v="2"/>
    <n v="40"/>
    <s v="N"/>
    <s v="N"/>
    <n v="10.1"/>
    <n v="15"/>
    <n v="16.8"/>
    <n v="2.4"/>
    <n v="118359.28"/>
    <n v="53.429039449999998"/>
    <n v="6323822.6403935952"/>
  </r>
  <r>
    <d v="2017-10-07T00:00:00"/>
    <s v="Saturday"/>
    <x v="9"/>
    <x v="2"/>
    <n v="40"/>
    <s v="N"/>
    <s v="N"/>
    <n v="7.2"/>
    <n v="23.7"/>
    <n v="17.3"/>
    <n v="0.2"/>
    <n v="101974.595"/>
    <n v="38.89411226"/>
    <n v="3966211.3455980346"/>
  </r>
  <r>
    <d v="2017-10-08T00:00:00"/>
    <s v="Sunday"/>
    <x v="9"/>
    <x v="2"/>
    <n v="41"/>
    <s v="N"/>
    <s v="N"/>
    <n v="11.1"/>
    <n v="25.3"/>
    <n v="19.5"/>
    <n v="0"/>
    <n v="97053.544999999998"/>
    <n v="56.16035213"/>
    <n v="5450561.2626648005"/>
  </r>
  <r>
    <d v="2017-10-09T00:00:00"/>
    <s v="Monday"/>
    <x v="9"/>
    <x v="2"/>
    <n v="41"/>
    <s v="N"/>
    <s v="N"/>
    <n v="14"/>
    <n v="18.7"/>
    <n v="16.7"/>
    <n v="2.4"/>
    <n v="111432.36500000001"/>
    <n v="68.87949682"/>
    <n v="7675405.2306625796"/>
  </r>
  <r>
    <d v="2017-10-10T00:00:00"/>
    <s v="Tuesday"/>
    <x v="9"/>
    <x v="2"/>
    <n v="41"/>
    <s v="Y"/>
    <s v="N"/>
    <n v="8"/>
    <n v="18.8"/>
    <n v="23.6"/>
    <n v="0.2"/>
    <n v="116556.425"/>
    <n v="77.452308540000004"/>
    <n v="9027564.1914193705"/>
  </r>
  <r>
    <d v="2017-10-11T00:00:00"/>
    <s v="Wednesday"/>
    <x v="9"/>
    <x v="2"/>
    <n v="41"/>
    <s v="Y"/>
    <s v="N"/>
    <n v="9.8000000000000007"/>
    <n v="25.6"/>
    <n v="7.5"/>
    <n v="0"/>
    <n v="114133.54"/>
    <n v="55.553221790000002"/>
    <n v="6340485.8612978365"/>
  </r>
  <r>
    <d v="2017-10-12T00:00:00"/>
    <s v="Thursday"/>
    <x v="9"/>
    <x v="2"/>
    <n v="41"/>
    <s v="Y"/>
    <s v="N"/>
    <n v="10.5"/>
    <n v="19.2"/>
    <n v="15.6"/>
    <n v="10"/>
    <n v="113957.735"/>
    <n v="56.959277329999999"/>
    <n v="6490950.2317636479"/>
  </r>
  <r>
    <d v="2017-10-13T00:00:00"/>
    <s v="Friday"/>
    <x v="9"/>
    <x v="2"/>
    <n v="41"/>
    <s v="Y"/>
    <s v="N"/>
    <n v="13.1"/>
    <n v="16.7"/>
    <n v="12.5"/>
    <n v="0"/>
    <n v="117048.72500000001"/>
    <n v="83.756746089999993"/>
    <n v="9803620.3399832342"/>
  </r>
  <r>
    <d v="2017-10-14T00:00:00"/>
    <s v="Saturday"/>
    <x v="9"/>
    <x v="2"/>
    <n v="41"/>
    <s v="Y"/>
    <s v="N"/>
    <n v="8.1999999999999993"/>
    <n v="16.100000000000001"/>
    <n v="23.6"/>
    <n v="0"/>
    <n v="102037.16499999999"/>
    <n v="85.403883269999994"/>
    <n v="8714370.1288617291"/>
  </r>
  <r>
    <d v="2017-10-15T00:00:00"/>
    <s v="Sunday"/>
    <x v="9"/>
    <x v="2"/>
    <n v="42"/>
    <s v="Y"/>
    <s v="N"/>
    <n v="6.8"/>
    <n v="17.600000000000001"/>
    <n v="24.5"/>
    <n v="0"/>
    <n v="98108.815000000002"/>
    <n v="71.602890579999993"/>
    <n v="7024874.7453784626"/>
  </r>
  <r>
    <d v="2017-10-16T00:00:00"/>
    <s v="Monday"/>
    <x v="9"/>
    <x v="2"/>
    <n v="42"/>
    <s v="Y"/>
    <s v="N"/>
    <n v="11.3"/>
    <n v="28.6"/>
    <n v="23.8"/>
    <n v="0"/>
    <n v="115907.395"/>
    <n v="84.013226709999998"/>
    <n v="9737754.2535005212"/>
  </r>
  <r>
    <d v="2017-10-17T00:00:00"/>
    <s v="Tuesday"/>
    <x v="9"/>
    <x v="2"/>
    <n v="42"/>
    <s v="Y"/>
    <s v="N"/>
    <n v="12.8"/>
    <n v="30.2"/>
    <n v="24.9"/>
    <n v="0"/>
    <n v="117470.22"/>
    <n v="76.51584579"/>
    <n v="8988333.2384373732"/>
  </r>
  <r>
    <d v="2017-10-18T00:00:00"/>
    <s v="Wednesday"/>
    <x v="9"/>
    <x v="2"/>
    <n v="42"/>
    <s v="Y"/>
    <s v="N"/>
    <n v="14.5"/>
    <n v="30.9"/>
    <n v="25.1"/>
    <n v="0"/>
    <n v="121087.1"/>
    <n v="92.334121359999997"/>
    <n v="11180470.986530457"/>
  </r>
  <r>
    <d v="2017-10-19T00:00:00"/>
    <s v="Thursday"/>
    <x v="9"/>
    <x v="2"/>
    <n v="42"/>
    <s v="Y"/>
    <s v="N"/>
    <n v="21.7"/>
    <n v="25.6"/>
    <n v="9.8000000000000007"/>
    <n v="0"/>
    <n v="118201.175"/>
    <n v="80.376717099999993"/>
    <n v="9500622.4038625918"/>
  </r>
  <r>
    <d v="2017-10-20T00:00:00"/>
    <s v="Friday"/>
    <x v="9"/>
    <x v="2"/>
    <n v="42"/>
    <s v="Y"/>
    <s v="N"/>
    <n v="11.3"/>
    <n v="16.2"/>
    <n v="24"/>
    <n v="2.6"/>
    <n v="108412.66499999999"/>
    <n v="72.715846839999998"/>
    <n v="7883318.7436562283"/>
  </r>
  <r>
    <d v="2017-10-21T00:00:00"/>
    <s v="Saturday"/>
    <x v="9"/>
    <x v="2"/>
    <n v="42"/>
    <s v="Y"/>
    <s v="N"/>
    <n v="11"/>
    <n v="15.4"/>
    <n v="12.8"/>
    <n v="0"/>
    <n v="102195.97500000001"/>
    <n v="73.108339409999999"/>
    <n v="7471378.026635875"/>
  </r>
  <r>
    <d v="2017-10-22T00:00:00"/>
    <s v="Sunday"/>
    <x v="9"/>
    <x v="2"/>
    <n v="43"/>
    <s v="Y"/>
    <s v="N"/>
    <n v="11.1"/>
    <n v="16"/>
    <n v="13"/>
    <n v="0"/>
    <n v="100571.04"/>
    <n v="76.328222569999994"/>
    <n v="7676408.7252163719"/>
  </r>
  <r>
    <d v="2017-10-23T00:00:00"/>
    <s v="Monday"/>
    <x v="9"/>
    <x v="2"/>
    <n v="43"/>
    <s v="Y"/>
    <s v="N"/>
    <n v="11.9"/>
    <n v="19"/>
    <n v="21.8"/>
    <n v="0"/>
    <n v="115549.435"/>
    <n v="90.675665039999998"/>
    <n v="10477521.863621252"/>
  </r>
  <r>
    <d v="2017-10-24T00:00:00"/>
    <s v="Tuesday"/>
    <x v="9"/>
    <x v="2"/>
    <n v="43"/>
    <s v="Y"/>
    <s v="N"/>
    <n v="12.1"/>
    <n v="20.5"/>
    <n v="18.7"/>
    <n v="0.2"/>
    <n v="118010.31"/>
    <n v="91.93047541"/>
    <n v="10848743.901581477"/>
  </r>
  <r>
    <d v="2017-10-25T00:00:00"/>
    <s v="Wednesday"/>
    <x v="9"/>
    <x v="2"/>
    <n v="43"/>
    <s v="Y"/>
    <s v="N"/>
    <n v="13.3"/>
    <n v="18.5"/>
    <n v="12.5"/>
    <n v="11.4"/>
    <n v="115813.03"/>
    <n v="98.042415309999996"/>
    <n v="11354589.185569489"/>
  </r>
  <r>
    <d v="2017-10-26T00:00:00"/>
    <s v="Thursday"/>
    <x v="9"/>
    <x v="2"/>
    <n v="43"/>
    <s v="Y"/>
    <s v="N"/>
    <n v="12.9"/>
    <n v="16.8"/>
    <n v="12.2"/>
    <n v="0.2"/>
    <n v="117333.44500000001"/>
    <n v="89.911230680000003"/>
    <n v="10549594.439874094"/>
  </r>
  <r>
    <d v="2017-10-27T00:00:00"/>
    <s v="Friday"/>
    <x v="9"/>
    <x v="2"/>
    <n v="43"/>
    <s v="Y"/>
    <s v="N"/>
    <n v="10.3"/>
    <n v="27.4"/>
    <n v="26.1"/>
    <n v="0"/>
    <n v="112633.265"/>
    <n v="78.660882360000002"/>
    <n v="8859832.007987706"/>
  </r>
  <r>
    <d v="2017-10-28T00:00:00"/>
    <s v="Saturday"/>
    <x v="9"/>
    <x v="2"/>
    <n v="43"/>
    <s v="Y"/>
    <s v="N"/>
    <n v="15"/>
    <n v="21.4"/>
    <n v="16.8"/>
    <n v="0.4"/>
    <n v="100746.42"/>
    <n v="81.094467010000002"/>
    <n v="8169977.2330656042"/>
  </r>
  <r>
    <d v="2017-10-29T00:00:00"/>
    <s v="Sunday"/>
    <x v="9"/>
    <x v="2"/>
    <n v="44"/>
    <s v="Y"/>
    <s v="N"/>
    <n v="11.5"/>
    <n v="28.6"/>
    <n v="27.1"/>
    <n v="0"/>
    <n v="92182.955000000002"/>
    <n v="61.462527489999999"/>
    <n v="5665797.405796933"/>
  </r>
  <r>
    <d v="2017-10-30T00:00:00"/>
    <s v="Monday"/>
    <x v="9"/>
    <x v="2"/>
    <n v="44"/>
    <s v="Y"/>
    <s v="N"/>
    <n v="8.8000000000000007"/>
    <n v="17"/>
    <n v="17"/>
    <n v="4.4000000000000004"/>
    <n v="112227.65"/>
    <n v="77.42179007"/>
    <n v="8688865.5583494343"/>
  </r>
  <r>
    <d v="2017-10-31T00:00:00"/>
    <s v="Tuesday"/>
    <x v="9"/>
    <x v="2"/>
    <n v="44"/>
    <s v="Y"/>
    <s v="N"/>
    <n v="8.1"/>
    <n v="16.399999999999999"/>
    <n v="24.8"/>
    <n v="6"/>
    <n v="116179.47"/>
    <n v="86.957257670000004"/>
    <n v="10102648.108754035"/>
  </r>
  <r>
    <d v="2017-11-01T00:00:00"/>
    <s v="Wednesday"/>
    <x v="10"/>
    <x v="2"/>
    <n v="44"/>
    <s v="Y"/>
    <s v="N"/>
    <n v="11.9"/>
    <n v="18"/>
    <n v="14.2"/>
    <n v="0.4"/>
    <n v="116632.09"/>
    <n v="87.027542560000001"/>
    <n v="10150204.17633675"/>
  </r>
  <r>
    <d v="2017-11-02T00:00:00"/>
    <s v="Thursday"/>
    <x v="10"/>
    <x v="2"/>
    <n v="44"/>
    <s v="Y"/>
    <s v="N"/>
    <n v="11.3"/>
    <n v="17.399999999999999"/>
    <n v="17"/>
    <n v="1.4"/>
    <n v="120470.785"/>
    <n v="87.510162679999993"/>
    <n v="10542417.993537303"/>
  </r>
  <r>
    <d v="2017-11-03T00:00:00"/>
    <s v="Friday"/>
    <x v="10"/>
    <x v="2"/>
    <n v="44"/>
    <s v="Y"/>
    <s v="N"/>
    <n v="9.4"/>
    <n v="16.600000000000001"/>
    <n v="20.5"/>
    <n v="1.4"/>
    <n v="113451.995"/>
    <n v="76.925848950000002"/>
    <n v="8727391.030446155"/>
  </r>
  <r>
    <d v="2017-11-04T00:00:00"/>
    <s v="Saturday"/>
    <x v="10"/>
    <x v="2"/>
    <n v="44"/>
    <s v="Y"/>
    <s v="N"/>
    <n v="8.3000000000000007"/>
    <n v="15.8"/>
    <n v="24.6"/>
    <n v="0.4"/>
    <n v="101610.815"/>
    <n v="78.734581890000001"/>
    <n v="8000285.0345271407"/>
  </r>
  <r>
    <d v="2017-11-05T00:00:00"/>
    <s v="Sunday"/>
    <x v="10"/>
    <x v="2"/>
    <n v="45"/>
    <s v="Y"/>
    <s v="N"/>
    <n v="6.4"/>
    <n v="17.600000000000001"/>
    <n v="24.1"/>
    <n v="0"/>
    <n v="95368.164999999994"/>
    <n v="77.636602679999996"/>
    <n v="7404060.3344256813"/>
  </r>
  <r>
    <d v="2017-11-06T00:00:00"/>
    <s v="Monday"/>
    <x v="10"/>
    <x v="2"/>
    <n v="45"/>
    <s v="Y"/>
    <s v="N"/>
    <n v="10.9"/>
    <n v="16.100000000000001"/>
    <n v="18.899999999999999"/>
    <n v="0"/>
    <n v="104632.79"/>
    <n v="80.934221030000003"/>
    <n v="8468373.3528455738"/>
  </r>
  <r>
    <d v="2017-11-07T00:00:00"/>
    <s v="Tuesday"/>
    <x v="10"/>
    <x v="2"/>
    <n v="45"/>
    <s v="Y"/>
    <s v="Y"/>
    <n v="10"/>
    <n v="15.8"/>
    <n v="18.8"/>
    <n v="3.4"/>
    <n v="100592.295"/>
    <n v="78.317766300000002"/>
    <n v="7878163.8513906589"/>
  </r>
  <r>
    <d v="2017-11-08T00:00:00"/>
    <s v="Wednesday"/>
    <x v="10"/>
    <x v="2"/>
    <n v="45"/>
    <s v="Y"/>
    <s v="N"/>
    <n v="12.1"/>
    <n v="16.899999999999999"/>
    <n v="25.4"/>
    <n v="0"/>
    <n v="111738.485"/>
    <n v="90.995755090000003"/>
    <n v="10167727.815187639"/>
  </r>
  <r>
    <d v="2017-11-09T00:00:00"/>
    <s v="Thursday"/>
    <x v="10"/>
    <x v="2"/>
    <n v="45"/>
    <s v="Y"/>
    <s v="N"/>
    <n v="8.6999999999999993"/>
    <n v="21.8"/>
    <n v="28.8"/>
    <n v="0"/>
    <n v="113539.935"/>
    <n v="85.582594670000006"/>
    <n v="9717042.2359631471"/>
  </r>
  <r>
    <d v="2017-11-10T00:00:00"/>
    <s v="Friday"/>
    <x v="10"/>
    <x v="2"/>
    <n v="45"/>
    <s v="Y"/>
    <s v="N"/>
    <n v="12.1"/>
    <n v="27.2"/>
    <n v="23.7"/>
    <n v="0"/>
    <n v="115156.44500000001"/>
    <n v="92.615536950000006"/>
    <n v="10665275.986928144"/>
  </r>
  <r>
    <d v="2017-11-11T00:00:00"/>
    <s v="Saturday"/>
    <x v="10"/>
    <x v="2"/>
    <n v="45"/>
    <s v="Y"/>
    <s v="N"/>
    <n v="14.8"/>
    <n v="24.7"/>
    <n v="28.8"/>
    <n v="0"/>
    <n v="104194.345"/>
    <n v="83.494939239999994"/>
    <n v="8699700.5049265977"/>
  </r>
  <r>
    <d v="2017-11-12T00:00:00"/>
    <s v="Sunday"/>
    <x v="10"/>
    <x v="2"/>
    <n v="46"/>
    <s v="Y"/>
    <s v="N"/>
    <n v="13.2"/>
    <n v="23.3"/>
    <n v="25"/>
    <n v="0"/>
    <n v="98774.235000000001"/>
    <n v="73.950064819999994"/>
    <n v="7304361.0807959121"/>
  </r>
  <r>
    <d v="2017-11-13T00:00:00"/>
    <s v="Monday"/>
    <x v="10"/>
    <x v="2"/>
    <n v="46"/>
    <s v="Y"/>
    <s v="N"/>
    <n v="13.7"/>
    <n v="33"/>
    <n v="29.5"/>
    <n v="0"/>
    <n v="125795.84"/>
    <n v="102.5536814"/>
    <n v="12900826.496805375"/>
  </r>
  <r>
    <d v="2017-11-14T00:00:00"/>
    <s v="Tuesday"/>
    <x v="10"/>
    <x v="2"/>
    <n v="46"/>
    <s v="Y"/>
    <s v="N"/>
    <n v="18.2"/>
    <n v="33.9"/>
    <n v="29.5"/>
    <n v="0"/>
    <n v="135420.82"/>
    <n v="94.731684869999995"/>
    <n v="12828642.445076993"/>
  </r>
  <r>
    <d v="2017-11-15T00:00:00"/>
    <s v="Wednesday"/>
    <x v="10"/>
    <x v="2"/>
    <n v="46"/>
    <s v="Y"/>
    <s v="N"/>
    <n v="21.5"/>
    <n v="31.4"/>
    <n v="16.899999999999999"/>
    <n v="0"/>
    <n v="130385.05"/>
    <n v="90.97415977"/>
    <n v="11861670.370319439"/>
  </r>
  <r>
    <d v="2017-11-16T00:00:00"/>
    <s v="Thursday"/>
    <x v="10"/>
    <x v="2"/>
    <n v="46"/>
    <s v="Y"/>
    <s v="N"/>
    <n v="18.100000000000001"/>
    <n v="21.3"/>
    <n v="4.8"/>
    <n v="3.6"/>
    <n v="116715.965"/>
    <n v="88.816107369999997"/>
    <n v="10366257.679233162"/>
  </r>
  <r>
    <d v="2017-11-17T00:00:00"/>
    <s v="Friday"/>
    <x v="10"/>
    <x v="2"/>
    <n v="46"/>
    <s v="Y"/>
    <s v="N"/>
    <n v="16.399999999999999"/>
    <n v="26.8"/>
    <n v="22.9"/>
    <n v="4.2"/>
    <n v="117797.62"/>
    <n v="99.446276760000003"/>
    <n v="11714534.720189311"/>
  </r>
  <r>
    <d v="2017-11-18T00:00:00"/>
    <s v="Saturday"/>
    <x v="10"/>
    <x v="2"/>
    <n v="46"/>
    <s v="Y"/>
    <s v="N"/>
    <n v="16.100000000000001"/>
    <n v="28.1"/>
    <n v="20.100000000000001"/>
    <n v="0"/>
    <n v="106730.21"/>
    <n v="89.770277660000005"/>
    <n v="9581200.586410109"/>
  </r>
  <r>
    <d v="2017-11-19T00:00:00"/>
    <s v="Sunday"/>
    <x v="10"/>
    <x v="2"/>
    <n v="47"/>
    <s v="Y"/>
    <s v="N"/>
    <n v="15.1"/>
    <n v="29.3"/>
    <n v="27.5"/>
    <n v="24.8"/>
    <n v="101256.78"/>
    <n v="81.881314270000004"/>
    <n v="8291038.2251482513"/>
  </r>
  <r>
    <d v="2017-11-20T00:00:00"/>
    <s v="Monday"/>
    <x v="10"/>
    <x v="2"/>
    <n v="47"/>
    <s v="Y"/>
    <s v="N"/>
    <n v="16.600000000000001"/>
    <n v="30.8"/>
    <n v="28.6"/>
    <n v="0"/>
    <n v="128658.27"/>
    <n v="131.30094130000001"/>
    <n v="16892951.957029551"/>
  </r>
  <r>
    <d v="2017-11-21T00:00:00"/>
    <s v="Tuesday"/>
    <x v="10"/>
    <x v="2"/>
    <n v="47"/>
    <s v="Y"/>
    <s v="N"/>
    <n v="17.8"/>
    <n v="32.9"/>
    <n v="29.5"/>
    <n v="0"/>
    <n v="137151.495"/>
    <n v="152.7547663"/>
    <n v="20950544.566420618"/>
  </r>
  <r>
    <d v="2017-11-22T00:00:00"/>
    <s v="Wednesday"/>
    <x v="10"/>
    <x v="2"/>
    <n v="47"/>
    <s v="Y"/>
    <s v="N"/>
    <n v="18.7"/>
    <n v="32.6"/>
    <n v="30.6"/>
    <n v="0"/>
    <n v="138882.25"/>
    <n v="116.8798367"/>
    <n v="16232534.700528575"/>
  </r>
  <r>
    <d v="2017-11-23T00:00:00"/>
    <s v="Thursday"/>
    <x v="10"/>
    <x v="2"/>
    <n v="47"/>
    <s v="Y"/>
    <s v="N"/>
    <n v="16.2"/>
    <n v="31.9"/>
    <n v="18.899999999999999"/>
    <n v="0"/>
    <n v="135162.11499999999"/>
    <n v="105.2716657"/>
    <n v="14228740.985584954"/>
  </r>
  <r>
    <d v="2017-11-24T00:00:00"/>
    <s v="Friday"/>
    <x v="10"/>
    <x v="2"/>
    <n v="47"/>
    <s v="Y"/>
    <s v="N"/>
    <n v="18.600000000000001"/>
    <n v="30.7"/>
    <n v="13.8"/>
    <n v="1"/>
    <n v="133951.29"/>
    <n v="116.56179090000001"/>
    <n v="15613602.255765263"/>
  </r>
  <r>
    <d v="2017-11-25T00:00:00"/>
    <s v="Saturday"/>
    <x v="10"/>
    <x v="2"/>
    <n v="47"/>
    <s v="Y"/>
    <s v="N"/>
    <n v="19.3"/>
    <n v="32.5"/>
    <n v="17"/>
    <n v="0.4"/>
    <n v="121219.595"/>
    <n v="99.010420740000001"/>
    <n v="12002003.1028824"/>
  </r>
  <r>
    <d v="2017-11-26T00:00:00"/>
    <s v="Sunday"/>
    <x v="10"/>
    <x v="2"/>
    <n v="48"/>
    <s v="Y"/>
    <s v="N"/>
    <n v="19.399999999999999"/>
    <n v="28.3"/>
    <m/>
    <n v="3.4"/>
    <n v="108717.875"/>
    <n v="83.114514119999996"/>
    <n v="9036033.3567838948"/>
  </r>
  <r>
    <d v="2017-11-27T00:00:00"/>
    <s v="Monday"/>
    <x v="10"/>
    <x v="2"/>
    <n v="48"/>
    <s v="Y"/>
    <s v="N"/>
    <n v="16.5"/>
    <n v="21.2"/>
    <n v="20.5"/>
    <n v="1.4"/>
    <n v="115429.005"/>
    <n v="84.608923149999995"/>
    <n v="9766323.8133259658"/>
  </r>
  <r>
    <d v="2017-11-28T00:00:00"/>
    <s v="Tuesday"/>
    <x v="10"/>
    <x v="2"/>
    <n v="48"/>
    <s v="Y"/>
    <s v="N"/>
    <n v="13.7"/>
    <n v="31"/>
    <n v="31.1"/>
    <n v="0.2"/>
    <n v="129798.47"/>
    <n v="130.50196869999999"/>
    <n v="16938955.869247887"/>
  </r>
  <r>
    <d v="2017-11-29T00:00:00"/>
    <s v="Wednesday"/>
    <x v="10"/>
    <x v="2"/>
    <n v="48"/>
    <s v="Y"/>
    <s v="N"/>
    <n v="18.5"/>
    <n v="35.799999999999997"/>
    <n v="28.3"/>
    <n v="0"/>
    <n v="151730.95000000001"/>
    <n v="166.55264679999999"/>
    <n v="25271191.323978461"/>
  </r>
  <r>
    <d v="2017-11-30T00:00:00"/>
    <s v="Thursday"/>
    <x v="10"/>
    <x v="2"/>
    <n v="48"/>
    <s v="Y"/>
    <s v="N"/>
    <n v="22.5"/>
    <n v="34.9"/>
    <n v="23.1"/>
    <n v="0"/>
    <n v="154632.33499999999"/>
    <n v="131.4914339"/>
    <n v="20332827.456455156"/>
  </r>
  <r>
    <d v="2017-12-01T00:00:00"/>
    <s v="Friday"/>
    <x v="11"/>
    <x v="2"/>
    <n v="48"/>
    <s v="Y"/>
    <s v="N"/>
    <n v="21.5"/>
    <n v="23.5"/>
    <n v="1.6"/>
    <n v="1.8"/>
    <n v="125141.9"/>
    <n v="87.152295949999996"/>
    <n v="10906403.904545303"/>
  </r>
  <r>
    <d v="2017-12-02T00:00:00"/>
    <s v="Saturday"/>
    <x v="11"/>
    <x v="2"/>
    <n v="48"/>
    <s v="Y"/>
    <s v="N"/>
    <n v="14.7"/>
    <n v="16.399999999999999"/>
    <n v="0.7"/>
    <n v="20.6"/>
    <n v="99234.22"/>
    <n v="66.255858649999993"/>
    <n v="6574848.4535630029"/>
  </r>
  <r>
    <d v="2017-12-03T00:00:00"/>
    <s v="Sunday"/>
    <x v="11"/>
    <x v="2"/>
    <n v="49"/>
    <s v="Y"/>
    <s v="N"/>
    <n v="11.5"/>
    <n v="17.100000000000001"/>
    <n v="14.4"/>
    <n v="43.8"/>
    <n v="92487.705000000002"/>
    <n v="67.758066369999995"/>
    <n v="6266788.0537989801"/>
  </r>
  <r>
    <d v="2017-12-04T00:00:00"/>
    <s v="Monday"/>
    <x v="11"/>
    <x v="2"/>
    <n v="49"/>
    <s v="Y"/>
    <s v="N"/>
    <n v="12.4"/>
    <n v="17.5"/>
    <n v="7.9"/>
    <n v="5.4"/>
    <n v="111625.98"/>
    <n v="84.041757820000001"/>
    <n v="9381243.5775801633"/>
  </r>
  <r>
    <d v="2017-12-05T00:00:00"/>
    <s v="Tuesday"/>
    <x v="11"/>
    <x v="2"/>
    <n v="49"/>
    <s v="Y"/>
    <s v="N"/>
    <n v="10.8"/>
    <n v="22.8"/>
    <n v="22.9"/>
    <n v="1.8"/>
    <n v="113063.675"/>
    <n v="82.842057909999994"/>
    <n v="9366427.5118674189"/>
  </r>
  <r>
    <d v="2017-12-06T00:00:00"/>
    <s v="Wednesday"/>
    <x v="11"/>
    <x v="2"/>
    <n v="49"/>
    <s v="Y"/>
    <s v="N"/>
    <n v="13.6"/>
    <n v="21.3"/>
    <n v="23.6"/>
    <n v="0"/>
    <n v="115383.13"/>
    <n v="89.564050550000005"/>
    <n v="10334180.487937223"/>
  </r>
  <r>
    <d v="2017-12-07T00:00:00"/>
    <s v="Thursday"/>
    <x v="11"/>
    <x v="2"/>
    <n v="49"/>
    <s v="Y"/>
    <s v="N"/>
    <n v="11.6"/>
    <n v="21.9"/>
    <n v="19.8"/>
    <n v="0"/>
    <n v="115736.97"/>
    <n v="102.5919318"/>
    <n v="11873679.332978645"/>
  </r>
  <r>
    <d v="2017-12-08T00:00:00"/>
    <s v="Friday"/>
    <x v="11"/>
    <x v="2"/>
    <n v="49"/>
    <s v="Y"/>
    <s v="N"/>
    <n v="11.4"/>
    <n v="18.7"/>
    <n v="28.5"/>
    <n v="25.2"/>
    <n v="109568.47"/>
    <n v="87.467721979999993"/>
    <n v="9583704.4717339706"/>
  </r>
  <r>
    <d v="2017-12-09T00:00:00"/>
    <s v="Saturday"/>
    <x v="11"/>
    <x v="2"/>
    <n v="49"/>
    <s v="Y"/>
    <s v="N"/>
    <n v="12.7"/>
    <n v="23"/>
    <n v="19.2"/>
    <n v="0"/>
    <n v="99334.8"/>
    <n v="82.980837530000002"/>
    <n v="8242884.8998750448"/>
  </r>
  <r>
    <d v="2017-12-10T00:00:00"/>
    <s v="Sunday"/>
    <x v="11"/>
    <x v="2"/>
    <n v="50"/>
    <s v="Y"/>
    <s v="N"/>
    <n v="14.5"/>
    <n v="22.2"/>
    <n v="31.4"/>
    <n v="0"/>
    <n v="97715.01"/>
    <n v="81.089163600000006"/>
    <n v="7923628.4320656359"/>
  </r>
  <r>
    <d v="2017-12-11T00:00:00"/>
    <s v="Monday"/>
    <x v="11"/>
    <x v="2"/>
    <n v="50"/>
    <s v="Y"/>
    <s v="N"/>
    <n v="16.399999999999999"/>
    <n v="20.7"/>
    <n v="26.3"/>
    <n v="0"/>
    <n v="114680.185"/>
    <n v="97.605395759999993"/>
    <n v="11193404.842755014"/>
  </r>
  <r>
    <d v="2017-12-12T00:00:00"/>
    <s v="Tuesday"/>
    <x v="11"/>
    <x v="2"/>
    <n v="50"/>
    <s v="Y"/>
    <s v="N"/>
    <n v="15.8"/>
    <n v="26.4"/>
    <n v="31.3"/>
    <n v="0"/>
    <n v="121945.175"/>
    <n v="104.9958379"/>
    <n v="12803735.826987132"/>
  </r>
  <r>
    <d v="2017-12-13T00:00:00"/>
    <s v="Wednesday"/>
    <x v="11"/>
    <x v="2"/>
    <n v="50"/>
    <s v="Y"/>
    <s v="N"/>
    <n v="15.8"/>
    <n v="37.6"/>
    <n v="32"/>
    <n v="0"/>
    <n v="146933.095"/>
    <n v="94.498151980000003"/>
    <n v="13884905.942201778"/>
  </r>
  <r>
    <d v="2017-12-14T00:00:00"/>
    <s v="Thursday"/>
    <x v="11"/>
    <x v="2"/>
    <n v="50"/>
    <s v="Y"/>
    <s v="N"/>
    <n v="20.5"/>
    <n v="23.1"/>
    <n v="21.7"/>
    <n v="0"/>
    <n v="129280.81"/>
    <n v="101.8652498"/>
    <n v="13169222.004996337"/>
  </r>
  <r>
    <d v="2017-12-15T00:00:00"/>
    <s v="Friday"/>
    <x v="11"/>
    <x v="2"/>
    <n v="50"/>
    <s v="Y"/>
    <s v="N"/>
    <n v="14.1"/>
    <n v="26.4"/>
    <n v="32.1"/>
    <n v="0"/>
    <n v="120821.05499999999"/>
    <n v="105.4358596"/>
    <n v="12738871.791703878"/>
  </r>
  <r>
    <d v="2017-12-16T00:00:00"/>
    <s v="Saturday"/>
    <x v="11"/>
    <x v="2"/>
    <n v="50"/>
    <s v="Y"/>
    <s v="N"/>
    <n v="13.8"/>
    <n v="24.6"/>
    <n v="31"/>
    <n v="0"/>
    <n v="110154.36"/>
    <n v="99.475416330000002"/>
    <n v="10957650.821564699"/>
  </r>
  <r>
    <d v="2017-12-17T00:00:00"/>
    <s v="Sunday"/>
    <x v="11"/>
    <x v="2"/>
    <n v="51"/>
    <s v="Y"/>
    <s v="N"/>
    <n v="15.7"/>
    <n v="24.5"/>
    <n v="30.5"/>
    <n v="0"/>
    <n v="107212.84"/>
    <n v="82.049323279999996"/>
    <n v="8796740.968926914"/>
  </r>
  <r>
    <d v="2017-12-18T00:00:00"/>
    <s v="Monday"/>
    <x v="11"/>
    <x v="2"/>
    <n v="51"/>
    <s v="Y"/>
    <s v="N"/>
    <n v="17.100000000000001"/>
    <n v="33"/>
    <n v="22.1"/>
    <n v="0"/>
    <n v="138949.67499999999"/>
    <n v="117.26538429999999"/>
    <n v="16293987.0372351"/>
  </r>
  <r>
    <d v="2017-12-19T00:00:00"/>
    <s v="Tuesday"/>
    <x v="11"/>
    <x v="2"/>
    <n v="51"/>
    <s v="Y"/>
    <s v="N"/>
    <n v="19.7"/>
    <n v="37.4"/>
    <n v="12.1"/>
    <n v="0"/>
    <n v="142870.39499999999"/>
    <n v="106.4977263"/>
    <n v="15215372.223082887"/>
  </r>
  <r>
    <d v="2017-12-20T00:00:00"/>
    <s v="Wednesday"/>
    <x v="11"/>
    <x v="2"/>
    <n v="51"/>
    <s v="Y"/>
    <s v="N"/>
    <n v="15.8"/>
    <n v="24.5"/>
    <n v="19"/>
    <n v="20.6"/>
    <n v="114916.99"/>
    <n v="78.737600779999994"/>
    <n v="9048288.0814592522"/>
  </r>
  <r>
    <d v="2017-12-21T00:00:00"/>
    <s v="Thursday"/>
    <x v="11"/>
    <x v="2"/>
    <n v="51"/>
    <s v="Y"/>
    <s v="N"/>
    <n v="12.3"/>
    <n v="23.7"/>
    <n v="31.9"/>
    <n v="0"/>
    <n v="114462.53"/>
    <n v="85.775431650000002"/>
    <n v="9818072.9185010754"/>
  </r>
  <r>
    <d v="2017-12-22T00:00:00"/>
    <s v="Friday"/>
    <x v="11"/>
    <x v="2"/>
    <n v="51"/>
    <s v="N"/>
    <s v="N"/>
    <n v="13.6"/>
    <n v="27.7"/>
    <n v="26.6"/>
    <n v="0"/>
    <n v="116428.79"/>
    <n v="81.598862999999994"/>
    <n v="9500456.8844657689"/>
  </r>
  <r>
    <d v="2017-12-23T00:00:00"/>
    <s v="Saturday"/>
    <x v="11"/>
    <x v="2"/>
    <n v="51"/>
    <s v="N"/>
    <s v="N"/>
    <n v="14.7"/>
    <n v="30.2"/>
    <n v="21.2"/>
    <n v="0"/>
    <n v="109364.01"/>
    <n v="79.898848340000001"/>
    <n v="8738058.4488442428"/>
  </r>
  <r>
    <d v="2017-12-24T00:00:00"/>
    <s v="Sunday"/>
    <x v="11"/>
    <x v="2"/>
    <n v="52"/>
    <s v="N"/>
    <s v="N"/>
    <n v="15.8"/>
    <n v="19.399999999999999"/>
    <n v="25.7"/>
    <n v="0.4"/>
    <n v="92856.23"/>
    <n v="58.939113859999999"/>
    <n v="5472863.9125803476"/>
  </r>
  <r>
    <d v="2017-12-25T00:00:00"/>
    <s v="Monday"/>
    <x v="11"/>
    <x v="2"/>
    <n v="52"/>
    <s v="N"/>
    <s v="Y"/>
    <n v="15.1"/>
    <n v="21.4"/>
    <n v="29"/>
    <n v="0"/>
    <n v="85094.375"/>
    <n v="44.900300629999997"/>
    <n v="3820763.019421956"/>
  </r>
  <r>
    <d v="2017-12-26T00:00:00"/>
    <s v="Tuesday"/>
    <x v="11"/>
    <x v="2"/>
    <n v="52"/>
    <s v="N"/>
    <s v="Y"/>
    <n v="12.5"/>
    <n v="30.5"/>
    <n v="31.9"/>
    <n v="0"/>
    <n v="98638.854999999996"/>
    <n v="72.845242119999995"/>
    <n v="7185371.274914572"/>
  </r>
  <r>
    <d v="2017-12-27T00:00:00"/>
    <s v="Wednesday"/>
    <x v="11"/>
    <x v="2"/>
    <n v="52"/>
    <s v="N"/>
    <s v="N"/>
    <n v="17.3"/>
    <n v="34.5"/>
    <n v="30.6"/>
    <n v="0"/>
    <n v="128753.755"/>
    <n v="113.6548037"/>
    <n v="14633482.750162894"/>
  </r>
  <r>
    <d v="2017-12-28T00:00:00"/>
    <s v="Thursday"/>
    <x v="11"/>
    <x v="2"/>
    <n v="52"/>
    <s v="N"/>
    <s v="N"/>
    <n v="24"/>
    <n v="32.799999999999997"/>
    <n v="13.5"/>
    <n v="0"/>
    <n v="130699.155"/>
    <n v="109.4926892"/>
    <n v="14310601.957117626"/>
  </r>
  <r>
    <d v="2017-12-29T00:00:00"/>
    <s v="Friday"/>
    <x v="11"/>
    <x v="2"/>
    <n v="52"/>
    <s v="N"/>
    <s v="N"/>
    <n v="18.600000000000001"/>
    <n v="24.4"/>
    <n v="9.3000000000000007"/>
    <n v="0.2"/>
    <n v="115572.045"/>
    <n v="93.834088929999993"/>
    <n v="10844597.54835196"/>
  </r>
  <r>
    <d v="2017-12-30T00:00:00"/>
    <s v="Saturday"/>
    <x v="11"/>
    <x v="2"/>
    <n v="52"/>
    <s v="N"/>
    <s v="N"/>
    <n v="15.6"/>
    <n v="21.3"/>
    <n v="13.6"/>
    <n v="8.4"/>
    <n v="96358.975000000006"/>
    <n v="59.475169020000003"/>
    <n v="5730966.324718955"/>
  </r>
  <r>
    <d v="2017-12-31T00:00:00"/>
    <s v="Sunday"/>
    <x v="11"/>
    <x v="2"/>
    <n v="53"/>
    <s v="N"/>
    <s v="N"/>
    <n v="12"/>
    <n v="25.7"/>
    <n v="31.7"/>
    <n v="0.2"/>
    <n v="95700.479999999996"/>
    <n v="61.49347092"/>
    <n v="5884954.6839100411"/>
  </r>
  <r>
    <d v="2018-01-01T00:00:00"/>
    <s v="Monday"/>
    <x v="0"/>
    <x v="3"/>
    <n v="1"/>
    <s v="N"/>
    <s v="Y"/>
    <n v="16.600000000000001"/>
    <n v="25.3"/>
    <n v="31.4"/>
    <n v="0"/>
    <n v="95959.684999999998"/>
    <n v="71.817747299999994"/>
    <n v="6891608.4083175994"/>
  </r>
  <r>
    <d v="2018-01-02T00:00:00"/>
    <s v="Tuesday"/>
    <x v="0"/>
    <x v="3"/>
    <n v="1"/>
    <s v="N"/>
    <s v="N"/>
    <n v="16.399999999999999"/>
    <n v="21.8"/>
    <n v="29.7"/>
    <n v="0"/>
    <n v="105277.85"/>
    <n v="69.387729629999995"/>
    <n v="7304990.9918276956"/>
  </r>
  <r>
    <d v="2018-01-03T00:00:00"/>
    <s v="Wednesday"/>
    <x v="0"/>
    <x v="3"/>
    <n v="1"/>
    <s v="N"/>
    <s v="N"/>
    <n v="14.6"/>
    <n v="21"/>
    <n v="27.2"/>
    <n v="0"/>
    <n v="106373.825"/>
    <n v="67.238116770000005"/>
    <n v="7152375.6666215453"/>
  </r>
  <r>
    <d v="2018-01-04T00:00:00"/>
    <s v="Thursday"/>
    <x v="0"/>
    <x v="3"/>
    <n v="1"/>
    <s v="N"/>
    <s v="N"/>
    <n v="14.1"/>
    <n v="23.6"/>
    <n v="31.8"/>
    <n v="0.2"/>
    <n v="113337.685"/>
    <n v="78.738187400000001"/>
    <n v="8924003.8810121696"/>
  </r>
  <r>
    <d v="2018-01-05T00:00:00"/>
    <s v="Friday"/>
    <x v="0"/>
    <x v="3"/>
    <n v="1"/>
    <s v="N"/>
    <s v="N"/>
    <n v="14.7"/>
    <n v="30.7"/>
    <n v="31.7"/>
    <n v="0"/>
    <n v="123247.735"/>
    <n v="90.82817034"/>
    <n v="11194366.268599181"/>
  </r>
  <r>
    <d v="2018-01-06T00:00:00"/>
    <s v="Saturday"/>
    <x v="0"/>
    <x v="3"/>
    <n v="1"/>
    <s v="N"/>
    <s v="N"/>
    <n v="18.8"/>
    <n v="41.7"/>
    <n v="31.5"/>
    <n v="0"/>
    <n v="133705.845"/>
    <n v="75.591386209999996"/>
    <n v="10107010.167929398"/>
  </r>
  <r>
    <d v="2018-01-07T00:00:00"/>
    <s v="Sunday"/>
    <x v="0"/>
    <x v="3"/>
    <n v="2"/>
    <s v="N"/>
    <s v="N"/>
    <n v="18.7"/>
    <n v="21.8"/>
    <n v="11"/>
    <n v="0"/>
    <n v="107142.815"/>
    <n v="80.976046170000004"/>
    <n v="8676001.5342237689"/>
  </r>
  <r>
    <d v="2018-01-08T00:00:00"/>
    <s v="Monday"/>
    <x v="0"/>
    <x v="3"/>
    <n v="2"/>
    <s v="N"/>
    <s v="N"/>
    <n v="17.3"/>
    <n v="21.9"/>
    <n v="17.5"/>
    <n v="0"/>
    <n v="118832.07"/>
    <n v="87.931578639999998"/>
    <n v="10449091.508158986"/>
  </r>
  <r>
    <d v="2018-01-09T00:00:00"/>
    <s v="Tuesday"/>
    <x v="0"/>
    <x v="3"/>
    <n v="2"/>
    <s v="N"/>
    <s v="N"/>
    <n v="15.7"/>
    <n v="22.5"/>
    <n v="30"/>
    <n v="0"/>
    <n v="111361.05"/>
    <n v="76.717394519999999"/>
    <n v="8543329.6070114467"/>
  </r>
  <r>
    <d v="2018-01-10T00:00:00"/>
    <s v="Wednesday"/>
    <x v="0"/>
    <x v="3"/>
    <n v="2"/>
    <s v="N"/>
    <s v="N"/>
    <n v="13.6"/>
    <n v="25.6"/>
    <n v="23.5"/>
    <n v="0"/>
    <n v="116530.04"/>
    <n v="80.212274440000002"/>
    <n v="9347139.5489841774"/>
  </r>
  <r>
    <d v="2018-01-11T00:00:00"/>
    <s v="Thursday"/>
    <x v="0"/>
    <x v="3"/>
    <n v="2"/>
    <s v="N"/>
    <s v="N"/>
    <n v="15.5"/>
    <n v="34.5"/>
    <n v="28.6"/>
    <n v="0"/>
    <n v="139607.905"/>
    <n v="87.802658050000005"/>
    <n v="12257945.143791886"/>
  </r>
  <r>
    <d v="2018-01-12T00:00:00"/>
    <s v="Friday"/>
    <x v="0"/>
    <x v="3"/>
    <n v="2"/>
    <s v="N"/>
    <s v="N"/>
    <n v="20.399999999999999"/>
    <n v="30"/>
    <n v="1.7"/>
    <n v="1"/>
    <n v="132022.87"/>
    <n v="94.000719250000003"/>
    <n v="12410244.737449247"/>
  </r>
  <r>
    <d v="2018-01-13T00:00:00"/>
    <s v="Saturday"/>
    <x v="0"/>
    <x v="3"/>
    <n v="2"/>
    <s v="N"/>
    <s v="N"/>
    <n v="16"/>
    <n v="20.9"/>
    <n v="10.7"/>
    <n v="7"/>
    <n v="98977.05"/>
    <n v="73.276545920000004"/>
    <n v="7252696.3493511369"/>
  </r>
  <r>
    <d v="2018-01-14T00:00:00"/>
    <s v="Sunday"/>
    <x v="0"/>
    <x v="3"/>
    <n v="3"/>
    <s v="N"/>
    <s v="N"/>
    <n v="12.7"/>
    <n v="19.5"/>
    <n v="27.5"/>
    <n v="15"/>
    <n v="92021.68"/>
    <n v="66.65958191"/>
    <n v="6134126.7154558087"/>
  </r>
  <r>
    <d v="2018-01-15T00:00:00"/>
    <s v="Monday"/>
    <x v="0"/>
    <x v="3"/>
    <n v="3"/>
    <s v="N"/>
    <s v="N"/>
    <n v="14.6"/>
    <n v="20.9"/>
    <n v="21.1"/>
    <n v="0"/>
    <n v="109389.095"/>
    <n v="86.378514550000006"/>
    <n v="9448867.5340688322"/>
  </r>
  <r>
    <d v="2018-01-16T00:00:00"/>
    <s v="Tuesday"/>
    <x v="0"/>
    <x v="3"/>
    <n v="3"/>
    <s v="N"/>
    <s v="N"/>
    <n v="12.9"/>
    <n v="26.9"/>
    <n v="31.1"/>
    <n v="0"/>
    <n v="116074.03"/>
    <n v="92.836877680000001"/>
    <n v="10775950.524934649"/>
  </r>
  <r>
    <d v="2018-01-17T00:00:00"/>
    <s v="Wednesday"/>
    <x v="0"/>
    <x v="3"/>
    <n v="3"/>
    <s v="N"/>
    <s v="N"/>
    <n v="12.4"/>
    <n v="30.3"/>
    <n v="30.9"/>
    <n v="0"/>
    <n v="129286.36500000001"/>
    <n v="100.2774263"/>
    <n v="12964503.937882401"/>
  </r>
  <r>
    <d v="2018-01-18T00:00:00"/>
    <s v="Thursday"/>
    <x v="0"/>
    <x v="3"/>
    <n v="3"/>
    <s v="N"/>
    <s v="N"/>
    <n v="16.600000000000001"/>
    <n v="40"/>
    <n v="30.8"/>
    <n v="0"/>
    <n v="154648.065"/>
    <n v="1210.1379199999999"/>
    <n v="187145487.71112478"/>
  </r>
  <r>
    <d v="2018-01-19T00:00:00"/>
    <s v="Friday"/>
    <x v="0"/>
    <x v="3"/>
    <n v="3"/>
    <s v="N"/>
    <s v="N"/>
    <n v="22.5"/>
    <n v="40.299999999999997"/>
    <n v="30.6"/>
    <n v="0"/>
    <n v="165070.595"/>
    <n v="647.57416339999997"/>
    <n v="106895452.45906521"/>
  </r>
  <r>
    <d v="2018-01-20T00:00:00"/>
    <s v="Saturday"/>
    <x v="0"/>
    <x v="3"/>
    <n v="3"/>
    <s v="N"/>
    <s v="N"/>
    <n v="20.3"/>
    <n v="24.6"/>
    <n v="20.2"/>
    <n v="0"/>
    <n v="124825.02499999999"/>
    <n v="94.104814860000005"/>
    <n v="11746635.867519872"/>
  </r>
  <r>
    <d v="2018-01-21T00:00:00"/>
    <s v="Sunday"/>
    <x v="0"/>
    <x v="3"/>
    <n v="4"/>
    <s v="N"/>
    <s v="N"/>
    <n v="21"/>
    <n v="28.2"/>
    <n v="14.9"/>
    <n v="0"/>
    <n v="127305.2"/>
    <n v="121.7119723"/>
    <n v="15494566.976045959"/>
  </r>
  <r>
    <d v="2018-01-22T00:00:00"/>
    <s v="Monday"/>
    <x v="0"/>
    <x v="3"/>
    <n v="4"/>
    <s v="N"/>
    <s v="N"/>
    <n v="20.5"/>
    <n v="23.9"/>
    <n v="27.3"/>
    <n v="0"/>
    <n v="137955.42499999999"/>
    <n v="115.1294838"/>
    <n v="15882736.867659613"/>
  </r>
  <r>
    <d v="2018-01-23T00:00:00"/>
    <s v="Tuesday"/>
    <x v="0"/>
    <x v="3"/>
    <n v="4"/>
    <s v="N"/>
    <s v="N"/>
    <n v="18"/>
    <n v="23.6"/>
    <n v="28.3"/>
    <n v="0"/>
    <n v="128314.47"/>
    <n v="102.3741093"/>
    <n v="13136079.576551571"/>
  </r>
  <r>
    <d v="2018-01-24T00:00:00"/>
    <s v="Wednesday"/>
    <x v="0"/>
    <x v="3"/>
    <n v="4"/>
    <s v="N"/>
    <s v="N"/>
    <n v="14.8"/>
    <n v="23.3"/>
    <n v="27.5"/>
    <n v="0"/>
    <n v="128899.765"/>
    <n v="103.427874"/>
    <n v="13331828.653049611"/>
  </r>
  <r>
    <d v="2018-01-25T00:00:00"/>
    <s v="Thursday"/>
    <x v="0"/>
    <x v="3"/>
    <n v="4"/>
    <s v="N"/>
    <s v="N"/>
    <n v="17.100000000000001"/>
    <n v="26.6"/>
    <n v="28.1"/>
    <n v="0"/>
    <n v="139245.21"/>
    <n v="155.5028059"/>
    <n v="21653020.863134738"/>
  </r>
  <r>
    <d v="2018-01-26T00:00:00"/>
    <s v="Friday"/>
    <x v="0"/>
    <x v="3"/>
    <n v="4"/>
    <s v="N"/>
    <s v="Y"/>
    <n v="19.399999999999999"/>
    <n v="28.4"/>
    <n v="19.899999999999999"/>
    <n v="0"/>
    <n v="128599.46"/>
    <n v="91.434892809999994"/>
    <n v="11758477.840523882"/>
  </r>
  <r>
    <d v="2018-01-27T00:00:00"/>
    <s v="Saturday"/>
    <x v="0"/>
    <x v="3"/>
    <n v="4"/>
    <s v="N"/>
    <s v="N"/>
    <n v="21.2"/>
    <n v="33.200000000000003"/>
    <n v="27.5"/>
    <n v="3.4"/>
    <n v="139114.58499999999"/>
    <n v="104.878878"/>
    <n v="14590181.58823563"/>
  </r>
  <r>
    <d v="2018-01-28T00:00:00"/>
    <s v="Sunday"/>
    <x v="0"/>
    <x v="3"/>
    <n v="5"/>
    <s v="N"/>
    <s v="N"/>
    <n v="22.7"/>
    <n v="38.1"/>
    <n v="28.5"/>
    <n v="0"/>
    <n v="159436.69"/>
    <n v="290.41964400000001"/>
    <n v="46303546.750338361"/>
  </r>
  <r>
    <d v="2018-01-29T00:00:00"/>
    <s v="Monday"/>
    <x v="0"/>
    <x v="3"/>
    <n v="5"/>
    <s v="N"/>
    <s v="N"/>
    <n v="27.8"/>
    <n v="33.5"/>
    <n v="7.3"/>
    <n v="0"/>
    <n v="160437.565"/>
    <n v="107.6574249"/>
    <n v="17272295.10512637"/>
  </r>
  <r>
    <d v="2018-01-30T00:00:00"/>
    <s v="Tuesday"/>
    <x v="0"/>
    <x v="3"/>
    <n v="5"/>
    <s v="N"/>
    <s v="N"/>
    <n v="15.6"/>
    <n v="21"/>
    <n v="14.1"/>
    <n v="38.799999999999997"/>
    <n v="115239.57"/>
    <n v="78.574438810000004"/>
    <n v="9054884.5414557122"/>
  </r>
  <r>
    <d v="2018-01-31T00:00:00"/>
    <s v="Wednesday"/>
    <x v="0"/>
    <x v="3"/>
    <n v="5"/>
    <s v="Y"/>
    <s v="N"/>
    <n v="14.6"/>
    <n v="19.100000000000001"/>
    <n v="19.600000000000001"/>
    <n v="0"/>
    <n v="108524.18"/>
    <n v="65.217558049999994"/>
    <n v="7077682.0089786481"/>
  </r>
  <r>
    <d v="2018-02-01T00:00:00"/>
    <s v="Thursday"/>
    <x v="1"/>
    <x v="3"/>
    <n v="5"/>
    <s v="Y"/>
    <s v="N"/>
    <n v="12.1"/>
    <n v="22.5"/>
    <n v="28.9"/>
    <n v="0.2"/>
    <n v="109949.21"/>
    <n v="72.412229809999999"/>
    <n v="7961667.4619479505"/>
  </r>
  <r>
    <d v="2018-02-02T00:00:00"/>
    <s v="Friday"/>
    <x v="1"/>
    <x v="3"/>
    <n v="5"/>
    <s v="Y"/>
    <s v="N"/>
    <n v="13.4"/>
    <n v="22.1"/>
    <n v="28.4"/>
    <n v="0"/>
    <n v="112946.34"/>
    <n v="80.454353729999994"/>
    <n v="9087024.7908688467"/>
  </r>
  <r>
    <d v="2018-02-03T00:00:00"/>
    <s v="Saturday"/>
    <x v="1"/>
    <x v="3"/>
    <n v="5"/>
    <s v="Y"/>
    <s v="N"/>
    <n v="15.8"/>
    <n v="28.1"/>
    <n v="26.7"/>
    <n v="0"/>
    <n v="104947.325"/>
    <n v="86.517007910000004"/>
    <n v="9079728.54715834"/>
  </r>
  <r>
    <d v="2018-02-04T00:00:00"/>
    <s v="Sunday"/>
    <x v="1"/>
    <x v="3"/>
    <n v="6"/>
    <s v="Y"/>
    <s v="N"/>
    <n v="14.7"/>
    <n v="25.7"/>
    <n v="28.5"/>
    <n v="0"/>
    <n v="106065.935"/>
    <n v="98.921846560000006"/>
    <n v="10492238.147312934"/>
  </r>
  <r>
    <d v="2018-02-05T00:00:00"/>
    <s v="Monday"/>
    <x v="1"/>
    <x v="3"/>
    <n v="6"/>
    <s v="Y"/>
    <s v="N"/>
    <n v="17"/>
    <n v="25.7"/>
    <n v="24"/>
    <n v="0"/>
    <n v="126465.96"/>
    <n v="103.83019280000001"/>
    <n v="13130985.00943709"/>
  </r>
  <r>
    <d v="2018-02-06T00:00:00"/>
    <s v="Tuesday"/>
    <x v="1"/>
    <x v="3"/>
    <n v="6"/>
    <s v="Y"/>
    <s v="N"/>
    <n v="17.7"/>
    <n v="29.9"/>
    <n v="27.6"/>
    <n v="0"/>
    <n v="137539.72500000001"/>
    <n v="104.2296312"/>
    <n v="14335714.812099421"/>
  </r>
  <r>
    <d v="2018-02-07T00:00:00"/>
    <s v="Wednesday"/>
    <x v="1"/>
    <x v="3"/>
    <n v="6"/>
    <s v="Y"/>
    <s v="N"/>
    <n v="18.7"/>
    <n v="37.4"/>
    <n v="27.1"/>
    <n v="0"/>
    <n v="159307.315"/>
    <n v="624.26093430000003"/>
    <n v="99449333.302724406"/>
  </r>
  <r>
    <d v="2018-02-08T00:00:00"/>
    <s v="Thursday"/>
    <x v="1"/>
    <x v="3"/>
    <n v="6"/>
    <s v="Y"/>
    <s v="N"/>
    <n v="20.6"/>
    <n v="27.5"/>
    <n v="15.8"/>
    <n v="0"/>
    <n v="149473.01"/>
    <n v="106.6526349"/>
    <n v="15941690.362934049"/>
  </r>
  <r>
    <d v="2018-02-09T00:00:00"/>
    <s v="Friday"/>
    <x v="1"/>
    <x v="3"/>
    <n v="6"/>
    <s v="Y"/>
    <s v="N"/>
    <n v="20.399999999999999"/>
    <n v="24.9"/>
    <n v="17.2"/>
    <n v="0"/>
    <n v="137101.87"/>
    <n v="113.7060807"/>
    <n v="15589316.294340909"/>
  </r>
  <r>
    <d v="2018-02-10T00:00:00"/>
    <s v="Saturday"/>
    <x v="1"/>
    <x v="3"/>
    <n v="6"/>
    <s v="Y"/>
    <s v="N"/>
    <n v="18.7"/>
    <n v="30.3"/>
    <n v="6.6"/>
    <n v="0"/>
    <n v="118113.8"/>
    <n v="83.521526919999999"/>
    <n v="9865044.9263234958"/>
  </r>
  <r>
    <d v="2018-02-11T00:00:00"/>
    <s v="Sunday"/>
    <x v="1"/>
    <x v="3"/>
    <n v="7"/>
    <s v="Y"/>
    <s v="N"/>
    <n v="15.5"/>
    <n v="21.2"/>
    <n v="18.5"/>
    <n v="0"/>
    <n v="100440.29"/>
    <n v="66.272357439999993"/>
    <n v="6656414.8002572563"/>
  </r>
  <r>
    <d v="2018-02-12T00:00:00"/>
    <s v="Monday"/>
    <x v="1"/>
    <x v="3"/>
    <n v="7"/>
    <s v="Y"/>
    <s v="N"/>
    <n v="16.3"/>
    <n v="23.6"/>
    <n v="22.2"/>
    <n v="0"/>
    <n v="116209.13"/>
    <n v="93.173935740000005"/>
    <n v="10827662.011021307"/>
  </r>
  <r>
    <d v="2018-02-13T00:00:00"/>
    <s v="Tuesday"/>
    <x v="1"/>
    <x v="3"/>
    <n v="7"/>
    <s v="Y"/>
    <s v="N"/>
    <n v="13.6"/>
    <n v="29"/>
    <n v="26"/>
    <n v="0"/>
    <n v="124882.715"/>
    <n v="99.609433350000003"/>
    <n v="12439496.476359546"/>
  </r>
  <r>
    <d v="2018-02-14T00:00:00"/>
    <s v="Wednesday"/>
    <x v="1"/>
    <x v="3"/>
    <n v="7"/>
    <s v="Y"/>
    <s v="N"/>
    <n v="17.5"/>
    <n v="23.3"/>
    <n v="22.8"/>
    <n v="0"/>
    <n v="115269.5"/>
    <n v="72.046428359999993"/>
    <n v="8304755.7738430193"/>
  </r>
  <r>
    <d v="2018-02-15T00:00:00"/>
    <s v="Thursday"/>
    <x v="1"/>
    <x v="3"/>
    <n v="7"/>
    <s v="Y"/>
    <s v="N"/>
    <n v="13.5"/>
    <n v="24.2"/>
    <n v="18.399999999999999"/>
    <n v="0"/>
    <n v="117260.245"/>
    <n v="83.187740950000006"/>
    <n v="9754614.884793533"/>
  </r>
  <r>
    <d v="2018-02-16T00:00:00"/>
    <s v="Friday"/>
    <x v="1"/>
    <x v="3"/>
    <n v="7"/>
    <s v="Y"/>
    <s v="N"/>
    <n v="15.7"/>
    <n v="22.2"/>
    <n v="24.8"/>
    <n v="0"/>
    <n v="114736.355"/>
    <n v="86.835346319999999"/>
    <n v="9963171.1219194625"/>
  </r>
  <r>
    <d v="2018-02-17T00:00:00"/>
    <s v="Saturday"/>
    <x v="1"/>
    <x v="3"/>
    <n v="7"/>
    <s v="Y"/>
    <s v="N"/>
    <n v="12.4"/>
    <n v="25.3"/>
    <n v="24.1"/>
    <n v="0"/>
    <n v="105799.935"/>
    <n v="82.758307090000002"/>
    <n v="8755823.5108320396"/>
  </r>
  <r>
    <d v="2018-02-18T00:00:00"/>
    <s v="Sunday"/>
    <x v="1"/>
    <x v="3"/>
    <n v="8"/>
    <s v="Y"/>
    <s v="N"/>
    <n v="13.6"/>
    <n v="24"/>
    <n v="20.5"/>
    <n v="0"/>
    <n v="105085.515"/>
    <n v="77.337616229999995"/>
    <n v="8127063.230401908"/>
  </r>
  <r>
    <d v="2018-02-19T00:00:00"/>
    <s v="Monday"/>
    <x v="1"/>
    <x v="3"/>
    <n v="8"/>
    <s v="Y"/>
    <s v="N"/>
    <n v="17.600000000000001"/>
    <n v="25.4"/>
    <n v="20.9"/>
    <n v="0.8"/>
    <n v="113116.425"/>
    <n v="74.677828180000006"/>
    <n v="8447288.9504858572"/>
  </r>
  <r>
    <d v="2018-02-20T00:00:00"/>
    <s v="Tuesday"/>
    <x v="1"/>
    <x v="3"/>
    <n v="8"/>
    <s v="Y"/>
    <s v="N"/>
    <n v="14.1"/>
    <n v="29.5"/>
    <n v="25.5"/>
    <n v="0"/>
    <n v="120035.38499999999"/>
    <n v="78.800517830000004"/>
    <n v="9458850.4959234148"/>
  </r>
  <r>
    <d v="2018-02-21T00:00:00"/>
    <s v="Wednesday"/>
    <x v="1"/>
    <x v="3"/>
    <n v="8"/>
    <s v="Y"/>
    <s v="N"/>
    <n v="16"/>
    <n v="29.3"/>
    <n v="16"/>
    <n v="0"/>
    <n v="124481.41499999999"/>
    <n v="84.555739439999996"/>
    <n v="10525618.091862507"/>
  </r>
  <r>
    <d v="2018-02-22T00:00:00"/>
    <s v="Thursday"/>
    <x v="1"/>
    <x v="3"/>
    <n v="8"/>
    <s v="Y"/>
    <s v="N"/>
    <n v="20.3"/>
    <n v="31"/>
    <n v="16.8"/>
    <n v="0"/>
    <n v="133607.065"/>
    <n v="88.847838789999997"/>
    <n v="11870698.972325051"/>
  </r>
  <r>
    <d v="2018-02-23T00:00:00"/>
    <s v="Friday"/>
    <x v="1"/>
    <x v="3"/>
    <n v="8"/>
    <s v="Y"/>
    <s v="N"/>
    <n v="21.2"/>
    <n v="33.5"/>
    <n v="13.4"/>
    <n v="0.2"/>
    <n v="136328.345"/>
    <n v="85.713196379999999"/>
    <n v="11685138.207145391"/>
  </r>
  <r>
    <d v="2018-02-24T00:00:00"/>
    <s v="Saturday"/>
    <x v="1"/>
    <x v="3"/>
    <n v="8"/>
    <s v="Y"/>
    <s v="N"/>
    <n v="22.7"/>
    <n v="31.6"/>
    <n v="4.8"/>
    <n v="0.4"/>
    <n v="119226.435"/>
    <n v="75.07065351"/>
    <n v="8950406.3911175374"/>
  </r>
  <r>
    <d v="2018-02-25T00:00:00"/>
    <s v="Sunday"/>
    <x v="1"/>
    <x v="3"/>
    <n v="9"/>
    <s v="Y"/>
    <s v="N"/>
    <n v="16.2"/>
    <n v="19.8"/>
    <n v="10"/>
    <n v="0"/>
    <n v="96305.07"/>
    <n v="55.999394809999998"/>
    <n v="5393025.637134687"/>
  </r>
  <r>
    <d v="2018-02-26T00:00:00"/>
    <s v="Monday"/>
    <x v="1"/>
    <x v="3"/>
    <n v="9"/>
    <s v="Y"/>
    <s v="N"/>
    <n v="14.3"/>
    <n v="26.5"/>
    <n v="24.3"/>
    <n v="0"/>
    <n v="117952.36500000001"/>
    <n v="76.805514340000002"/>
    <n v="9059392.0614444148"/>
  </r>
  <r>
    <d v="2018-02-27T00:00:00"/>
    <s v="Tuesday"/>
    <x v="1"/>
    <x v="3"/>
    <n v="9"/>
    <s v="Y"/>
    <s v="N"/>
    <n v="14.9"/>
    <n v="31.3"/>
    <n v="24"/>
    <n v="0"/>
    <n v="127894.285"/>
    <n v="73.635400590000003"/>
    <n v="9417546.9091466293"/>
  </r>
  <r>
    <d v="2018-02-28T00:00:00"/>
    <s v="Wednesday"/>
    <x v="1"/>
    <x v="3"/>
    <n v="9"/>
    <s v="Y"/>
    <s v="N"/>
    <n v="20"/>
    <n v="30.9"/>
    <n v="19.600000000000001"/>
    <n v="0"/>
    <n v="123400.17"/>
    <n v="69.092841730000004"/>
    <n v="8526068.4152650945"/>
  </r>
  <r>
    <d v="2018-03-01T00:00:00"/>
    <s v="Thursday"/>
    <x v="2"/>
    <x v="3"/>
    <n v="9"/>
    <s v="Y"/>
    <s v="N"/>
    <n v="16.2"/>
    <n v="20.5"/>
    <n v="17.7"/>
    <n v="0.8"/>
    <n v="117346.26"/>
    <n v="78.60161635"/>
    <n v="9223605.7086273506"/>
  </r>
  <r>
    <d v="2018-03-02T00:00:00"/>
    <s v="Friday"/>
    <x v="2"/>
    <x v="3"/>
    <n v="9"/>
    <s v="Y"/>
    <s v="N"/>
    <n v="14.5"/>
    <n v="22.8"/>
    <n v="19.600000000000001"/>
    <n v="0.4"/>
    <n v="119960.33"/>
    <n v="91.866531140000006"/>
    <n v="11020339.391509676"/>
  </r>
  <r>
    <d v="2018-03-03T00:00:00"/>
    <s v="Saturday"/>
    <x v="2"/>
    <x v="3"/>
    <n v="9"/>
    <s v="Y"/>
    <s v="N"/>
    <n v="13.9"/>
    <n v="32.700000000000003"/>
    <n v="21.8"/>
    <n v="0"/>
    <n v="111096.30499999999"/>
    <n v="80.624052259999999"/>
    <n v="8957034.3002128992"/>
  </r>
  <r>
    <d v="2018-03-04T00:00:00"/>
    <s v="Sunday"/>
    <x v="2"/>
    <x v="3"/>
    <n v="10"/>
    <s v="Y"/>
    <s v="N"/>
    <n v="15.8"/>
    <n v="21"/>
    <n v="22.2"/>
    <n v="0"/>
    <n v="101334.2"/>
    <n v="72.599066879999995"/>
    <n v="7356768.3630312951"/>
  </r>
  <r>
    <d v="2018-03-05T00:00:00"/>
    <s v="Monday"/>
    <x v="2"/>
    <x v="3"/>
    <n v="10"/>
    <s v="Y"/>
    <s v="N"/>
    <n v="14.9"/>
    <n v="21.1"/>
    <n v="16.600000000000001"/>
    <n v="0"/>
    <n v="112527.285"/>
    <n v="70.615557719999998"/>
    <n v="7946176.9889923902"/>
  </r>
  <r>
    <d v="2018-03-06T00:00:00"/>
    <s v="Tuesday"/>
    <x v="2"/>
    <x v="3"/>
    <n v="10"/>
    <s v="Y"/>
    <s v="N"/>
    <n v="12.5"/>
    <n v="27.6"/>
    <n v="22.6"/>
    <n v="0"/>
    <n v="113850.81"/>
    <n v="61.354685359999998"/>
    <n v="6985280.6255311416"/>
  </r>
  <r>
    <d v="2018-03-07T00:00:00"/>
    <s v="Wednesday"/>
    <x v="2"/>
    <x v="3"/>
    <n v="10"/>
    <s v="Y"/>
    <s v="N"/>
    <n v="14.4"/>
    <n v="28.5"/>
    <n v="22.4"/>
    <n v="0"/>
    <n v="122717.5"/>
    <n v="73.26754588"/>
    <n v="8991210.0615289006"/>
  </r>
  <r>
    <d v="2018-03-08T00:00:00"/>
    <s v="Thursday"/>
    <x v="2"/>
    <x v="3"/>
    <n v="10"/>
    <s v="Y"/>
    <s v="N"/>
    <n v="14.9"/>
    <n v="30.5"/>
    <n v="22.1"/>
    <n v="0"/>
    <n v="128732.59"/>
    <n v="94.574270459999994"/>
    <n v="12174790.783676291"/>
  </r>
  <r>
    <d v="2018-03-09T00:00:00"/>
    <s v="Friday"/>
    <x v="2"/>
    <x v="3"/>
    <n v="10"/>
    <s v="Y"/>
    <s v="N"/>
    <n v="14.6"/>
    <n v="28.8"/>
    <n v="21.9"/>
    <n v="0"/>
    <n v="127805.485"/>
    <n v="99.170499149999998"/>
    <n v="12674533.741557838"/>
  </r>
  <r>
    <d v="2018-03-10T00:00:00"/>
    <s v="Saturday"/>
    <x v="2"/>
    <x v="3"/>
    <n v="10"/>
    <s v="Y"/>
    <s v="N"/>
    <n v="14.3"/>
    <n v="35.1"/>
    <n v="21.6"/>
    <n v="0"/>
    <n v="120398.88499999999"/>
    <n v="91.988443200000006"/>
    <n v="11075305.994165832"/>
  </r>
  <r>
    <d v="2018-03-11T00:00:00"/>
    <s v="Sunday"/>
    <x v="2"/>
    <x v="3"/>
    <n v="11"/>
    <s v="Y"/>
    <s v="N"/>
    <n v="17"/>
    <n v="22.8"/>
    <n v="14.3"/>
    <n v="0"/>
    <n v="104486.18"/>
    <n v="74.152652579999994"/>
    <n v="7747927.4049513433"/>
  </r>
  <r>
    <d v="2018-03-12T00:00:00"/>
    <s v="Monday"/>
    <x v="2"/>
    <x v="3"/>
    <n v="11"/>
    <s v="Y"/>
    <s v="Y"/>
    <n v="16.7"/>
    <n v="20.9"/>
    <n v="10.199999999999999"/>
    <n v="0"/>
    <n v="97542.31"/>
    <n v="63.452204719999997"/>
    <n v="6189274.6229817029"/>
  </r>
  <r>
    <d v="2018-03-13T00:00:00"/>
    <s v="Tuesday"/>
    <x v="2"/>
    <x v="3"/>
    <n v="11"/>
    <s v="Y"/>
    <s v="N"/>
    <n v="14.6"/>
    <n v="20.5"/>
    <n v="18.8"/>
    <n v="2.2000000000000002"/>
    <n v="112663.625"/>
    <n v="77.094966779999993"/>
    <n v="8685798.4266893771"/>
  </r>
  <r>
    <d v="2018-03-14T00:00:00"/>
    <s v="Wednesday"/>
    <x v="2"/>
    <x v="3"/>
    <n v="11"/>
    <s v="Y"/>
    <s v="N"/>
    <n v="12.8"/>
    <n v="21.3"/>
    <n v="17.7"/>
    <n v="0"/>
    <n v="114195.35"/>
    <n v="97.281748919999998"/>
    <n v="11109123.366531523"/>
  </r>
  <r>
    <d v="2018-03-15T00:00:00"/>
    <s v="Thursday"/>
    <x v="2"/>
    <x v="3"/>
    <n v="11"/>
    <s v="Y"/>
    <s v="N"/>
    <n v="15.3"/>
    <n v="20.8"/>
    <n v="13.9"/>
    <n v="0"/>
    <n v="116045.27"/>
    <n v="101.6909409"/>
    <n v="11800752.693294544"/>
  </r>
  <r>
    <d v="2018-03-16T00:00:00"/>
    <s v="Friday"/>
    <x v="2"/>
    <x v="3"/>
    <n v="11"/>
    <s v="Y"/>
    <s v="N"/>
    <n v="12.5"/>
    <n v="24.4"/>
    <n v="15"/>
    <n v="0"/>
    <n v="116284.345"/>
    <n v="92.594232239999997"/>
    <n v="10767259.646806283"/>
  </r>
  <r>
    <d v="2018-03-17T00:00:00"/>
    <s v="Saturday"/>
    <x v="2"/>
    <x v="3"/>
    <n v="11"/>
    <s v="Y"/>
    <s v="N"/>
    <n v="15.4"/>
    <n v="32"/>
    <n v="15.1"/>
    <n v="0"/>
    <n v="110715.12"/>
    <n v="75.229994289999993"/>
    <n v="8329097.8454166641"/>
  </r>
  <r>
    <d v="2018-03-18T00:00:00"/>
    <s v="Sunday"/>
    <x v="2"/>
    <x v="3"/>
    <n v="12"/>
    <s v="Y"/>
    <s v="N"/>
    <n v="22.6"/>
    <n v="23.1"/>
    <n v="13.4"/>
    <n v="0"/>
    <n v="97262.705000000002"/>
    <n v="62.872760649999996"/>
    <n v="6115174.7716365578"/>
  </r>
  <r>
    <d v="2018-03-19T00:00:00"/>
    <s v="Monday"/>
    <x v="2"/>
    <x v="3"/>
    <n v="12"/>
    <s v="Y"/>
    <s v="N"/>
    <n v="13.2"/>
    <n v="28"/>
    <n v="17.8"/>
    <n v="0"/>
    <n v="111617.94500000001"/>
    <n v="77.170165359999999"/>
    <n v="8613575.2727933861"/>
  </r>
  <r>
    <d v="2018-03-20T00:00:00"/>
    <s v="Tuesday"/>
    <x v="2"/>
    <x v="3"/>
    <n v="12"/>
    <s v="Y"/>
    <s v="N"/>
    <n v="15.4"/>
    <n v="19.2"/>
    <n v="9.5"/>
    <n v="0.2"/>
    <n v="110794.26"/>
    <n v="72.75516331"/>
    <n v="8060854.4801106006"/>
  </r>
  <r>
    <d v="2018-03-21T00:00:00"/>
    <s v="Wednesday"/>
    <x v="2"/>
    <x v="3"/>
    <n v="12"/>
    <s v="Y"/>
    <s v="N"/>
    <n v="11.2"/>
    <n v="25.1"/>
    <n v="18.3"/>
    <n v="0"/>
    <n v="111254.315"/>
    <n v="71.198345349999997"/>
    <n v="7921123.1410476854"/>
  </r>
  <r>
    <d v="2018-03-22T00:00:00"/>
    <s v="Thursday"/>
    <x v="2"/>
    <x v="3"/>
    <n v="12"/>
    <s v="Y"/>
    <s v="N"/>
    <n v="12.3"/>
    <n v="28.1"/>
    <n v="19"/>
    <n v="0"/>
    <n v="115020.505"/>
    <n v="77.280427599999996"/>
    <n v="8888833.8091679383"/>
  </r>
  <r>
    <d v="2018-03-23T00:00:00"/>
    <s v="Friday"/>
    <x v="2"/>
    <x v="3"/>
    <n v="12"/>
    <s v="Y"/>
    <s v="N"/>
    <n v="15.2"/>
    <n v="29.4"/>
    <n v="18.8"/>
    <n v="0"/>
    <n v="119298.325"/>
    <n v="78.640442410000006"/>
    <n v="9381673.0567719638"/>
  </r>
  <r>
    <d v="2018-03-24T00:00:00"/>
    <s v="Saturday"/>
    <x v="2"/>
    <x v="3"/>
    <n v="12"/>
    <s v="Y"/>
    <s v="N"/>
    <n v="20.2"/>
    <n v="24.2"/>
    <n v="5.4"/>
    <n v="0"/>
    <n v="112312.69500000001"/>
    <n v="71.966619069999993"/>
    <n v="8082764.937790093"/>
  </r>
  <r>
    <d v="2018-03-25T00:00:00"/>
    <s v="Sunday"/>
    <x v="2"/>
    <x v="3"/>
    <n v="13"/>
    <s v="Y"/>
    <s v="N"/>
    <n v="17.8"/>
    <n v="25.4"/>
    <n v="11.6"/>
    <n v="13"/>
    <n v="98918.514999999999"/>
    <n v="40.2567047"/>
    <n v="3982133.4477175204"/>
  </r>
  <r>
    <d v="2018-03-26T00:00:00"/>
    <s v="Monday"/>
    <x v="2"/>
    <x v="3"/>
    <n v="13"/>
    <s v="Y"/>
    <s v="N"/>
    <n v="10.7"/>
    <n v="18.5"/>
    <n v="11.9"/>
    <n v="5.2"/>
    <n v="112488.215"/>
    <n v="70.830680319999999"/>
    <n v="7967616.7964324281"/>
  </r>
  <r>
    <d v="2018-03-27T00:00:00"/>
    <s v="Tuesday"/>
    <x v="2"/>
    <x v="3"/>
    <n v="13"/>
    <s v="Y"/>
    <s v="N"/>
    <n v="9.6"/>
    <n v="22.6"/>
    <n v="14"/>
    <n v="1.2"/>
    <n v="116809.36500000001"/>
    <n v="64.569195899999997"/>
    <n v="7542286.7716396032"/>
  </r>
  <r>
    <d v="2018-03-28T00:00:00"/>
    <s v="Wednesday"/>
    <x v="2"/>
    <x v="3"/>
    <n v="13"/>
    <s v="Y"/>
    <s v="N"/>
    <n v="11.3"/>
    <n v="30.3"/>
    <n v="17.8"/>
    <n v="0"/>
    <n v="117744.005"/>
    <n v="72.111955769999994"/>
    <n v="8490750.4807426594"/>
  </r>
  <r>
    <d v="2018-03-29T00:00:00"/>
    <s v="Thursday"/>
    <x v="2"/>
    <x v="3"/>
    <n v="13"/>
    <s v="N"/>
    <s v="N"/>
    <n v="16.5"/>
    <n v="21.8"/>
    <n v="14.2"/>
    <n v="0"/>
    <n v="116457.26"/>
    <n v="79.365081939999996"/>
    <n v="9242639.9824078828"/>
  </r>
  <r>
    <d v="2018-03-30T00:00:00"/>
    <s v="Friday"/>
    <x v="2"/>
    <x v="3"/>
    <n v="13"/>
    <s v="N"/>
    <s v="Y"/>
    <n v="12.2"/>
    <n v="23.3"/>
    <n v="14.3"/>
    <n v="0"/>
    <n v="97070.345000000001"/>
    <n v="69.452869660000005"/>
    <n v="6741814.0191362333"/>
  </r>
  <r>
    <d v="2018-03-31T00:00:00"/>
    <s v="Saturday"/>
    <x v="2"/>
    <x v="3"/>
    <n v="13"/>
    <s v="N"/>
    <s v="Y"/>
    <n v="13.2"/>
    <n v="22.4"/>
    <n v="16.7"/>
    <n v="0"/>
    <n v="99687.64"/>
    <n v="81.406771699999993"/>
    <n v="8115248.9507917874"/>
  </r>
  <r>
    <d v="2018-04-01T00:00:00"/>
    <s v="Sunday"/>
    <x v="3"/>
    <x v="3"/>
    <n v="14"/>
    <s v="N"/>
    <s v="Y"/>
    <n v="13"/>
    <n v="27.7"/>
    <n v="11"/>
    <n v="0"/>
    <n v="98817.03"/>
    <n v="73.967841899999996"/>
    <n v="7309282.4520675568"/>
  </r>
  <r>
    <d v="2018-04-02T00:00:00"/>
    <s v="Monday"/>
    <x v="3"/>
    <x v="3"/>
    <n v="14"/>
    <s v="N"/>
    <s v="Y"/>
    <n v="14.9"/>
    <n v="20.9"/>
    <n v="14.4"/>
    <n v="0"/>
    <n v="98258.25"/>
    <n v="62.410101240000003"/>
    <n v="6132307.3301652307"/>
  </r>
  <r>
    <d v="2018-04-03T00:00:00"/>
    <s v="Tuesday"/>
    <x v="3"/>
    <x v="3"/>
    <n v="14"/>
    <s v="N"/>
    <s v="N"/>
    <n v="13.4"/>
    <n v="19.8"/>
    <n v="13.9"/>
    <n v="0"/>
    <n v="113381.53"/>
    <n v="80.110737060000005"/>
    <n v="9083077.9372905027"/>
  </r>
  <r>
    <d v="2018-04-04T00:00:00"/>
    <s v="Wednesday"/>
    <x v="3"/>
    <x v="3"/>
    <n v="14"/>
    <s v="N"/>
    <s v="N"/>
    <n v="13.3"/>
    <n v="20.6"/>
    <n v="16.600000000000001"/>
    <n v="0"/>
    <n v="115974.61"/>
    <n v="90.073740799999996"/>
    <n v="10446266.960521087"/>
  </r>
  <r>
    <d v="2018-04-05T00:00:00"/>
    <s v="Thursday"/>
    <x v="3"/>
    <x v="3"/>
    <n v="14"/>
    <s v="N"/>
    <s v="N"/>
    <n v="13.3"/>
    <n v="18.7"/>
    <n v="9"/>
    <n v="0"/>
    <n v="117551.69500000001"/>
    <n v="86.891929590000004"/>
    <n v="10214293.605125155"/>
  </r>
  <r>
    <d v="2018-04-06T00:00:00"/>
    <s v="Friday"/>
    <x v="3"/>
    <x v="3"/>
    <n v="14"/>
    <s v="N"/>
    <s v="N"/>
    <n v="13.8"/>
    <n v="21.2"/>
    <n v="14.8"/>
    <n v="0"/>
    <n v="115979.07"/>
    <n v="85.687904610000004"/>
    <n v="9938003.4869165141"/>
  </r>
  <r>
    <d v="2018-04-07T00:00:00"/>
    <s v="Saturday"/>
    <x v="3"/>
    <x v="3"/>
    <n v="14"/>
    <s v="N"/>
    <s v="N"/>
    <n v="9.8000000000000007"/>
    <n v="21.6"/>
    <n v="16"/>
    <n v="0"/>
    <n v="105938.47500000001"/>
    <n v="84.8974312"/>
    <n v="8993904.3927454203"/>
  </r>
  <r>
    <d v="2018-04-08T00:00:00"/>
    <s v="Sunday"/>
    <x v="3"/>
    <x v="3"/>
    <n v="15"/>
    <s v="N"/>
    <s v="N"/>
    <n v="11.8"/>
    <n v="29.9"/>
    <n v="14.7"/>
    <n v="0"/>
    <n v="100571.16499999999"/>
    <n v="58.238721519999999"/>
    <n v="5857136.07137697"/>
  </r>
  <r>
    <d v="2018-04-09T00:00:00"/>
    <s v="Monday"/>
    <x v="3"/>
    <x v="3"/>
    <n v="15"/>
    <s v="N"/>
    <s v="N"/>
    <n v="15.9"/>
    <n v="25.7"/>
    <n v="13.6"/>
    <n v="0"/>
    <n v="118702.925"/>
    <n v="91.693644509999999"/>
    <n v="10884303.807247192"/>
  </r>
  <r>
    <d v="2018-04-10T00:00:00"/>
    <s v="Tuesday"/>
    <x v="3"/>
    <x v="3"/>
    <n v="15"/>
    <s v="N"/>
    <s v="N"/>
    <n v="14.8"/>
    <n v="28.8"/>
    <n v="5.9"/>
    <n v="0"/>
    <n v="122423.01"/>
    <n v="76.333648019999998"/>
    <n v="9344994.9548889399"/>
  </r>
  <r>
    <d v="2018-04-11T00:00:00"/>
    <s v="Wednesday"/>
    <x v="3"/>
    <x v="3"/>
    <n v="15"/>
    <s v="N"/>
    <s v="N"/>
    <n v="18.100000000000001"/>
    <n v="27.3"/>
    <n v="10.9"/>
    <n v="0"/>
    <n v="121944.995"/>
    <n v="75.040945059999999"/>
    <n v="9150867.6701369733"/>
  </r>
  <r>
    <d v="2018-04-12T00:00:00"/>
    <s v="Thursday"/>
    <x v="3"/>
    <x v="3"/>
    <n v="15"/>
    <s v="N"/>
    <s v="N"/>
    <n v="15.9"/>
    <n v="26.5"/>
    <n v="7.4"/>
    <n v="0"/>
    <n v="119876.63"/>
    <n v="77.714523709999995"/>
    <n v="9316155.2044098973"/>
  </r>
  <r>
    <d v="2018-04-13T00:00:00"/>
    <s v="Friday"/>
    <x v="3"/>
    <x v="3"/>
    <n v="15"/>
    <s v="N"/>
    <s v="N"/>
    <n v="11.9"/>
    <n v="25.9"/>
    <n v="14.4"/>
    <n v="0"/>
    <n v="113609.76"/>
    <n v="69.763201089999995"/>
    <n v="7925780.5326666376"/>
  </r>
  <r>
    <d v="2018-04-14T00:00:00"/>
    <s v="Saturday"/>
    <x v="3"/>
    <x v="3"/>
    <n v="15"/>
    <s v="N"/>
    <s v="N"/>
    <n v="13.5"/>
    <n v="16.100000000000001"/>
    <n v="3.1"/>
    <n v="0"/>
    <n v="105135.30499999999"/>
    <n v="37.741398410000002"/>
    <n v="3967953.4329618649"/>
  </r>
  <r>
    <d v="2018-04-15T00:00:00"/>
    <s v="Sunday"/>
    <x v="3"/>
    <x v="3"/>
    <n v="16"/>
    <s v="N"/>
    <s v="N"/>
    <n v="9.6999999999999993"/>
    <n v="19.100000000000001"/>
    <n v="4.9000000000000004"/>
    <n v="12.2"/>
    <n v="104123.39"/>
    <n v="31.682325389999999"/>
    <n v="3298871.122689872"/>
  </r>
  <r>
    <d v="2018-04-16T00:00:00"/>
    <s v="Monday"/>
    <x v="3"/>
    <x v="3"/>
    <n v="16"/>
    <s v="N"/>
    <s v="N"/>
    <n v="13.1"/>
    <n v="21"/>
    <n v="7.1"/>
    <n v="3"/>
    <n v="115694.64"/>
    <n v="69.360932570000003"/>
    <n v="8024688.1237504249"/>
  </r>
  <r>
    <d v="2018-04-17T00:00:00"/>
    <s v="Tuesday"/>
    <x v="3"/>
    <x v="3"/>
    <n v="16"/>
    <s v="Y"/>
    <s v="N"/>
    <n v="13.2"/>
    <n v="16.600000000000001"/>
    <n v="8.9"/>
    <n v="0.6"/>
    <n v="121092.855"/>
    <n v="86.534392859999997"/>
    <n v="10478696.687109014"/>
  </r>
  <r>
    <d v="2018-04-18T00:00:00"/>
    <s v="Wednesday"/>
    <x v="3"/>
    <x v="3"/>
    <n v="16"/>
    <s v="Y"/>
    <s v="N"/>
    <n v="6.2"/>
    <n v="19.399999999999999"/>
    <n v="14.2"/>
    <n v="0"/>
    <n v="120784.875"/>
    <n v="82.879097999999999"/>
    <n v="10010541.49204275"/>
  </r>
  <r>
    <d v="2018-04-19T00:00:00"/>
    <s v="Thursday"/>
    <x v="3"/>
    <x v="3"/>
    <n v="16"/>
    <s v="Y"/>
    <s v="N"/>
    <n v="11"/>
    <n v="22.3"/>
    <n v="13"/>
    <n v="0"/>
    <n v="120448.935"/>
    <n v="93.533142819999995"/>
    <n v="11265967.439871896"/>
  </r>
  <r>
    <d v="2018-04-20T00:00:00"/>
    <s v="Friday"/>
    <x v="3"/>
    <x v="3"/>
    <n v="16"/>
    <s v="Y"/>
    <s v="N"/>
    <n v="8.9"/>
    <n v="20.2"/>
    <n v="13.7"/>
    <n v="0"/>
    <n v="118324.09"/>
    <n v="95.73201718"/>
    <n v="11327403.816687865"/>
  </r>
  <r>
    <d v="2018-04-21T00:00:00"/>
    <s v="Saturday"/>
    <x v="3"/>
    <x v="3"/>
    <n v="16"/>
    <s v="Y"/>
    <s v="N"/>
    <n v="11.9"/>
    <n v="22.8"/>
    <n v="11.3"/>
    <n v="0"/>
    <n v="107479.26"/>
    <n v="74.439689259999994"/>
    <n v="8000722.7162947468"/>
  </r>
  <r>
    <d v="2018-04-22T00:00:00"/>
    <s v="Sunday"/>
    <x v="3"/>
    <x v="3"/>
    <n v="17"/>
    <s v="Y"/>
    <s v="N"/>
    <n v="11.2"/>
    <n v="20.399999999999999"/>
    <n v="12.6"/>
    <n v="0"/>
    <n v="103662.05"/>
    <n v="76.318245149999996"/>
    <n v="7911305.7446515569"/>
  </r>
  <r>
    <d v="2018-04-23T00:00:00"/>
    <s v="Monday"/>
    <x v="3"/>
    <x v="3"/>
    <n v="17"/>
    <s v="Y"/>
    <s v="N"/>
    <n v="11.9"/>
    <n v="26.9"/>
    <n v="13"/>
    <n v="0"/>
    <n v="117799.97"/>
    <n v="72.740947320000004"/>
    <n v="8568881.412067581"/>
  </r>
  <r>
    <d v="2018-04-24T00:00:00"/>
    <s v="Tuesday"/>
    <x v="3"/>
    <x v="3"/>
    <n v="17"/>
    <s v="Y"/>
    <s v="N"/>
    <n v="13.7"/>
    <n v="24.6"/>
    <n v="5.2"/>
    <n v="0"/>
    <n v="117642.645"/>
    <n v="88.090941540000003"/>
    <n v="10363251.363305975"/>
  </r>
  <r>
    <d v="2018-04-25T00:00:00"/>
    <s v="Wednesday"/>
    <x v="3"/>
    <x v="3"/>
    <n v="17"/>
    <s v="Y"/>
    <s v="Y"/>
    <n v="15.7"/>
    <n v="20.100000000000001"/>
    <n v="7.7"/>
    <n v="0.6"/>
    <n v="106654.955"/>
    <n v="77.461866439999994"/>
    <n v="8261691.8793742098"/>
  </r>
  <r>
    <d v="2018-04-26T00:00:00"/>
    <s v="Thursday"/>
    <x v="3"/>
    <x v="3"/>
    <n v="17"/>
    <s v="Y"/>
    <s v="N"/>
    <n v="11.9"/>
    <n v="17.5"/>
    <n v="7.9"/>
    <n v="0"/>
    <n v="117617.51"/>
    <n v="82.433491849999996"/>
    <n v="9695622.0520022921"/>
  </r>
  <r>
    <d v="2018-04-27T00:00:00"/>
    <s v="Friday"/>
    <x v="3"/>
    <x v="3"/>
    <n v="17"/>
    <s v="Y"/>
    <s v="N"/>
    <n v="11.6"/>
    <n v="17.8"/>
    <n v="8.8000000000000007"/>
    <n v="0"/>
    <n v="119079.465"/>
    <n v="78.214854180000003"/>
    <n v="9313782.9908074141"/>
  </r>
  <r>
    <d v="2018-04-28T00:00:00"/>
    <s v="Saturday"/>
    <x v="3"/>
    <x v="3"/>
    <n v="17"/>
    <s v="Y"/>
    <s v="N"/>
    <n v="7.7"/>
    <n v="18.3"/>
    <n v="11.7"/>
    <n v="0"/>
    <n v="108613.38"/>
    <n v="70.000391410000006"/>
    <n v="7602979.1123630665"/>
  </r>
  <r>
    <d v="2018-04-29T00:00:00"/>
    <s v="Sunday"/>
    <x v="3"/>
    <x v="3"/>
    <n v="18"/>
    <s v="Y"/>
    <s v="N"/>
    <n v="10.5"/>
    <n v="18"/>
    <n v="9.6"/>
    <n v="0"/>
    <n v="105277.715"/>
    <n v="64.158974720000003"/>
    <n v="6754510.2552643651"/>
  </r>
  <r>
    <d v="2018-04-30T00:00:00"/>
    <s v="Monday"/>
    <x v="3"/>
    <x v="3"/>
    <n v="18"/>
    <s v="Y"/>
    <s v="N"/>
    <n v="8.8000000000000007"/>
    <n v="19.600000000000001"/>
    <n v="12.3"/>
    <n v="0"/>
    <n v="121551.685"/>
    <n v="77.969150560000003"/>
    <n v="9477281.6285866946"/>
  </r>
  <r>
    <d v="2018-05-01T00:00:00"/>
    <s v="Tuesday"/>
    <x v="4"/>
    <x v="3"/>
    <n v="18"/>
    <s v="Y"/>
    <s v="N"/>
    <n v="7.2"/>
    <n v="23.4"/>
    <n v="12.3"/>
    <n v="0"/>
    <n v="122642.235"/>
    <n v="73.974820219999998"/>
    <n v="9072437.2855039909"/>
  </r>
  <r>
    <d v="2018-05-02T00:00:00"/>
    <s v="Wednesday"/>
    <x v="4"/>
    <x v="3"/>
    <n v="18"/>
    <s v="Y"/>
    <s v="N"/>
    <n v="10.199999999999999"/>
    <n v="23.2"/>
    <n v="7.2"/>
    <n v="0"/>
    <n v="118716.595"/>
    <n v="67.274902339999997"/>
    <n v="7986647.334762332"/>
  </r>
  <r>
    <d v="2018-05-03T00:00:00"/>
    <s v="Thursday"/>
    <x v="4"/>
    <x v="3"/>
    <n v="18"/>
    <s v="Y"/>
    <s v="N"/>
    <n v="14.5"/>
    <n v="24.4"/>
    <n v="4.4000000000000004"/>
    <n v="0"/>
    <n v="117357.83500000001"/>
    <n v="52.768311670000003"/>
    <n v="6192774.8141964348"/>
  </r>
  <r>
    <d v="2018-05-04T00:00:00"/>
    <s v="Friday"/>
    <x v="4"/>
    <x v="3"/>
    <n v="18"/>
    <s v="Y"/>
    <s v="N"/>
    <n v="11.5"/>
    <n v="17.2"/>
    <n v="7.8"/>
    <n v="6.2"/>
    <n v="116870.46"/>
    <n v="54.639355999999999"/>
    <n v="6385726.6698237602"/>
  </r>
  <r>
    <d v="2018-05-05T00:00:00"/>
    <s v="Saturday"/>
    <x v="4"/>
    <x v="3"/>
    <n v="18"/>
    <s v="Y"/>
    <s v="N"/>
    <n v="12.1"/>
    <n v="21.6"/>
    <n v="6.5"/>
    <n v="2.6"/>
    <n v="106892.995"/>
    <n v="58.574885250000001"/>
    <n v="6261244.916153824"/>
  </r>
  <r>
    <d v="2018-05-06T00:00:00"/>
    <s v="Sunday"/>
    <x v="4"/>
    <x v="3"/>
    <n v="19"/>
    <s v="Y"/>
    <s v="N"/>
    <n v="9.9"/>
    <n v="21.7"/>
    <n v="11"/>
    <n v="0"/>
    <n v="105840.39"/>
    <n v="61.89517764"/>
    <n v="6551009.7405368797"/>
  </r>
  <r>
    <d v="2018-05-07T00:00:00"/>
    <s v="Monday"/>
    <x v="4"/>
    <x v="3"/>
    <n v="19"/>
    <s v="Y"/>
    <s v="N"/>
    <n v="12"/>
    <n v="19.5"/>
    <n v="6.2"/>
    <n v="0"/>
    <n v="118254.55499999999"/>
    <n v="49.41762224"/>
    <n v="5843858.9271493033"/>
  </r>
  <r>
    <d v="2018-05-08T00:00:00"/>
    <s v="Tuesday"/>
    <x v="4"/>
    <x v="3"/>
    <n v="19"/>
    <s v="Y"/>
    <s v="N"/>
    <n v="13.4"/>
    <n v="17.899999999999999"/>
    <n v="10.6"/>
    <n v="0.2"/>
    <n v="122876.86500000001"/>
    <n v="101.2917412"/>
    <n v="12446411.609047338"/>
  </r>
  <r>
    <d v="2018-05-09T00:00:00"/>
    <s v="Wednesday"/>
    <x v="4"/>
    <x v="3"/>
    <n v="19"/>
    <s v="Y"/>
    <s v="N"/>
    <n v="8"/>
    <n v="18.399999999999999"/>
    <n v="7.5"/>
    <n v="0"/>
    <n v="122721.46"/>
    <n v="127.59078030000001"/>
    <n v="15658126.840955239"/>
  </r>
  <r>
    <d v="2018-05-10T00:00:00"/>
    <s v="Thursday"/>
    <x v="4"/>
    <x v="3"/>
    <n v="19"/>
    <s v="Y"/>
    <s v="N"/>
    <n v="9"/>
    <n v="12.8"/>
    <n v="8.5"/>
    <n v="8"/>
    <n v="128518.505"/>
    <n v="62.881023409999997"/>
    <n v="8081375.1215232024"/>
  </r>
  <r>
    <d v="2018-05-11T00:00:00"/>
    <s v="Friday"/>
    <x v="4"/>
    <x v="3"/>
    <n v="19"/>
    <s v="Y"/>
    <s v="N"/>
    <n v="7.4"/>
    <n v="15.1"/>
    <n v="3.7"/>
    <n v="18.600000000000001"/>
    <n v="133467.37"/>
    <n v="63.673069720000001"/>
    <n v="8498277.1553550363"/>
  </r>
  <r>
    <d v="2018-05-12T00:00:00"/>
    <s v="Saturday"/>
    <x v="4"/>
    <x v="3"/>
    <n v="19"/>
    <s v="Y"/>
    <s v="N"/>
    <n v="11"/>
    <n v="16.899999999999999"/>
    <n v="9"/>
    <n v="8.4"/>
    <n v="111273.755"/>
    <n v="62.662214910000003"/>
    <n v="6972659.9496526876"/>
  </r>
  <r>
    <d v="2018-05-13T00:00:00"/>
    <s v="Sunday"/>
    <x v="4"/>
    <x v="3"/>
    <n v="20"/>
    <s v="Y"/>
    <s v="N"/>
    <n v="13"/>
    <n v="16.2"/>
    <n v="10.8"/>
    <n v="4"/>
    <n v="108729.71"/>
    <n v="65.510003979999993"/>
    <n v="7122883.7348442459"/>
  </r>
  <r>
    <d v="2018-05-14T00:00:00"/>
    <s v="Monday"/>
    <x v="4"/>
    <x v="3"/>
    <n v="20"/>
    <s v="Y"/>
    <s v="N"/>
    <n v="6.8"/>
    <n v="15.9"/>
    <n v="8.1999999999999993"/>
    <n v="0"/>
    <n v="129885.955"/>
    <n v="111.6666324"/>
    <n v="14503927.190907942"/>
  </r>
  <r>
    <d v="2018-05-15T00:00:00"/>
    <s v="Tuesday"/>
    <x v="4"/>
    <x v="3"/>
    <n v="20"/>
    <s v="Y"/>
    <s v="N"/>
    <n v="8.9"/>
    <n v="14.6"/>
    <n v="4.5999999999999996"/>
    <n v="0"/>
    <n v="131900.51999999999"/>
    <n v="97.880329009999997"/>
    <n v="12910466.294190085"/>
  </r>
  <r>
    <d v="2018-05-16T00:00:00"/>
    <s v="Wednesday"/>
    <x v="4"/>
    <x v="3"/>
    <n v="20"/>
    <s v="Y"/>
    <s v="N"/>
    <n v="9.4"/>
    <n v="14.3"/>
    <n v="7.6"/>
    <n v="2"/>
    <n v="133399.23000000001"/>
    <n v="124.0856314"/>
    <n v="16552927.682823824"/>
  </r>
  <r>
    <d v="2018-05-17T00:00:00"/>
    <s v="Thursday"/>
    <x v="4"/>
    <x v="3"/>
    <n v="20"/>
    <s v="Y"/>
    <s v="N"/>
    <n v="11.7"/>
    <n v="15"/>
    <n v="6.9"/>
    <n v="0"/>
    <n v="131757.155"/>
    <n v="108.95155010000001"/>
    <n v="14355146.274015967"/>
  </r>
  <r>
    <d v="2018-05-18T00:00:00"/>
    <s v="Friday"/>
    <x v="4"/>
    <x v="3"/>
    <n v="20"/>
    <s v="Y"/>
    <s v="N"/>
    <n v="12.3"/>
    <n v="17.7"/>
    <n v="8"/>
    <n v="0.2"/>
    <n v="127353.575"/>
    <n v="96.161656390000005"/>
    <n v="12246530.719188094"/>
  </r>
  <r>
    <d v="2018-05-19T00:00:00"/>
    <s v="Saturday"/>
    <x v="4"/>
    <x v="3"/>
    <n v="20"/>
    <s v="Y"/>
    <s v="N"/>
    <n v="10.6"/>
    <n v="15.5"/>
    <n v="6.5"/>
    <n v="2.6"/>
    <n v="119262.145"/>
    <n v="93.623434770000003"/>
    <n v="11165731.652937783"/>
  </r>
  <r>
    <d v="2018-05-20T00:00:00"/>
    <s v="Sunday"/>
    <x v="4"/>
    <x v="3"/>
    <n v="21"/>
    <s v="Y"/>
    <s v="N"/>
    <n v="11.8"/>
    <n v="16.2"/>
    <n v="1.7"/>
    <n v="0"/>
    <n v="112349.26"/>
    <n v="78.280735460000002"/>
    <n v="8794782.7011867594"/>
  </r>
  <r>
    <d v="2018-05-21T00:00:00"/>
    <s v="Monday"/>
    <x v="4"/>
    <x v="3"/>
    <n v="21"/>
    <s v="Y"/>
    <s v="N"/>
    <n v="12.6"/>
    <n v="16.7"/>
    <n v="5"/>
    <n v="2.4"/>
    <n v="124046.80499999999"/>
    <n v="82.722971250000001"/>
    <n v="10261520.283669356"/>
  </r>
  <r>
    <d v="2018-05-22T00:00:00"/>
    <s v="Tuesday"/>
    <x v="4"/>
    <x v="3"/>
    <n v="21"/>
    <s v="Y"/>
    <s v="N"/>
    <n v="13"/>
    <n v="17"/>
    <n v="3.6"/>
    <n v="0"/>
    <n v="126922.995"/>
    <n v="91.621182129999994"/>
    <n v="11628834.841380078"/>
  </r>
  <r>
    <d v="2018-05-23T00:00:00"/>
    <s v="Wednesday"/>
    <x v="4"/>
    <x v="3"/>
    <n v="21"/>
    <s v="Y"/>
    <s v="N"/>
    <n v="11.8"/>
    <n v="15.3"/>
    <n v="6.5"/>
    <n v="4.5999999999999996"/>
    <n v="129352.83"/>
    <n v="118.6907459"/>
    <n v="15352983.876975896"/>
  </r>
  <r>
    <d v="2018-05-24T00:00:00"/>
    <s v="Thursday"/>
    <x v="4"/>
    <x v="3"/>
    <n v="21"/>
    <s v="Y"/>
    <s v="N"/>
    <n v="12.9"/>
    <n v="16.100000000000001"/>
    <n v="5.0999999999999996"/>
    <n v="0"/>
    <n v="129553.94"/>
    <n v="99.488060959999999"/>
    <n v="12889070.280328183"/>
  </r>
  <r>
    <d v="2018-05-25T00:00:00"/>
    <s v="Friday"/>
    <x v="4"/>
    <x v="3"/>
    <n v="21"/>
    <s v="Y"/>
    <s v="N"/>
    <n v="9.4"/>
    <n v="14.9"/>
    <n v="9.5"/>
    <n v="0"/>
    <n v="127957.57"/>
    <n v="92.989529200000007"/>
    <n v="11898714.191876046"/>
  </r>
  <r>
    <d v="2018-05-26T00:00:00"/>
    <s v="Saturday"/>
    <x v="4"/>
    <x v="3"/>
    <n v="21"/>
    <s v="Y"/>
    <s v="N"/>
    <n v="5.2"/>
    <n v="20.5"/>
    <n v="9.9"/>
    <n v="0"/>
    <n v="115384.08500000001"/>
    <n v="74.746741069999999"/>
    <n v="8624584.325093871"/>
  </r>
  <r>
    <d v="2018-05-27T00:00:00"/>
    <s v="Sunday"/>
    <x v="4"/>
    <x v="3"/>
    <n v="22"/>
    <s v="Y"/>
    <s v="N"/>
    <n v="7.3"/>
    <n v="20.7"/>
    <n v="8"/>
    <n v="0"/>
    <n v="106044.51"/>
    <n v="54.187031419999997"/>
    <n v="5746237.1952885035"/>
  </r>
  <r>
    <d v="2018-05-28T00:00:00"/>
    <s v="Monday"/>
    <x v="4"/>
    <x v="3"/>
    <n v="22"/>
    <s v="Y"/>
    <s v="N"/>
    <n v="12.9"/>
    <n v="20.5"/>
    <n v="6"/>
    <n v="0"/>
    <n v="119360.265"/>
    <n v="70.171557399999998"/>
    <n v="8375695.6867267108"/>
  </r>
  <r>
    <d v="2018-05-29T00:00:00"/>
    <s v="Tuesday"/>
    <x v="4"/>
    <x v="3"/>
    <n v="22"/>
    <s v="Y"/>
    <s v="N"/>
    <n v="13.7"/>
    <n v="17.899999999999999"/>
    <n v="8.1"/>
    <n v="0.8"/>
    <n v="123142.76"/>
    <n v="81.978399519999996"/>
    <n v="10095046.377275474"/>
  </r>
  <r>
    <d v="2018-05-30T00:00:00"/>
    <s v="Wednesday"/>
    <x v="4"/>
    <x v="3"/>
    <n v="22"/>
    <s v="Y"/>
    <s v="N"/>
    <n v="7.7"/>
    <n v="15.1"/>
    <n v="7.9"/>
    <n v="0"/>
    <n v="127830.62"/>
    <n v="82.535944020000002"/>
    <n v="10550620.896361893"/>
  </r>
  <r>
    <d v="2018-05-31T00:00:00"/>
    <s v="Thursday"/>
    <x v="4"/>
    <x v="3"/>
    <n v="22"/>
    <s v="Y"/>
    <s v="N"/>
    <n v="9.6"/>
    <n v="14.8"/>
    <n v="7.6"/>
    <n v="5"/>
    <n v="131159.94500000001"/>
    <n v="90.357837750000002"/>
    <n v="11851329.029608924"/>
  </r>
  <r>
    <d v="2018-06-01T00:00:00"/>
    <s v="Friday"/>
    <x v="5"/>
    <x v="3"/>
    <n v="22"/>
    <s v="Y"/>
    <s v="N"/>
    <n v="4.0999999999999996"/>
    <n v="13.3"/>
    <n v="9.6"/>
    <n v="0"/>
    <n v="135864.065"/>
    <n v="101.4128802"/>
    <n v="13778366.147330014"/>
  </r>
  <r>
    <d v="2018-06-02T00:00:00"/>
    <s v="Saturday"/>
    <x v="5"/>
    <x v="3"/>
    <n v="22"/>
    <s v="Y"/>
    <s v="N"/>
    <n v="3.5"/>
    <n v="13.6"/>
    <n v="9.6"/>
    <n v="0.2"/>
    <n v="123226.075"/>
    <n v="99.853479250000007"/>
    <n v="12304552.323071444"/>
  </r>
  <r>
    <d v="2018-06-03T00:00:00"/>
    <s v="Sunday"/>
    <x v="5"/>
    <x v="3"/>
    <n v="23"/>
    <s v="Y"/>
    <s v="N"/>
    <n v="4.3"/>
    <n v="13.8"/>
    <n v="8.5"/>
    <n v="0"/>
    <n v="121177.58500000001"/>
    <n v="91.043729630000001"/>
    <n v="11032459.285956344"/>
  </r>
  <r>
    <d v="2018-06-04T00:00:00"/>
    <s v="Monday"/>
    <x v="5"/>
    <x v="3"/>
    <n v="23"/>
    <s v="Y"/>
    <s v="N"/>
    <n v="4.5"/>
    <n v="14.4"/>
    <n v="9.3000000000000007"/>
    <n v="0"/>
    <n v="135385.41"/>
    <n v="120.25203740000001"/>
    <n v="16280371.386734335"/>
  </r>
  <r>
    <d v="2018-06-05T00:00:00"/>
    <s v="Tuesday"/>
    <x v="5"/>
    <x v="3"/>
    <n v="23"/>
    <s v="Y"/>
    <s v="N"/>
    <n v="7.5"/>
    <n v="15"/>
    <n v="8.8000000000000007"/>
    <n v="1.6"/>
    <n v="132975.13"/>
    <n v="105.8039052"/>
    <n v="14069288.048477678"/>
  </r>
  <r>
    <d v="2018-06-06T00:00:00"/>
    <s v="Wednesday"/>
    <x v="5"/>
    <x v="3"/>
    <n v="23"/>
    <s v="Y"/>
    <s v="N"/>
    <n v="5.6"/>
    <n v="19.100000000000001"/>
    <n v="9.4"/>
    <n v="0.4"/>
    <n v="132038.42499999999"/>
    <n v="106.2306746"/>
    <n v="14026530.960871505"/>
  </r>
  <r>
    <d v="2018-06-07T00:00:00"/>
    <s v="Thursday"/>
    <x v="5"/>
    <x v="3"/>
    <n v="23"/>
    <s v="Y"/>
    <s v="N"/>
    <n v="7.7"/>
    <n v="17.8"/>
    <n v="5.7"/>
    <n v="0.2"/>
    <n v="128577.63"/>
    <n v="87.710791130000004"/>
    <n v="11277645.648920422"/>
  </r>
  <r>
    <d v="2018-06-08T00:00:00"/>
    <s v="Friday"/>
    <x v="5"/>
    <x v="3"/>
    <n v="23"/>
    <s v="Y"/>
    <s v="N"/>
    <n v="12.4"/>
    <n v="13.6"/>
    <n v="3.3"/>
    <n v="0.6"/>
    <n v="129910.015"/>
    <n v="130.0827333"/>
    <n v="16899049.834243998"/>
  </r>
  <r>
    <d v="2018-06-09T00:00:00"/>
    <s v="Saturday"/>
    <x v="5"/>
    <x v="3"/>
    <n v="23"/>
    <s v="Y"/>
    <s v="N"/>
    <n v="11.3"/>
    <n v="15.6"/>
    <n v="8"/>
    <n v="3"/>
    <n v="120232.19500000001"/>
    <n v="110.6732404"/>
    <n v="13306486.621054679"/>
  </r>
  <r>
    <d v="2018-06-10T00:00:00"/>
    <s v="Sunday"/>
    <x v="5"/>
    <x v="3"/>
    <n v="24"/>
    <s v="Y"/>
    <s v="N"/>
    <n v="4.0999999999999996"/>
    <n v="15.3"/>
    <n v="9.3000000000000007"/>
    <n v="0"/>
    <n v="117037.86500000001"/>
    <n v="75.51946753"/>
    <n v="8838637.2456480246"/>
  </r>
  <r>
    <d v="2018-06-11T00:00:00"/>
    <s v="Monday"/>
    <x v="5"/>
    <x v="3"/>
    <n v="24"/>
    <s v="Y"/>
    <s v="Y"/>
    <n v="5.3"/>
    <n v="17.600000000000001"/>
    <n v="8.9"/>
    <n v="0.2"/>
    <n v="113420.985"/>
    <n v="56.39994652"/>
    <n v="6396937.4882457219"/>
  </r>
  <r>
    <d v="2018-06-12T00:00:00"/>
    <s v="Tuesday"/>
    <x v="5"/>
    <x v="3"/>
    <n v="24"/>
    <s v="Y"/>
    <s v="N"/>
    <n v="7.9"/>
    <n v="16.600000000000001"/>
    <n v="6.7"/>
    <n v="0.4"/>
    <n v="127261.295"/>
    <n v="78.294416310000003"/>
    <n v="9963848.8108797222"/>
  </r>
  <r>
    <d v="2018-06-13T00:00:00"/>
    <s v="Wednesday"/>
    <x v="5"/>
    <x v="3"/>
    <n v="24"/>
    <s v="Y"/>
    <s v="N"/>
    <n v="9.5"/>
    <n v="14.1"/>
    <n v="7.1"/>
    <n v="0"/>
    <n v="131574.60500000001"/>
    <n v="84.579532720000003"/>
    <n v="11128518.608718578"/>
  </r>
  <r>
    <d v="2018-06-14T00:00:00"/>
    <s v="Thursday"/>
    <x v="5"/>
    <x v="3"/>
    <n v="24"/>
    <s v="Y"/>
    <s v="N"/>
    <n v="8.6"/>
    <n v="14.5"/>
    <n v="7.8"/>
    <n v="5.6"/>
    <n v="130544.485"/>
    <n v="72.49179642"/>
    <n v="9463404.2303737439"/>
  </r>
  <r>
    <d v="2018-06-15T00:00:00"/>
    <s v="Friday"/>
    <x v="5"/>
    <x v="3"/>
    <n v="24"/>
    <s v="Y"/>
    <s v="N"/>
    <n v="9.6"/>
    <n v="14"/>
    <n v="4.4000000000000004"/>
    <n v="4.5999999999999996"/>
    <n v="133009.01"/>
    <n v="74.905585810000005"/>
    <n v="9963117.8120581489"/>
  </r>
  <r>
    <d v="2018-06-16T00:00:00"/>
    <s v="Saturday"/>
    <x v="5"/>
    <x v="3"/>
    <n v="24"/>
    <s v="Y"/>
    <s v="N"/>
    <n v="6.9"/>
    <n v="13.1"/>
    <n v="7.1"/>
    <n v="2.2000000000000002"/>
    <n v="124351.235"/>
    <n v="81.800766879999998"/>
    <n v="10172026.385475097"/>
  </r>
  <r>
    <d v="2018-06-17T00:00:00"/>
    <s v="Sunday"/>
    <x v="5"/>
    <x v="3"/>
    <n v="25"/>
    <s v="Y"/>
    <s v="N"/>
    <n v="8"/>
    <n v="13.1"/>
    <n v="5.0999999999999996"/>
    <n v="15.6"/>
    <n v="120785.595"/>
    <n v="62.272671549999998"/>
    <n v="7521641.6854063217"/>
  </r>
  <r>
    <d v="2018-06-18T00:00:00"/>
    <s v="Monday"/>
    <x v="5"/>
    <x v="3"/>
    <n v="25"/>
    <s v="Y"/>
    <s v="N"/>
    <n v="9.5"/>
    <n v="12"/>
    <n v="5.9"/>
    <n v="7.2"/>
    <n v="138518.73499999999"/>
    <n v="112.5014975"/>
    <n v="15583565.119305661"/>
  </r>
  <r>
    <d v="2018-06-19T00:00:00"/>
    <s v="Tuesday"/>
    <x v="5"/>
    <x v="3"/>
    <n v="25"/>
    <s v="Y"/>
    <s v="N"/>
    <n v="3"/>
    <n v="14.5"/>
    <n v="9"/>
    <n v="0.4"/>
    <n v="143830.12"/>
    <n v="110.05619040000001"/>
    <n v="15829395.071974847"/>
  </r>
  <r>
    <d v="2018-06-20T00:00:00"/>
    <s v="Wednesday"/>
    <x v="5"/>
    <x v="3"/>
    <n v="25"/>
    <s v="Y"/>
    <s v="N"/>
    <n v="4.3"/>
    <n v="15.3"/>
    <n v="8"/>
    <n v="0.2"/>
    <n v="141305.88"/>
    <n v="91.289341919999998"/>
    <n v="12899720.794626489"/>
  </r>
  <r>
    <d v="2018-06-21T00:00:00"/>
    <s v="Thursday"/>
    <x v="5"/>
    <x v="3"/>
    <n v="25"/>
    <s v="Y"/>
    <s v="N"/>
    <n v="4"/>
    <n v="15.1"/>
    <n v="9.1"/>
    <n v="0"/>
    <n v="143542.01999999999"/>
    <n v="141.55697810000001"/>
    <n v="20319374.581569761"/>
  </r>
  <r>
    <d v="2018-06-22T00:00:00"/>
    <s v="Friday"/>
    <x v="5"/>
    <x v="3"/>
    <n v="25"/>
    <s v="Y"/>
    <s v="N"/>
    <n v="4.3"/>
    <n v="15"/>
    <n v="8.5"/>
    <n v="0"/>
    <n v="140296.4"/>
    <n v="131.5621328"/>
    <n v="18457693.608161919"/>
  </r>
  <r>
    <d v="2018-06-23T00:00:00"/>
    <s v="Saturday"/>
    <x v="5"/>
    <x v="3"/>
    <n v="25"/>
    <s v="Y"/>
    <s v="N"/>
    <n v="6"/>
    <n v="12.8"/>
    <n v="3.9"/>
    <n v="0"/>
    <n v="132165.42499999999"/>
    <n v="98.836365509999993"/>
    <n v="13062750.25308449"/>
  </r>
  <r>
    <d v="2018-06-24T00:00:00"/>
    <s v="Sunday"/>
    <x v="5"/>
    <x v="3"/>
    <n v="26"/>
    <s v="Y"/>
    <s v="N"/>
    <n v="9"/>
    <n v="13.1"/>
    <n v="5.7"/>
    <n v="0"/>
    <n v="125850.58"/>
    <n v="95.155970719999999"/>
    <n v="11975434.105575018"/>
  </r>
  <r>
    <d v="2018-06-25T00:00:00"/>
    <s v="Monday"/>
    <x v="5"/>
    <x v="3"/>
    <n v="26"/>
    <s v="Y"/>
    <s v="N"/>
    <n v="8.4"/>
    <n v="12.6"/>
    <n v="7.8"/>
    <n v="0"/>
    <n v="141972.715"/>
    <n v="120.2781698"/>
    <n v="17076218.321737006"/>
  </r>
  <r>
    <d v="2018-06-26T00:00:00"/>
    <s v="Tuesday"/>
    <x v="5"/>
    <x v="3"/>
    <n v="26"/>
    <s v="Y"/>
    <s v="N"/>
    <n v="8.4"/>
    <n v="14.1"/>
    <n v="6.6"/>
    <n v="0"/>
    <n v="142842.4"/>
    <n v="102.3492036"/>
    <n v="14619805.880312638"/>
  </r>
  <r>
    <d v="2018-06-27T00:00:00"/>
    <s v="Wednesday"/>
    <x v="5"/>
    <x v="3"/>
    <n v="26"/>
    <s v="Y"/>
    <s v="N"/>
    <n v="4.8"/>
    <n v="11.2"/>
    <n v="6"/>
    <n v="0.2"/>
    <n v="148100.13"/>
    <n v="102.4178146"/>
    <n v="15168091.656575898"/>
  </r>
  <r>
    <d v="2018-06-28T00:00:00"/>
    <s v="Thursday"/>
    <x v="5"/>
    <x v="3"/>
    <n v="26"/>
    <s v="Y"/>
    <s v="N"/>
    <n v="5.3"/>
    <n v="10.6"/>
    <n v="5.2"/>
    <n v="0"/>
    <n v="150445.47"/>
    <n v="112.8005434"/>
    <n v="16970330.768068396"/>
  </r>
  <r>
    <d v="2018-06-29T00:00:00"/>
    <s v="Friday"/>
    <x v="5"/>
    <x v="3"/>
    <n v="26"/>
    <s v="N"/>
    <s v="N"/>
    <n v="6.1"/>
    <n v="12.5"/>
    <n v="6.1"/>
    <n v="0.2"/>
    <n v="139188.48000000001"/>
    <n v="78.806642740000001"/>
    <n v="10968976.816883637"/>
  </r>
  <r>
    <d v="2018-06-30T00:00:00"/>
    <s v="Saturday"/>
    <x v="5"/>
    <x v="3"/>
    <n v="26"/>
    <s v="N"/>
    <s v="N"/>
    <n v="9.4"/>
    <n v="14.2"/>
    <n v="4.9000000000000004"/>
    <n v="0.4"/>
    <n v="125394.425"/>
    <n v="72.963672560000006"/>
    <n v="9149237.7665494792"/>
  </r>
  <r>
    <d v="2018-07-01T00:00:00"/>
    <s v="Sunday"/>
    <x v="6"/>
    <x v="3"/>
    <n v="27"/>
    <s v="N"/>
    <s v="N"/>
    <n v="3.5"/>
    <n v="14.7"/>
    <n v="8.8000000000000007"/>
    <n v="0.4"/>
    <n v="124313.07"/>
    <n v="83.374992370000001"/>
    <n v="10364601.262741277"/>
  </r>
  <r>
    <d v="2018-07-02T00:00:00"/>
    <s v="Monday"/>
    <x v="6"/>
    <x v="3"/>
    <n v="27"/>
    <s v="N"/>
    <s v="N"/>
    <n v="2.4"/>
    <n v="14.6"/>
    <n v="9.4"/>
    <n v="0"/>
    <n v="140713.255"/>
    <n v="87.324295090000007"/>
    <n v="12287685.802694419"/>
  </r>
  <r>
    <d v="2018-07-03T00:00:00"/>
    <s v="Tuesday"/>
    <x v="6"/>
    <x v="3"/>
    <n v="27"/>
    <s v="N"/>
    <s v="N"/>
    <n v="4.0999999999999996"/>
    <n v="14.3"/>
    <n v="6.7"/>
    <n v="0"/>
    <n v="135759.27499999999"/>
    <n v="64.592088889999999"/>
    <n v="8768975.1584419552"/>
  </r>
  <r>
    <d v="2018-07-04T00:00:00"/>
    <s v="Wednesday"/>
    <x v="6"/>
    <x v="3"/>
    <n v="27"/>
    <s v="N"/>
    <s v="N"/>
    <n v="10.4"/>
    <n v="17.100000000000001"/>
    <n v="6"/>
    <n v="0"/>
    <n v="128580.97500000001"/>
    <n v="57.008099029999997"/>
    <n v="7330156.9561739545"/>
  </r>
  <r>
    <d v="2018-07-05T00:00:00"/>
    <s v="Thursday"/>
    <x v="6"/>
    <x v="3"/>
    <n v="27"/>
    <s v="N"/>
    <s v="N"/>
    <n v="12.7"/>
    <n v="18.7"/>
    <n v="2.8"/>
    <n v="0.4"/>
    <n v="125861.6"/>
    <n v="52.743567519999999"/>
    <n v="6638389.7977752322"/>
  </r>
  <r>
    <d v="2018-07-06T00:00:00"/>
    <s v="Friday"/>
    <x v="6"/>
    <x v="3"/>
    <n v="27"/>
    <s v="N"/>
    <s v="N"/>
    <n v="12.5"/>
    <n v="15.2"/>
    <n v="8.3000000000000007"/>
    <n v="0"/>
    <n v="124242.52"/>
    <n v="52.97184575"/>
    <n v="6581355.6050312901"/>
  </r>
  <r>
    <d v="2018-07-07T00:00:00"/>
    <s v="Saturday"/>
    <x v="6"/>
    <x v="3"/>
    <n v="27"/>
    <s v="N"/>
    <s v="N"/>
    <n v="9.6"/>
    <n v="12.9"/>
    <n v="6.5"/>
    <n v="1.2"/>
    <n v="119717.435"/>
    <n v="45.21171494"/>
    <n v="5412630.5445679789"/>
  </r>
  <r>
    <d v="2018-07-08T00:00:00"/>
    <s v="Sunday"/>
    <x v="6"/>
    <x v="3"/>
    <n v="28"/>
    <s v="N"/>
    <s v="N"/>
    <n v="9.3000000000000007"/>
    <n v="13.9"/>
    <n v="6.2"/>
    <n v="0.8"/>
    <n v="114562.215"/>
    <n v="47.891623060000001"/>
    <n v="5486570.4176986776"/>
  </r>
  <r>
    <d v="2018-07-09T00:00:00"/>
    <s v="Monday"/>
    <x v="6"/>
    <x v="3"/>
    <n v="28"/>
    <s v="N"/>
    <s v="N"/>
    <n v="10.1"/>
    <n v="13.8"/>
    <n v="8.1"/>
    <n v="1.2"/>
    <n v="133874.47500000001"/>
    <n v="80.825556750000004"/>
    <n v="10820478.976488957"/>
  </r>
  <r>
    <d v="2018-07-10T00:00:00"/>
    <s v="Tuesday"/>
    <x v="6"/>
    <x v="3"/>
    <n v="28"/>
    <s v="N"/>
    <s v="N"/>
    <n v="9.3000000000000007"/>
    <n v="11.5"/>
    <n v="5.4"/>
    <n v="0"/>
    <n v="140342.995"/>
    <n v="94.623885849999994"/>
    <n v="13279799.53872712"/>
  </r>
  <r>
    <d v="2018-07-11T00:00:00"/>
    <s v="Wednesday"/>
    <x v="6"/>
    <x v="3"/>
    <n v="28"/>
    <s v="N"/>
    <s v="N"/>
    <n v="6.6"/>
    <n v="11.6"/>
    <n v="6"/>
    <n v="0"/>
    <n v="143461.125"/>
    <n v="81.952519140000007"/>
    <n v="11757000.592408434"/>
  </r>
  <r>
    <d v="2018-07-12T00:00:00"/>
    <s v="Thursday"/>
    <x v="6"/>
    <x v="3"/>
    <n v="28"/>
    <s v="N"/>
    <s v="N"/>
    <n v="4.3"/>
    <n v="11.3"/>
    <n v="7.5"/>
    <n v="0"/>
    <n v="145767.1"/>
    <n v="111.82051679999999"/>
    <n v="16299752.45443728"/>
  </r>
  <r>
    <d v="2018-07-13T00:00:00"/>
    <s v="Friday"/>
    <x v="6"/>
    <x v="3"/>
    <n v="28"/>
    <s v="N"/>
    <s v="N"/>
    <n v="5.8"/>
    <n v="13.9"/>
    <n v="9.3000000000000007"/>
    <n v="0.2"/>
    <n v="140542.95000000001"/>
    <n v="104.6546578"/>
    <n v="14708474.338452511"/>
  </r>
  <r>
    <d v="2018-07-14T00:00:00"/>
    <s v="Saturday"/>
    <x v="6"/>
    <x v="3"/>
    <n v="28"/>
    <s v="N"/>
    <s v="N"/>
    <n v="4.4000000000000004"/>
    <n v="15.5"/>
    <n v="10"/>
    <n v="0"/>
    <n v="124491.53"/>
    <n v="85.800950819999997"/>
    <n v="10681491.643036554"/>
  </r>
  <r>
    <d v="2018-07-15T00:00:00"/>
    <s v="Sunday"/>
    <x v="6"/>
    <x v="3"/>
    <n v="29"/>
    <s v="N"/>
    <s v="N"/>
    <n v="6"/>
    <n v="13.8"/>
    <n v="9.8000000000000007"/>
    <n v="0"/>
    <n v="119464.315"/>
    <n v="67.790909940000006"/>
    <n v="8098594.6192087922"/>
  </r>
  <r>
    <d v="2018-07-16T00:00:00"/>
    <s v="Monday"/>
    <x v="6"/>
    <x v="3"/>
    <n v="29"/>
    <s v="N"/>
    <s v="N"/>
    <n v="7.9"/>
    <n v="12.6"/>
    <n v="4.5"/>
    <n v="0"/>
    <n v="137446.75"/>
    <n v="87.634657079999997"/>
    <n v="12045098.80301049"/>
  </r>
  <r>
    <d v="2018-07-17T00:00:00"/>
    <s v="Tuesday"/>
    <x v="6"/>
    <x v="3"/>
    <n v="29"/>
    <s v="Y"/>
    <s v="N"/>
    <n v="9.1"/>
    <n v="17.5"/>
    <n v="9.1999999999999993"/>
    <n v="0"/>
    <n v="131367.09"/>
    <n v="71.116373879999998"/>
    <n v="9342351.0879676081"/>
  </r>
  <r>
    <d v="2018-07-18T00:00:00"/>
    <s v="Wednesday"/>
    <x v="6"/>
    <x v="3"/>
    <n v="29"/>
    <s v="Y"/>
    <s v="N"/>
    <n v="6.2"/>
    <n v="15.2"/>
    <n v="10.3"/>
    <n v="1.2"/>
    <n v="132856.72"/>
    <n v="72.337153369999996"/>
    <n v="9610476.9308751468"/>
  </r>
  <r>
    <d v="2018-07-19T00:00:00"/>
    <s v="Thursday"/>
    <x v="6"/>
    <x v="3"/>
    <n v="29"/>
    <s v="Y"/>
    <s v="N"/>
    <n v="8.6999999999999993"/>
    <n v="17.600000000000001"/>
    <n v="8.5"/>
    <n v="0"/>
    <n v="133778.44500000001"/>
    <n v="83.930959619999996"/>
    <n v="11228153.265321391"/>
  </r>
  <r>
    <d v="2018-07-20T00:00:00"/>
    <s v="Friday"/>
    <x v="6"/>
    <x v="3"/>
    <n v="29"/>
    <s v="Y"/>
    <s v="N"/>
    <n v="7.2"/>
    <n v="12.1"/>
    <n v="7.2"/>
    <n v="4.4000000000000004"/>
    <n v="135728.405"/>
    <n v="88.908711729999993"/>
    <n v="12067437.63371769"/>
  </r>
  <r>
    <d v="2018-07-21T00:00:00"/>
    <s v="Saturday"/>
    <x v="6"/>
    <x v="3"/>
    <n v="29"/>
    <s v="Y"/>
    <s v="N"/>
    <n v="6.7"/>
    <n v="14"/>
    <n v="7.2"/>
    <n v="0.2"/>
    <n v="125928.62"/>
    <n v="91.699455979999996"/>
    <n v="11547585.946312146"/>
  </r>
  <r>
    <d v="2018-07-22T00:00:00"/>
    <s v="Sunday"/>
    <x v="6"/>
    <x v="3"/>
    <n v="30"/>
    <s v="Y"/>
    <s v="N"/>
    <n v="8"/>
    <n v="14.8"/>
    <n v="10.5"/>
    <n v="0"/>
    <n v="114186.8"/>
    <n v="73.13566324"/>
    <n v="8351127.351253232"/>
  </r>
  <r>
    <d v="2018-07-23T00:00:00"/>
    <s v="Monday"/>
    <x v="6"/>
    <x v="3"/>
    <n v="30"/>
    <s v="Y"/>
    <s v="N"/>
    <n v="8.4"/>
    <n v="15.4"/>
    <n v="6.9"/>
    <n v="0.2"/>
    <n v="134664.655"/>
    <n v="80.355436100000006"/>
    <n v="10821037.079781046"/>
  </r>
  <r>
    <d v="2018-07-24T00:00:00"/>
    <s v="Tuesday"/>
    <x v="6"/>
    <x v="3"/>
    <n v="30"/>
    <s v="Y"/>
    <s v="N"/>
    <n v="8.6"/>
    <n v="15.6"/>
    <n v="7.1"/>
    <n v="0.6"/>
    <n v="132967.19"/>
    <n v="71.115294320000004"/>
    <n v="9456000.8517533615"/>
  </r>
  <r>
    <d v="2018-07-25T00:00:00"/>
    <s v="Wednesday"/>
    <x v="6"/>
    <x v="3"/>
    <n v="30"/>
    <s v="Y"/>
    <s v="N"/>
    <n v="8.3000000000000007"/>
    <n v="15.7"/>
    <n v="9.3000000000000007"/>
    <n v="6.2"/>
    <n v="135308.29500000001"/>
    <n v="76.472503250000003"/>
    <n v="10347364.029139461"/>
  </r>
  <r>
    <d v="2018-07-26T00:00:00"/>
    <s v="Thursday"/>
    <x v="6"/>
    <x v="3"/>
    <n v="30"/>
    <s v="Y"/>
    <s v="N"/>
    <n v="7.7"/>
    <n v="15.1"/>
    <n v="8.9"/>
    <n v="0"/>
    <n v="137634.125"/>
    <n v="86.406594089999999"/>
    <n v="11892495.971807322"/>
  </r>
  <r>
    <d v="2018-07-27T00:00:00"/>
    <s v="Friday"/>
    <x v="6"/>
    <x v="3"/>
    <n v="30"/>
    <s v="Y"/>
    <s v="N"/>
    <n v="9.1999999999999993"/>
    <n v="19.5"/>
    <n v="10.3"/>
    <n v="0"/>
    <n v="130119.5"/>
    <n v="71.869816619999995"/>
    <n v="9351664.6036860887"/>
  </r>
  <r>
    <d v="2018-07-28T00:00:00"/>
    <s v="Saturday"/>
    <x v="6"/>
    <x v="3"/>
    <n v="30"/>
    <s v="Y"/>
    <s v="N"/>
    <n v="8.4"/>
    <n v="18.600000000000001"/>
    <n v="9.3000000000000007"/>
    <n v="0"/>
    <n v="116942.94"/>
    <n v="57.98204775"/>
    <n v="6780591.1311053848"/>
  </r>
  <r>
    <d v="2018-07-29T00:00:00"/>
    <s v="Sunday"/>
    <x v="6"/>
    <x v="3"/>
    <n v="31"/>
    <s v="Y"/>
    <s v="N"/>
    <n v="10.8"/>
    <n v="14.6"/>
    <n v="10"/>
    <n v="2"/>
    <n v="111555"/>
    <n v="29.414282669999999"/>
    <n v="3281310.30325185"/>
  </r>
  <r>
    <d v="2018-07-30T00:00:00"/>
    <s v="Monday"/>
    <x v="6"/>
    <x v="3"/>
    <n v="31"/>
    <s v="Y"/>
    <s v="N"/>
    <n v="8.1999999999999993"/>
    <n v="12.6"/>
    <n v="7.3"/>
    <n v="0.4"/>
    <n v="135422.13500000001"/>
    <n v="60.040308160000002"/>
    <n v="8130786.7170851221"/>
  </r>
  <r>
    <d v="2018-07-31T00:00:00"/>
    <s v="Tuesday"/>
    <x v="6"/>
    <x v="3"/>
    <n v="31"/>
    <s v="Y"/>
    <s v="N"/>
    <n v="8.3000000000000007"/>
    <n v="16.2"/>
    <n v="10.199999999999999"/>
    <n v="0"/>
    <n v="129519.995"/>
    <n v="60.905552239999999"/>
    <n v="7888486.8215970388"/>
  </r>
  <r>
    <d v="2018-08-01T00:00:00"/>
    <s v="Wednesday"/>
    <x v="7"/>
    <x v="3"/>
    <n v="31"/>
    <s v="Y"/>
    <s v="N"/>
    <n v="9.9"/>
    <n v="14.8"/>
    <n v="11.4"/>
    <n v="1.6"/>
    <n v="134004.96"/>
    <n v="78.761641850000004"/>
    <n v="10554450.665643577"/>
  </r>
  <r>
    <d v="2018-08-02T00:00:00"/>
    <s v="Thursday"/>
    <x v="7"/>
    <x v="3"/>
    <n v="31"/>
    <s v="Y"/>
    <s v="N"/>
    <n v="4.9000000000000004"/>
    <n v="16.100000000000001"/>
    <n v="11.7"/>
    <n v="0"/>
    <n v="129025"/>
    <n v="68.077372269999998"/>
    <n v="8783682.9571367502"/>
  </r>
  <r>
    <d v="2018-08-03T00:00:00"/>
    <s v="Friday"/>
    <x v="7"/>
    <x v="3"/>
    <n v="31"/>
    <s v="Y"/>
    <s v="N"/>
    <n v="7.8"/>
    <n v="18.399999999999999"/>
    <n v="6.3"/>
    <n v="0"/>
    <n v="129740.315"/>
    <n v="79.407081439999999"/>
    <n v="10302299.759256253"/>
  </r>
  <r>
    <d v="2018-08-04T00:00:00"/>
    <s v="Saturday"/>
    <x v="7"/>
    <x v="3"/>
    <n v="31"/>
    <s v="Y"/>
    <s v="N"/>
    <n v="8"/>
    <n v="15.3"/>
    <n v="8.6999999999999993"/>
    <n v="1.6"/>
    <n v="116238.175"/>
    <n v="44.889044869999999"/>
    <n v="5217820.6531819124"/>
  </r>
  <r>
    <d v="2018-08-05T00:00:00"/>
    <s v="Sunday"/>
    <x v="7"/>
    <x v="3"/>
    <n v="32"/>
    <s v="Y"/>
    <s v="N"/>
    <n v="10.6"/>
    <n v="17.600000000000001"/>
    <n v="11.2"/>
    <n v="0"/>
    <n v="104912.38"/>
    <n v="37.44398417"/>
    <n v="3928337.4959570249"/>
  </r>
  <r>
    <d v="2018-08-06T00:00:00"/>
    <s v="Monday"/>
    <x v="7"/>
    <x v="3"/>
    <n v="32"/>
    <s v="Y"/>
    <s v="N"/>
    <n v="9.4"/>
    <n v="13.8"/>
    <n v="8.5"/>
    <n v="0"/>
    <n v="127198.78"/>
    <n v="83.712090750000002"/>
    <n v="10648075.814649286"/>
  </r>
  <r>
    <d v="2018-08-07T00:00:00"/>
    <s v="Tuesday"/>
    <x v="7"/>
    <x v="3"/>
    <n v="32"/>
    <s v="Y"/>
    <s v="N"/>
    <n v="7.3"/>
    <n v="14.8"/>
    <n v="9.6"/>
    <n v="0"/>
    <n v="131851.01500000001"/>
    <n v="75.541241439999993"/>
    <n v="9960189.3582240622"/>
  </r>
  <r>
    <d v="2018-08-08T00:00:00"/>
    <s v="Wednesday"/>
    <x v="7"/>
    <x v="3"/>
    <n v="32"/>
    <s v="Y"/>
    <s v="N"/>
    <n v="9.6"/>
    <n v="16"/>
    <n v="7.2"/>
    <n v="1"/>
    <n v="131939.5"/>
    <n v="89.686836400000004"/>
    <n v="11833236.3511978"/>
  </r>
  <r>
    <d v="2018-08-09T00:00:00"/>
    <s v="Thursday"/>
    <x v="7"/>
    <x v="3"/>
    <n v="32"/>
    <s v="Y"/>
    <s v="N"/>
    <n v="5.6"/>
    <n v="15.4"/>
    <n v="8.6"/>
    <n v="2.2000000000000002"/>
    <n v="135670.99"/>
    <n v="82.760846979999997"/>
    <n v="11228246.043015109"/>
  </r>
  <r>
    <d v="2018-08-10T00:00:00"/>
    <s v="Friday"/>
    <x v="7"/>
    <x v="3"/>
    <n v="32"/>
    <s v="Y"/>
    <s v="N"/>
    <n v="9.4"/>
    <n v="20"/>
    <n v="11.8"/>
    <n v="0"/>
    <n v="121875.355"/>
    <n v="58.050358019999997"/>
    <n v="7074907.991564597"/>
  </r>
  <r>
    <d v="2018-08-11T00:00:00"/>
    <s v="Saturday"/>
    <x v="7"/>
    <x v="3"/>
    <n v="32"/>
    <s v="Y"/>
    <s v="N"/>
    <n v="8.1"/>
    <n v="14.7"/>
    <n v="7.4"/>
    <n v="10.4"/>
    <n v="119988.735"/>
    <n v="64.602342530000001"/>
    <n v="7751553.3582114"/>
  </r>
  <r>
    <d v="2018-08-12T00:00:00"/>
    <s v="Sunday"/>
    <x v="7"/>
    <x v="3"/>
    <n v="33"/>
    <s v="Y"/>
    <s v="N"/>
    <n v="5.4"/>
    <n v="14.8"/>
    <n v="10.4"/>
    <n v="4.5999999999999996"/>
    <n v="115231.85"/>
    <n v="48.788940629999999"/>
    <n v="5622039.8883350659"/>
  </r>
  <r>
    <d v="2018-08-13T00:00:00"/>
    <s v="Monday"/>
    <x v="7"/>
    <x v="3"/>
    <n v="33"/>
    <s v="Y"/>
    <s v="N"/>
    <n v="7.9"/>
    <n v="14.9"/>
    <n v="8.6"/>
    <n v="0"/>
    <n v="127541.57"/>
    <n v="79.759066959999998"/>
    <n v="10172596.621813528"/>
  </r>
  <r>
    <d v="2018-08-14T00:00:00"/>
    <s v="Tuesday"/>
    <x v="7"/>
    <x v="3"/>
    <n v="33"/>
    <s v="Y"/>
    <s v="N"/>
    <n v="9.4"/>
    <n v="16.7"/>
    <n v="13.2"/>
    <n v="0.2"/>
    <n v="121073.45"/>
    <n v="69.127751180000004"/>
    <n v="8369535.3261041716"/>
  </r>
  <r>
    <d v="2018-08-15T00:00:00"/>
    <s v="Wednesday"/>
    <x v="7"/>
    <x v="3"/>
    <n v="33"/>
    <s v="Y"/>
    <s v="N"/>
    <n v="11.5"/>
    <n v="18.399999999999999"/>
    <n v="10.1"/>
    <n v="0"/>
    <n v="122602.11500000001"/>
    <n v="67.796604759999994"/>
    <n v="8312007.1333950674"/>
  </r>
  <r>
    <d v="2018-08-16T00:00:00"/>
    <s v="Thursday"/>
    <x v="7"/>
    <x v="3"/>
    <n v="33"/>
    <s v="Y"/>
    <s v="N"/>
    <n v="8.6999999999999993"/>
    <n v="14.7"/>
    <n v="9.1999999999999993"/>
    <n v="0.2"/>
    <n v="131137.065"/>
    <n v="95.267104889999999"/>
    <n v="12493048.526321748"/>
  </r>
  <r>
    <d v="2018-08-17T00:00:00"/>
    <s v="Friday"/>
    <x v="7"/>
    <x v="3"/>
    <n v="33"/>
    <s v="Y"/>
    <s v="N"/>
    <n v="7.7"/>
    <n v="15.9"/>
    <n v="12.2"/>
    <n v="0"/>
    <n v="125189.54"/>
    <n v="77.617767220000005"/>
    <n v="9716932.5740988795"/>
  </r>
  <r>
    <d v="2018-08-18T00:00:00"/>
    <s v="Saturday"/>
    <x v="7"/>
    <x v="3"/>
    <n v="33"/>
    <s v="Y"/>
    <s v="N"/>
    <n v="8.9"/>
    <n v="13.8"/>
    <n v="10.4"/>
    <n v="2.2000000000000002"/>
    <n v="116571.26"/>
    <n v="38.301147139999998"/>
    <n v="4464812.9815551955"/>
  </r>
  <r>
    <d v="2018-08-19T00:00:00"/>
    <s v="Sunday"/>
    <x v="7"/>
    <x v="3"/>
    <n v="34"/>
    <s v="Y"/>
    <s v="N"/>
    <n v="6.7"/>
    <n v="11.9"/>
    <n v="9.3000000000000007"/>
    <n v="9.1999999999999993"/>
    <n v="119707.93"/>
    <n v="50.446948470000002"/>
    <n v="6038899.7761603668"/>
  </r>
  <r>
    <d v="2018-08-20T00:00:00"/>
    <s v="Monday"/>
    <x v="7"/>
    <x v="3"/>
    <n v="34"/>
    <s v="Y"/>
    <s v="N"/>
    <n v="5.5"/>
    <n v="12.4"/>
    <n v="6.5"/>
    <n v="2"/>
    <n v="138918.38500000001"/>
    <n v="102.3388107"/>
    <n v="14216742.305264721"/>
  </r>
  <r>
    <d v="2018-08-21T00:00:00"/>
    <s v="Tuesday"/>
    <x v="7"/>
    <x v="3"/>
    <n v="34"/>
    <s v="Y"/>
    <s v="N"/>
    <n v="8.6"/>
    <n v="12.4"/>
    <n v="7.7"/>
    <n v="1.2"/>
    <n v="138424.25"/>
    <n v="119.2284324"/>
    <n v="16504106.3336457"/>
  </r>
  <r>
    <d v="2018-08-22T00:00:00"/>
    <s v="Wednesday"/>
    <x v="7"/>
    <x v="3"/>
    <n v="34"/>
    <s v="Y"/>
    <s v="N"/>
    <n v="8.6999999999999993"/>
    <n v="14"/>
    <n v="8.5"/>
    <n v="1"/>
    <n v="136240.845"/>
    <n v="104.8161592"/>
    <n v="14280242.099062525"/>
  </r>
  <r>
    <d v="2018-08-23T00:00:00"/>
    <s v="Thursday"/>
    <x v="7"/>
    <x v="3"/>
    <n v="34"/>
    <s v="Y"/>
    <s v="N"/>
    <n v="5.6"/>
    <n v="16"/>
    <n v="11.1"/>
    <n v="0"/>
    <n v="131956.72500000001"/>
    <n v="89.579370560000001"/>
    <n v="11820600.366659017"/>
  </r>
  <r>
    <d v="2018-08-24T00:00:00"/>
    <s v="Friday"/>
    <x v="7"/>
    <x v="3"/>
    <n v="34"/>
    <s v="Y"/>
    <s v="N"/>
    <n v="4.8"/>
    <n v="15.4"/>
    <n v="14.7"/>
    <n v="0"/>
    <n v="130210.94"/>
    <n v="97.467844349999993"/>
    <n v="12691379.632587189"/>
  </r>
  <r>
    <d v="2018-08-25T00:00:00"/>
    <s v="Saturday"/>
    <x v="7"/>
    <x v="3"/>
    <n v="34"/>
    <s v="Y"/>
    <s v="N"/>
    <n v="3.9"/>
    <n v="15.2"/>
    <n v="14.9"/>
    <n v="0"/>
    <n v="116471.77499999999"/>
    <n v="118.4878363"/>
    <n v="13800488.609770432"/>
  </r>
  <r>
    <d v="2018-08-26T00:00:00"/>
    <s v="Sunday"/>
    <x v="7"/>
    <x v="3"/>
    <n v="35"/>
    <s v="Y"/>
    <s v="N"/>
    <n v="4.9000000000000004"/>
    <n v="14.7"/>
    <n v="12.3"/>
    <n v="0"/>
    <n v="111436.265"/>
    <n v="105.4622088"/>
    <n v="11752314.647322131"/>
  </r>
  <r>
    <d v="2018-08-27T00:00:00"/>
    <s v="Monday"/>
    <x v="7"/>
    <x v="3"/>
    <n v="35"/>
    <s v="Y"/>
    <s v="N"/>
    <n v="6.8"/>
    <n v="12.9"/>
    <n v="12.4"/>
    <n v="3.6"/>
    <n v="131280.85"/>
    <n v="105.01180309999999"/>
    <n v="13786038.771000635"/>
  </r>
  <r>
    <d v="2018-08-28T00:00:00"/>
    <s v="Tuesday"/>
    <x v="7"/>
    <x v="3"/>
    <n v="35"/>
    <s v="Y"/>
    <s v="N"/>
    <n v="1.9"/>
    <n v="11.2"/>
    <n v="11.7"/>
    <n v="0.2"/>
    <n v="139563.095"/>
    <n v="119.82307369999999"/>
    <n v="16722879.017985102"/>
  </r>
  <r>
    <d v="2018-08-29T00:00:00"/>
    <s v="Wednesday"/>
    <x v="7"/>
    <x v="3"/>
    <n v="35"/>
    <s v="Y"/>
    <s v="N"/>
    <n v="0.8"/>
    <n v="12.5"/>
    <n v="15.5"/>
    <n v="0"/>
    <n v="136032.16"/>
    <n v="118.3790102"/>
    <n v="16103352.456168031"/>
  </r>
  <r>
    <d v="2018-08-30T00:00:00"/>
    <s v="Thursday"/>
    <x v="7"/>
    <x v="3"/>
    <n v="35"/>
    <s v="Y"/>
    <s v="N"/>
    <n v="4.8"/>
    <n v="16.7"/>
    <n v="5.0999999999999996"/>
    <n v="0"/>
    <n v="139752.54500000001"/>
    <n v="97.166418829999998"/>
    <n v="13579254.320028422"/>
  </r>
  <r>
    <d v="2018-08-31T00:00:00"/>
    <s v="Friday"/>
    <x v="7"/>
    <x v="3"/>
    <n v="35"/>
    <s v="Y"/>
    <s v="N"/>
    <n v="8.9"/>
    <n v="16"/>
    <n v="6.8"/>
    <n v="1.6"/>
    <n v="130466.91499999999"/>
    <n v="122.4259917"/>
    <n v="15972541.452914605"/>
  </r>
  <r>
    <d v="2018-09-01T00:00:00"/>
    <s v="Saturday"/>
    <x v="8"/>
    <x v="3"/>
    <n v="35"/>
    <s v="Y"/>
    <s v="N"/>
    <n v="10.5"/>
    <n v="13.4"/>
    <n v="7.4"/>
    <n v="2.2000000000000002"/>
    <n v="116344.565"/>
    <n v="104.0260614"/>
    <n v="12102866.862246292"/>
  </r>
  <r>
    <d v="2018-09-02T00:00:00"/>
    <s v="Sunday"/>
    <x v="8"/>
    <x v="3"/>
    <n v="36"/>
    <s v="Y"/>
    <s v="N"/>
    <n v="5"/>
    <n v="12.3"/>
    <n v="11.2"/>
    <n v="3"/>
    <n v="118402.905"/>
    <n v="137.1315117"/>
    <n v="16236769.352321489"/>
  </r>
  <r>
    <d v="2018-09-03T00:00:00"/>
    <s v="Monday"/>
    <x v="8"/>
    <x v="3"/>
    <n v="36"/>
    <s v="Y"/>
    <s v="N"/>
    <n v="5"/>
    <n v="13.1"/>
    <n v="14.7"/>
    <n v="0"/>
    <n v="131448.995"/>
    <n v="139.51638489999999"/>
    <n v="18339288.581138175"/>
  </r>
  <r>
    <d v="2018-09-04T00:00:00"/>
    <s v="Tuesday"/>
    <x v="8"/>
    <x v="3"/>
    <n v="36"/>
    <s v="Y"/>
    <s v="N"/>
    <n v="3.4"/>
    <n v="19.5"/>
    <n v="14.7"/>
    <n v="0"/>
    <n v="128192.08500000001"/>
    <n v="119.57434360000001"/>
    <n v="15328484.418590408"/>
  </r>
  <r>
    <d v="2018-09-05T00:00:00"/>
    <s v="Wednesday"/>
    <x v="8"/>
    <x v="3"/>
    <n v="36"/>
    <s v="Y"/>
    <s v="N"/>
    <n v="8.1"/>
    <n v="20.2"/>
    <n v="14.5"/>
    <n v="0"/>
    <n v="118307.155"/>
    <n v="111.54075349999999"/>
    <n v="13196069.213141292"/>
  </r>
  <r>
    <d v="2018-09-06T00:00:00"/>
    <s v="Thursday"/>
    <x v="8"/>
    <x v="3"/>
    <n v="36"/>
    <s v="Y"/>
    <s v="N"/>
    <n v="13.8"/>
    <n v="20.6"/>
    <n v="9.5"/>
    <n v="0"/>
    <n v="116467.37"/>
    <n v="138.90753839999999"/>
    <n v="16178195.670622006"/>
  </r>
  <r>
    <d v="2018-09-07T00:00:00"/>
    <s v="Friday"/>
    <x v="8"/>
    <x v="3"/>
    <n v="36"/>
    <s v="Y"/>
    <s v="N"/>
    <n v="8.6999999999999993"/>
    <n v="15.1"/>
    <n v="14.7"/>
    <n v="3.4"/>
    <n v="123583.52"/>
    <n v="161.5068282"/>
    <n v="19959582.332991265"/>
  </r>
  <r>
    <d v="2018-09-08T00:00:00"/>
    <s v="Saturday"/>
    <x v="8"/>
    <x v="3"/>
    <n v="36"/>
    <s v="Y"/>
    <s v="N"/>
    <n v="4.2"/>
    <n v="17.5"/>
    <n v="16.2"/>
    <n v="0.2"/>
    <n v="109948.61500000001"/>
    <n v="109.29377119999999"/>
    <n v="12016698.771566888"/>
  </r>
  <r>
    <d v="2018-09-09T00:00:00"/>
    <s v="Sunday"/>
    <x v="8"/>
    <x v="3"/>
    <n v="37"/>
    <s v="Y"/>
    <s v="N"/>
    <n v="8.6"/>
    <n v="18.100000000000001"/>
    <n v="7.3"/>
    <n v="0"/>
    <n v="107838.95"/>
    <n v="67.615591249999994"/>
    <n v="7291594.3640291868"/>
  </r>
  <r>
    <d v="2018-09-10T00:00:00"/>
    <s v="Monday"/>
    <x v="8"/>
    <x v="3"/>
    <n v="37"/>
    <s v="Y"/>
    <s v="N"/>
    <n v="13.4"/>
    <n v="18"/>
    <n v="10.199999999999999"/>
    <n v="0"/>
    <n v="123132.625"/>
    <n v="92.615982560000006"/>
    <n v="11404049.049567021"/>
  </r>
  <r>
    <d v="2018-09-11T00:00:00"/>
    <s v="Tuesday"/>
    <x v="8"/>
    <x v="3"/>
    <n v="37"/>
    <s v="Y"/>
    <s v="N"/>
    <n v="9.1"/>
    <n v="24.2"/>
    <n v="17.7"/>
    <n v="0"/>
    <n v="111096.53"/>
    <n v="67.333252150000007"/>
    <n v="7480490.6674800403"/>
  </r>
  <r>
    <d v="2018-09-12T00:00:00"/>
    <s v="Wednesday"/>
    <x v="8"/>
    <x v="3"/>
    <n v="37"/>
    <s v="Y"/>
    <s v="N"/>
    <n v="11.7"/>
    <n v="18.5"/>
    <n v="15.8"/>
    <n v="0"/>
    <n v="112935.03999999999"/>
    <n v="83.694892069999995"/>
    <n v="9452085.9837211315"/>
  </r>
  <r>
    <d v="2018-09-13T00:00:00"/>
    <s v="Thursday"/>
    <x v="8"/>
    <x v="3"/>
    <n v="37"/>
    <s v="Y"/>
    <s v="N"/>
    <n v="7.1"/>
    <n v="19.7"/>
    <n v="18.2"/>
    <n v="0"/>
    <n v="117880.565"/>
    <n v="84.978278599999996"/>
    <n v="10017287.494095409"/>
  </r>
  <r>
    <d v="2018-09-14T00:00:00"/>
    <s v="Friday"/>
    <x v="8"/>
    <x v="3"/>
    <n v="37"/>
    <s v="Y"/>
    <s v="N"/>
    <n v="10.9"/>
    <n v="22.7"/>
    <n v="18.2"/>
    <n v="0"/>
    <n v="111213.15"/>
    <n v="35.224262940000003"/>
    <n v="3917401.2379856613"/>
  </r>
  <r>
    <d v="2018-09-15T00:00:00"/>
    <s v="Saturday"/>
    <x v="8"/>
    <x v="3"/>
    <n v="37"/>
    <s v="Y"/>
    <s v="N"/>
    <n v="10.199999999999999"/>
    <n v="13.7"/>
    <n v="6.3"/>
    <n v="0.2"/>
    <n v="108632.355"/>
    <n v="14.67358758"/>
    <n v="1594026.3751141508"/>
  </r>
  <r>
    <d v="2018-09-16T00:00:00"/>
    <s v="Sunday"/>
    <x v="8"/>
    <x v="3"/>
    <n v="38"/>
    <s v="Y"/>
    <s v="N"/>
    <n v="5.5"/>
    <n v="14"/>
    <n v="15.3"/>
    <n v="2"/>
    <n v="113030.005"/>
    <n v="81.637617719999994"/>
    <n v="9227500.3390796892"/>
  </r>
  <r>
    <d v="2018-09-17T00:00:00"/>
    <s v="Monday"/>
    <x v="8"/>
    <x v="3"/>
    <n v="38"/>
    <s v="Y"/>
    <s v="N"/>
    <n v="6.7"/>
    <n v="18.100000000000001"/>
    <n v="18.7"/>
    <n v="0"/>
    <n v="118208.24"/>
    <n v="70.685303939999997"/>
    <n v="8355585.3726124652"/>
  </r>
  <r>
    <d v="2018-09-18T00:00:00"/>
    <s v="Tuesday"/>
    <x v="8"/>
    <x v="3"/>
    <n v="38"/>
    <s v="Y"/>
    <s v="N"/>
    <n v="11"/>
    <n v="20.3"/>
    <n v="8"/>
    <n v="0"/>
    <n v="119622.285"/>
    <n v="85.452468640000006"/>
    <n v="10222019.557607643"/>
  </r>
  <r>
    <d v="2018-09-19T00:00:00"/>
    <s v="Wednesday"/>
    <x v="8"/>
    <x v="3"/>
    <n v="38"/>
    <s v="Y"/>
    <s v="N"/>
    <n v="8.5"/>
    <n v="14.7"/>
    <n v="16.100000000000001"/>
    <n v="3"/>
    <n v="123787.77"/>
    <n v="101.0040489"/>
    <n v="12503065.974301953"/>
  </r>
  <r>
    <d v="2018-09-20T00:00:00"/>
    <s v="Thursday"/>
    <x v="8"/>
    <x v="3"/>
    <n v="38"/>
    <s v="Y"/>
    <s v="N"/>
    <n v="3.8"/>
    <n v="17.399999999999999"/>
    <n v="18.5"/>
    <n v="0.8"/>
    <n v="125335.57"/>
    <n v="115.429534"/>
    <n v="14467426.438724382"/>
  </r>
  <r>
    <d v="2018-09-21T00:00:00"/>
    <s v="Friday"/>
    <x v="8"/>
    <x v="3"/>
    <n v="38"/>
    <s v="N"/>
    <s v="N"/>
    <n v="8.3000000000000007"/>
    <n v="18.899999999999999"/>
    <n v="16.600000000000001"/>
    <n v="0"/>
    <n v="120372.48"/>
    <n v="110.8134668"/>
    <n v="13338891.816113664"/>
  </r>
  <r>
    <d v="2018-09-22T00:00:00"/>
    <s v="Saturday"/>
    <x v="8"/>
    <x v="3"/>
    <n v="38"/>
    <s v="N"/>
    <s v="N"/>
    <n v="6.8"/>
    <n v="17.3"/>
    <n v="19.7"/>
    <n v="0"/>
    <n v="107731.72"/>
    <n v="83.493593180000005"/>
    <n v="8994908.4022616707"/>
  </r>
  <r>
    <d v="2018-09-23T00:00:00"/>
    <s v="Sunday"/>
    <x v="8"/>
    <x v="3"/>
    <n v="39"/>
    <s v="N"/>
    <s v="N"/>
    <n v="10.4"/>
    <n v="13.7"/>
    <n v="11.6"/>
    <n v="0.2"/>
    <n v="107332.1"/>
    <n v="79.780017569999998"/>
    <n v="8562956.823824998"/>
  </r>
  <r>
    <d v="2018-09-24T00:00:00"/>
    <s v="Monday"/>
    <x v="8"/>
    <x v="3"/>
    <n v="39"/>
    <s v="N"/>
    <s v="N"/>
    <n v="4.5999999999999996"/>
    <n v="14.9"/>
    <n v="17.2"/>
    <n v="0"/>
    <n v="119535.715"/>
    <n v="93.755130829999999"/>
    <n v="11207086.598682594"/>
  </r>
  <r>
    <d v="2018-09-25T00:00:00"/>
    <s v="Tuesday"/>
    <x v="8"/>
    <x v="3"/>
    <n v="39"/>
    <s v="N"/>
    <s v="N"/>
    <n v="8.6"/>
    <n v="13.6"/>
    <n v="12.2"/>
    <n v="0"/>
    <n v="124797.08500000001"/>
    <n v="118.656356"/>
    <n v="14807967.34552226"/>
  </r>
  <r>
    <d v="2018-09-26T00:00:00"/>
    <s v="Wednesday"/>
    <x v="8"/>
    <x v="3"/>
    <n v="39"/>
    <s v="N"/>
    <s v="N"/>
    <n v="6.4"/>
    <n v="17.600000000000001"/>
    <n v="20.8"/>
    <n v="0"/>
    <n v="119238.345"/>
    <n v="120.8612104"/>
    <n v="14411290.702792788"/>
  </r>
  <r>
    <d v="2018-09-27T00:00:00"/>
    <s v="Thursday"/>
    <x v="8"/>
    <x v="3"/>
    <n v="39"/>
    <s v="N"/>
    <s v="N"/>
    <n v="9.1999999999999993"/>
    <n v="24.2"/>
    <n v="20.8"/>
    <n v="0"/>
    <n v="110878.67"/>
    <n v="99.286997249999999"/>
    <n v="11008810.203373658"/>
  </r>
  <r>
    <d v="2018-09-28T00:00:00"/>
    <s v="Friday"/>
    <x v="8"/>
    <x v="3"/>
    <n v="39"/>
    <s v="N"/>
    <s v="Y"/>
    <n v="10.7"/>
    <n v="15.2"/>
    <n v="10.199999999999999"/>
    <n v="0"/>
    <n v="108622.42"/>
    <n v="90.212995460000002"/>
    <n v="9799153.8823142126"/>
  </r>
  <r>
    <d v="2018-09-29T00:00:00"/>
    <s v="Saturday"/>
    <x v="8"/>
    <x v="3"/>
    <n v="39"/>
    <s v="N"/>
    <s v="N"/>
    <n v="5.5"/>
    <n v="14"/>
    <n v="17"/>
    <n v="1.2"/>
    <n v="109315.065"/>
    <n v="86.164086429999998"/>
    <n v="9419032.7087610681"/>
  </r>
  <r>
    <d v="2018-09-30T00:00:00"/>
    <s v="Sunday"/>
    <x v="8"/>
    <x v="3"/>
    <n v="40"/>
    <s v="N"/>
    <s v="N"/>
    <n v="6.8"/>
    <n v="16.5"/>
    <n v="19.8"/>
    <n v="0.2"/>
    <n v="106236.23"/>
    <n v="86.884516410000003"/>
    <n v="9230283.468771534"/>
  </r>
  <r>
    <d v="2018-10-01T00:00:00"/>
    <s v="Monday"/>
    <x v="9"/>
    <x v="3"/>
    <n v="40"/>
    <s v="N"/>
    <s v="N"/>
    <n v="4.7"/>
    <n v="23.3"/>
    <n v="21.4"/>
    <n v="0"/>
    <n v="114466.64"/>
    <n v="111.1212712"/>
    <n v="12719678.546792768"/>
  </r>
  <r>
    <d v="2018-10-02T00:00:00"/>
    <s v="Tuesday"/>
    <x v="9"/>
    <x v="3"/>
    <n v="40"/>
    <s v="N"/>
    <s v="N"/>
    <n v="11.4"/>
    <n v="25.8"/>
    <n v="13.4"/>
    <n v="0"/>
    <n v="114458.205"/>
    <n v="104.9424003"/>
    <n v="12011518.766729463"/>
  </r>
  <r>
    <d v="2018-10-03T00:00:00"/>
    <s v="Wednesday"/>
    <x v="9"/>
    <x v="3"/>
    <n v="40"/>
    <s v="N"/>
    <s v="N"/>
    <n v="14.7"/>
    <n v="18.100000000000001"/>
    <n v="10.9"/>
    <n v="0"/>
    <n v="115490.83500000001"/>
    <n v="122.0868375"/>
    <n v="14099910.805384314"/>
  </r>
  <r>
    <d v="2018-10-04T00:00:00"/>
    <s v="Thursday"/>
    <x v="9"/>
    <x v="3"/>
    <n v="40"/>
    <s v="N"/>
    <s v="N"/>
    <n v="10.9"/>
    <n v="14.6"/>
    <n v="12.5"/>
    <n v="0"/>
    <n v="115294.12"/>
    <n v="97.499455749999996"/>
    <n v="11241113.951175189"/>
  </r>
  <r>
    <d v="2018-10-05T00:00:00"/>
    <s v="Friday"/>
    <x v="9"/>
    <x v="3"/>
    <n v="40"/>
    <s v="N"/>
    <s v="N"/>
    <n v="9.1"/>
    <n v="20.5"/>
    <n v="22.5"/>
    <n v="0"/>
    <n v="112576.545"/>
    <n v="105.2909812"/>
    <n v="11853294.883155955"/>
  </r>
  <r>
    <d v="2018-10-06T00:00:00"/>
    <s v="Saturday"/>
    <x v="9"/>
    <x v="3"/>
    <n v="40"/>
    <s v="N"/>
    <s v="N"/>
    <n v="8.3000000000000007"/>
    <n v="23.8"/>
    <n v="22.7"/>
    <n v="0"/>
    <n v="102988.145"/>
    <n v="100.10292629999999"/>
    <n v="10309414.688708713"/>
  </r>
  <r>
    <d v="2018-10-07T00:00:00"/>
    <s v="Sunday"/>
    <x v="9"/>
    <x v="3"/>
    <n v="41"/>
    <s v="N"/>
    <s v="N"/>
    <n v="10.3"/>
    <n v="24.7"/>
    <n v="21.2"/>
    <n v="0"/>
    <n v="100476.705"/>
    <n v="87.871654219999996"/>
    <n v="8829054.2789249457"/>
  </r>
  <r>
    <d v="2018-10-08T00:00:00"/>
    <s v="Monday"/>
    <x v="9"/>
    <x v="3"/>
    <n v="41"/>
    <s v="N"/>
    <s v="N"/>
    <n v="13.5"/>
    <n v="28.2"/>
    <n v="22.7"/>
    <n v="0"/>
    <n v="113945.5"/>
    <n v="87.101261609999995"/>
    <n v="9924796.8047822546"/>
  </r>
  <r>
    <d v="2018-10-09T00:00:00"/>
    <s v="Tuesday"/>
    <x v="9"/>
    <x v="3"/>
    <n v="41"/>
    <s v="Y"/>
    <s v="N"/>
    <n v="16.100000000000001"/>
    <n v="17.899999999999999"/>
    <n v="7.2"/>
    <m/>
    <n v="116449.31"/>
    <n v="99.00074936"/>
    <n v="11528568.952454941"/>
  </r>
  <r>
    <d v="2018-10-10T00:00:00"/>
    <s v="Wednesday"/>
    <x v="9"/>
    <x v="3"/>
    <n v="41"/>
    <s v="Y"/>
    <s v="N"/>
    <n v="10.1"/>
    <n v="16.5"/>
    <n v="20"/>
    <m/>
    <n v="109551.08"/>
    <n v="73.539697610000005"/>
    <n v="8056353.2960489197"/>
  </r>
  <r>
    <d v="2018-10-11T00:00:00"/>
    <s v="Thursday"/>
    <x v="9"/>
    <x v="3"/>
    <n v="41"/>
    <s v="Y"/>
    <s v="N"/>
    <n v="6.4"/>
    <n v="20.7"/>
    <n v="23.7"/>
    <n v="0"/>
    <n v="110432.33"/>
    <n v="85.630408540000005"/>
    <n v="9456365.5339240991"/>
  </r>
  <r>
    <d v="2018-10-12T00:00:00"/>
    <s v="Friday"/>
    <x v="9"/>
    <x v="3"/>
    <n v="41"/>
    <s v="Y"/>
    <s v="N"/>
    <n v="8.6999999999999993"/>
    <n v="22.7"/>
    <n v="23.9"/>
    <n v="0"/>
    <n v="110457.33500000001"/>
    <n v="88.472364569999996"/>
    <n v="9772421.6115506217"/>
  </r>
  <r>
    <d v="2018-10-13T00:00:00"/>
    <s v="Saturday"/>
    <x v="9"/>
    <x v="3"/>
    <n v="41"/>
    <s v="Y"/>
    <s v="N"/>
    <n v="10.5"/>
    <n v="24.9"/>
    <n v="23.2"/>
    <n v="0"/>
    <n v="96584.744999999995"/>
    <n v="74.616600149999996"/>
    <n v="7206825.2982547106"/>
  </r>
  <r>
    <d v="2018-10-14T00:00:00"/>
    <s v="Sunday"/>
    <x v="9"/>
    <x v="3"/>
    <n v="42"/>
    <s v="Y"/>
    <s v="N"/>
    <n v="12.4"/>
    <n v="27.3"/>
    <n v="22.1"/>
    <n v="0"/>
    <n v="90918.615000000005"/>
    <n v="56.864164340000002"/>
    <n v="5170011.0649251891"/>
  </r>
  <r>
    <d v="2018-10-15T00:00:00"/>
    <s v="Monday"/>
    <x v="9"/>
    <x v="3"/>
    <n v="42"/>
    <s v="Y"/>
    <s v="N"/>
    <n v="19.5"/>
    <n v="27.5"/>
    <n v="19.399999999999999"/>
    <n v="0"/>
    <n v="108070.27499999999"/>
    <n v="79.182454410000005"/>
    <n v="8557269.6232636627"/>
  </r>
  <r>
    <d v="2018-10-16T00:00:00"/>
    <s v="Tuesday"/>
    <x v="9"/>
    <x v="3"/>
    <n v="42"/>
    <s v="Y"/>
    <s v="N"/>
    <n v="20"/>
    <n v="23.1"/>
    <n v="6.1"/>
    <n v="0.2"/>
    <n v="113889.41"/>
    <n v="89.02524597"/>
    <n v="10139032.738628179"/>
  </r>
  <r>
    <d v="2018-10-17T00:00:00"/>
    <s v="Wednesday"/>
    <x v="9"/>
    <x v="3"/>
    <n v="42"/>
    <s v="Y"/>
    <s v="N"/>
    <n v="16.100000000000001"/>
    <n v="22.6"/>
    <n v="15.1"/>
    <n v="5.2"/>
    <n v="112592.26"/>
    <n v="122.20067"/>
    <n v="13758849.6088142"/>
  </r>
  <r>
    <d v="2018-10-18T00:00:00"/>
    <s v="Thursday"/>
    <x v="9"/>
    <x v="3"/>
    <n v="42"/>
    <s v="Y"/>
    <s v="N"/>
    <n v="14.7"/>
    <n v="20.7"/>
    <n v="10.5"/>
    <n v="2"/>
    <n v="112806.58500000001"/>
    <n v="165.77970980000001"/>
    <n v="18701042.924829036"/>
  </r>
  <r>
    <d v="2018-10-19T00:00:00"/>
    <s v="Friday"/>
    <x v="9"/>
    <x v="3"/>
    <n v="42"/>
    <s v="Y"/>
    <s v="N"/>
    <n v="12.8"/>
    <n v="27.4"/>
    <n v="23"/>
    <n v="0"/>
    <n v="107940.16"/>
    <n v="101.6603803"/>
    <n v="10973237.715242848"/>
  </r>
  <r>
    <d v="2018-10-20T00:00:00"/>
    <s v="Saturday"/>
    <x v="9"/>
    <x v="3"/>
    <n v="42"/>
    <s v="Y"/>
    <s v="N"/>
    <n v="11.7"/>
    <n v="16.100000000000001"/>
    <n v="9.8000000000000007"/>
    <n v="5"/>
    <n v="99368.854999999996"/>
    <n v="96.292242040000005"/>
    <n v="9568449.8368976638"/>
  </r>
  <r>
    <d v="2018-10-21T00:00:00"/>
    <s v="Sunday"/>
    <x v="9"/>
    <x v="3"/>
    <n v="43"/>
    <s v="Y"/>
    <s v="N"/>
    <n v="7.6"/>
    <n v="19.2"/>
    <n v="22.7"/>
    <n v="5.6"/>
    <n v="98427.53"/>
    <n v="81.920924420000006"/>
    <n v="8063274.2459772835"/>
  </r>
  <r>
    <d v="2018-10-22T00:00:00"/>
    <s v="Monday"/>
    <x v="9"/>
    <x v="3"/>
    <n v="43"/>
    <s v="Y"/>
    <s v="N"/>
    <n v="8.9"/>
    <n v="27"/>
    <n v="25.7"/>
    <n v="0"/>
    <n v="105893.61500000001"/>
    <n v="84.175390419999999"/>
    <n v="8913636.3856101688"/>
  </r>
  <r>
    <d v="2018-10-23T00:00:00"/>
    <s v="Tuesday"/>
    <x v="9"/>
    <x v="3"/>
    <n v="43"/>
    <s v="Y"/>
    <s v="N"/>
    <n v="13"/>
    <n v="18.8"/>
    <n v="16.7"/>
    <n v="0"/>
    <n v="109241.565"/>
    <n v="90.935335870000003"/>
    <n v="9933918.4042394366"/>
  </r>
  <r>
    <d v="2018-10-24T00:00:00"/>
    <s v="Wednesday"/>
    <x v="9"/>
    <x v="3"/>
    <n v="43"/>
    <s v="Y"/>
    <s v="N"/>
    <n v="9.1999999999999993"/>
    <n v="15.5"/>
    <n v="19.7"/>
    <n v="0"/>
    <n v="111423.36500000001"/>
    <n v="93.344752569999997"/>
    <n v="10400786.436441798"/>
  </r>
  <r>
    <d v="2018-10-25T00:00:00"/>
    <s v="Thursday"/>
    <x v="9"/>
    <x v="3"/>
    <n v="43"/>
    <s v="Y"/>
    <s v="N"/>
    <n v="6.4"/>
    <n v="19.5"/>
    <n v="25"/>
    <n v="0"/>
    <n v="112414.39"/>
    <n v="115.427252"/>
    <n v="12975684.12295628"/>
  </r>
  <r>
    <d v="2018-10-26T00:00:00"/>
    <s v="Friday"/>
    <x v="9"/>
    <x v="3"/>
    <n v="43"/>
    <s v="Y"/>
    <s v="N"/>
    <n v="9.6"/>
    <n v="18.3"/>
    <n v="23.7"/>
    <n v="0"/>
    <n v="111145.12"/>
    <n v="111.2042443"/>
    <n v="12359809.077232815"/>
  </r>
  <r>
    <d v="2018-10-27T00:00:00"/>
    <s v="Saturday"/>
    <x v="9"/>
    <x v="3"/>
    <n v="43"/>
    <s v="Y"/>
    <s v="N"/>
    <n v="11.3"/>
    <n v="19.600000000000001"/>
    <n v="20.5"/>
    <n v="0"/>
    <n v="97973.985000000001"/>
    <n v="98.832267079999994"/>
    <n v="9682991.0524119139"/>
  </r>
  <r>
    <d v="2018-10-28T00:00:00"/>
    <s v="Sunday"/>
    <x v="9"/>
    <x v="3"/>
    <n v="44"/>
    <s v="Y"/>
    <s v="N"/>
    <n v="9.3000000000000007"/>
    <n v="15.9"/>
    <n v="22.8"/>
    <n v="0"/>
    <n v="95624.014999999999"/>
    <n v="110.2151781"/>
    <n v="10539217.843862072"/>
  </r>
  <r>
    <d v="2018-10-29T00:00:00"/>
    <s v="Monday"/>
    <x v="9"/>
    <x v="3"/>
    <n v="44"/>
    <s v="Y"/>
    <s v="N"/>
    <n v="9.1"/>
    <n v="17"/>
    <n v="25.6"/>
    <n v="0"/>
    <n v="110196.61500000001"/>
    <n v="142.33806010000001"/>
    <n v="15685172.408686563"/>
  </r>
  <r>
    <d v="2018-10-30T00:00:00"/>
    <s v="Tuesday"/>
    <x v="9"/>
    <x v="3"/>
    <n v="44"/>
    <s v="Y"/>
    <s v="N"/>
    <n v="8.3000000000000007"/>
    <n v="25.2"/>
    <n v="25.8"/>
    <n v="0"/>
    <n v="113459.02499999999"/>
    <n v="149.08062029999999"/>
    <n v="16914541.825633205"/>
  </r>
  <r>
    <d v="2018-10-31T00:00:00"/>
    <s v="Wednesday"/>
    <x v="9"/>
    <x v="3"/>
    <n v="44"/>
    <s v="Y"/>
    <s v="N"/>
    <n v="13"/>
    <n v="19.5"/>
    <n v="16.7"/>
    <n v="0"/>
    <n v="114402.745"/>
    <n v="121.6154276"/>
    <n v="13913138.751788761"/>
  </r>
  <r>
    <d v="2018-11-01T00:00:00"/>
    <s v="Thursday"/>
    <x v="10"/>
    <x v="3"/>
    <n v="44"/>
    <s v="Y"/>
    <s v="N"/>
    <n v="12.8"/>
    <n v="34.299999999999997"/>
    <n v="14.2"/>
    <n v="0"/>
    <n v="119350.66499999999"/>
    <n v="101.7889277"/>
    <n v="12148576.21063192"/>
  </r>
  <r>
    <d v="2018-11-02T00:00:00"/>
    <s v="Friday"/>
    <x v="10"/>
    <x v="3"/>
    <n v="44"/>
    <s v="Y"/>
    <s v="N"/>
    <n v="16.3"/>
    <n v="31.6"/>
    <n v="13.4"/>
    <n v="0"/>
    <n v="116793.855"/>
    <n v="79.019020170000005"/>
    <n v="9228935.9839770552"/>
  </r>
  <r>
    <d v="2018-11-03T00:00:00"/>
    <s v="Saturday"/>
    <x v="10"/>
    <x v="3"/>
    <n v="44"/>
    <s v="Y"/>
    <s v="N"/>
    <n v="12.6"/>
    <n v="20.9"/>
    <n v="19.899999999999999"/>
    <n v="0.2"/>
    <n v="93859.285000000003"/>
    <n v="74.729665089999997"/>
    <n v="7014072.9336368609"/>
  </r>
  <r>
    <d v="2018-11-04T00:00:00"/>
    <s v="Sunday"/>
    <x v="10"/>
    <x v="3"/>
    <n v="45"/>
    <s v="Y"/>
    <s v="N"/>
    <n v="9.1999999999999993"/>
    <n v="20.9"/>
    <n v="19.7"/>
    <n v="0"/>
    <n v="96432.625"/>
    <n v="90.901472760000004"/>
    <n v="8765867.634612795"/>
  </r>
  <r>
    <d v="2018-11-05T00:00:00"/>
    <s v="Monday"/>
    <x v="10"/>
    <x v="3"/>
    <n v="45"/>
    <s v="Y"/>
    <s v="N"/>
    <n v="14.5"/>
    <n v="28.6"/>
    <n v="15.8"/>
    <n v="2.8"/>
    <n v="107014.075"/>
    <n v="104.6322227"/>
    <n v="11197120.527434502"/>
  </r>
  <r>
    <d v="2018-11-06T00:00:00"/>
    <s v="Tuesday"/>
    <x v="10"/>
    <x v="3"/>
    <n v="45"/>
    <s v="Y"/>
    <s v="Y"/>
    <n v="16.3"/>
    <n v="21.4"/>
    <n v="7.8"/>
    <n v="4.4000000000000004"/>
    <n v="100696.565"/>
    <n v="115.778035"/>
    <n v="11658450.426949775"/>
  </r>
  <r>
    <d v="2018-11-07T00:00:00"/>
    <s v="Wednesday"/>
    <x v="10"/>
    <x v="3"/>
    <n v="45"/>
    <s v="Y"/>
    <s v="N"/>
    <n v="11.1"/>
    <n v="17.2"/>
    <n v="18.2"/>
    <n v="35.799999999999997"/>
    <n v="106387.19500000001"/>
    <n v="95.569564769999999"/>
    <n v="10167377.92325112"/>
  </r>
  <r>
    <d v="2018-11-08T00:00:00"/>
    <s v="Thursday"/>
    <x v="10"/>
    <x v="3"/>
    <n v="45"/>
    <s v="Y"/>
    <s v="N"/>
    <n v="7.7"/>
    <n v="17"/>
    <n v="22.7"/>
    <n v="3"/>
    <n v="109430.37"/>
    <n v="91.884517419999995"/>
    <n v="10054956.738542045"/>
  </r>
  <r>
    <d v="2018-11-09T00:00:00"/>
    <s v="Friday"/>
    <x v="10"/>
    <x v="3"/>
    <n v="45"/>
    <s v="Y"/>
    <s v="N"/>
    <n v="8"/>
    <n v="20"/>
    <n v="14.8"/>
    <n v="0"/>
    <n v="112506.95"/>
    <n v="101.7347422"/>
    <n v="11445865.553958289"/>
  </r>
  <r>
    <d v="2018-11-10T00:00:00"/>
    <s v="Saturday"/>
    <x v="10"/>
    <x v="3"/>
    <n v="45"/>
    <s v="Y"/>
    <s v="N"/>
    <n v="9"/>
    <n v="20.3"/>
    <n v="27.3"/>
    <n v="0"/>
    <n v="100203.55"/>
    <n v="86.725271390000003"/>
    <n v="8690180.0679914355"/>
  </r>
  <r>
    <d v="2018-11-11T00:00:00"/>
    <s v="Sunday"/>
    <x v="10"/>
    <x v="3"/>
    <n v="46"/>
    <s v="Y"/>
    <s v="N"/>
    <n v="9.3000000000000007"/>
    <n v="19.600000000000001"/>
    <n v="29.1"/>
    <n v="0.2"/>
    <n v="94602.89"/>
    <n v="76.672204399999998"/>
    <n v="7253412.1189107159"/>
  </r>
  <r>
    <d v="2018-11-12T00:00:00"/>
    <s v="Monday"/>
    <x v="10"/>
    <x v="3"/>
    <n v="46"/>
    <s v="Y"/>
    <s v="N"/>
    <n v="10.9"/>
    <n v="30.2"/>
    <n v="17.5"/>
    <n v="0"/>
    <n v="114159.595"/>
    <n v="105.4518321"/>
    <n v="12038338.444544001"/>
  </r>
  <r>
    <d v="2018-11-13T00:00:00"/>
    <s v="Tuesday"/>
    <x v="10"/>
    <x v="3"/>
    <n v="46"/>
    <s v="Y"/>
    <s v="N"/>
    <n v="16.899999999999999"/>
    <n v="30.5"/>
    <n v="18.399999999999999"/>
    <n v="0"/>
    <n v="120185.265"/>
    <n v="111.5733647"/>
    <n v="13409474.403411146"/>
  </r>
  <r>
    <d v="2018-11-14T00:00:00"/>
    <s v="Wednesday"/>
    <x v="10"/>
    <x v="3"/>
    <n v="46"/>
    <s v="Y"/>
    <s v="N"/>
    <n v="14.8"/>
    <n v="17.3"/>
    <n v="7.2"/>
    <n v="6.2"/>
    <n v="116487.58"/>
    <n v="119.62472270000001"/>
    <n v="13934794.455494067"/>
  </r>
  <r>
    <d v="2018-11-15T00:00:00"/>
    <s v="Thursday"/>
    <x v="10"/>
    <x v="3"/>
    <n v="46"/>
    <s v="Y"/>
    <s v="N"/>
    <n v="13.7"/>
    <n v="18.100000000000001"/>
    <n v="23.8"/>
    <n v="0.2"/>
    <n v="108628.34"/>
    <n v="96.501965749999997"/>
    <n v="10482848.346159354"/>
  </r>
  <r>
    <d v="2018-11-16T00:00:00"/>
    <s v="Friday"/>
    <x v="10"/>
    <x v="3"/>
    <n v="46"/>
    <s v="Y"/>
    <s v="N"/>
    <n v="8.3000000000000007"/>
    <n v="19"/>
    <n v="29.8"/>
    <n v="0"/>
    <n v="107405.925"/>
    <n v="97.767081950000005"/>
    <n v="10500763.871390555"/>
  </r>
  <r>
    <d v="2018-11-17T00:00:00"/>
    <s v="Saturday"/>
    <x v="10"/>
    <x v="3"/>
    <n v="46"/>
    <s v="Y"/>
    <s v="N"/>
    <n v="9.6"/>
    <n v="18.100000000000001"/>
    <n v="29.9"/>
    <n v="0"/>
    <n v="90498.92"/>
    <n v="83.267081379999993"/>
    <n v="7535580.9364421088"/>
  </r>
  <r>
    <d v="2018-11-18T00:00:00"/>
    <s v="Sunday"/>
    <x v="10"/>
    <x v="3"/>
    <n v="47"/>
    <s v="Y"/>
    <s v="N"/>
    <n v="9.8000000000000007"/>
    <n v="26.6"/>
    <n v="30.1"/>
    <n v="0"/>
    <n v="92043.13"/>
    <n v="89.24819359"/>
    <n v="8214683.0848695375"/>
  </r>
  <r>
    <d v="2018-11-19T00:00:00"/>
    <s v="Monday"/>
    <x v="10"/>
    <x v="3"/>
    <n v="47"/>
    <s v="Y"/>
    <s v="N"/>
    <n v="15.4"/>
    <n v="30.9"/>
    <n v="27.5"/>
    <n v="0"/>
    <n v="113978.535"/>
    <n v="104.47126299999999"/>
    <n v="11907481.506339705"/>
  </r>
  <r>
    <d v="2018-11-20T00:00:00"/>
    <s v="Tuesday"/>
    <x v="10"/>
    <x v="3"/>
    <n v="47"/>
    <s v="Y"/>
    <s v="N"/>
    <n v="22.5"/>
    <n v="27.6"/>
    <n v="5.5"/>
    <n v="0"/>
    <n v="118330.625"/>
    <n v="110.715976"/>
    <n v="13101090.637565"/>
  </r>
  <r>
    <d v="2018-11-21T00:00:00"/>
    <s v="Wednesday"/>
    <x v="10"/>
    <x v="3"/>
    <n v="47"/>
    <s v="Y"/>
    <s v="N"/>
    <n v="12.3"/>
    <n v="23.2"/>
    <n v="24.2"/>
    <n v="24.2"/>
    <n v="106618.19500000001"/>
    <n v="100.42825310000001"/>
    <n v="10707479.072525157"/>
  </r>
  <r>
    <d v="2018-11-22T00:00:00"/>
    <s v="Thursday"/>
    <x v="10"/>
    <x v="3"/>
    <n v="47"/>
    <s v="Y"/>
    <s v="N"/>
    <n v="9.6999999999999993"/>
    <n v="16.399999999999999"/>
    <n v="20.3"/>
    <n v="6.2"/>
    <n v="107278.83"/>
    <n v="77.208902539999997"/>
    <n v="8282880.730075228"/>
  </r>
  <r>
    <d v="2018-11-23T00:00:00"/>
    <s v="Friday"/>
    <x v="10"/>
    <x v="3"/>
    <n v="47"/>
    <s v="Y"/>
    <s v="N"/>
    <n v="11"/>
    <n v="14.5"/>
    <n v="3.5"/>
    <n v="6"/>
    <n v="113582.6"/>
    <n v="93.528906469999995"/>
    <n v="10623256.372019421"/>
  </r>
  <r>
    <d v="2018-11-24T00:00:00"/>
    <s v="Saturday"/>
    <x v="10"/>
    <x v="3"/>
    <n v="47"/>
    <s v="Y"/>
    <s v="N"/>
    <n v="11.1"/>
    <n v="16.899999999999999"/>
    <n v="15.8"/>
    <n v="7"/>
    <n v="101352.12"/>
    <n v="110.5056773"/>
    <n v="11199984.666390875"/>
  </r>
  <r>
    <d v="2018-11-25T00:00:00"/>
    <s v="Sunday"/>
    <x v="10"/>
    <x v="3"/>
    <n v="48"/>
    <s v="Y"/>
    <s v="N"/>
    <n v="12.7"/>
    <n v="18.8"/>
    <n v="20.5"/>
    <n v="0.8"/>
    <n v="96240.41"/>
    <n v="116.4628124"/>
    <n v="11208428.815129085"/>
  </r>
  <r>
    <d v="2018-11-26T00:00:00"/>
    <s v="Monday"/>
    <x v="10"/>
    <x v="3"/>
    <n v="48"/>
    <s v="Y"/>
    <s v="N"/>
    <n v="11.9"/>
    <n v="18.600000000000001"/>
    <n v="25.5"/>
    <n v="0"/>
    <n v="110547.605"/>
    <n v="112.20926300000001"/>
    <n v="12404465.283465115"/>
  </r>
  <r>
    <d v="2018-11-27T00:00:00"/>
    <s v="Tuesday"/>
    <x v="10"/>
    <x v="3"/>
    <n v="48"/>
    <s v="Y"/>
    <s v="N"/>
    <n v="14.4"/>
    <n v="20"/>
    <n v="23.3"/>
    <n v="0.2"/>
    <n v="109706.42"/>
    <n v="109.76169760000001"/>
    <n v="12041562.896818593"/>
  </r>
  <r>
    <d v="2018-11-28T00:00:00"/>
    <s v="Wednesday"/>
    <x v="10"/>
    <x v="3"/>
    <n v="48"/>
    <s v="Y"/>
    <s v="N"/>
    <n v="14.4"/>
    <n v="20.8"/>
    <n v="18"/>
    <n v="0"/>
    <n v="106684.825"/>
    <n v="98.178259999999995"/>
    <n v="10474130.4869045"/>
  </r>
  <r>
    <d v="2018-11-29T00:00:00"/>
    <s v="Thursday"/>
    <x v="10"/>
    <x v="3"/>
    <n v="48"/>
    <s v="Y"/>
    <s v="N"/>
    <n v="13.9"/>
    <n v="18.7"/>
    <n v="21.1"/>
    <n v="0.6"/>
    <n v="112586.74"/>
    <n v="116.3293321"/>
    <n v="13097140.267516354"/>
  </r>
  <r>
    <d v="2018-11-30T00:00:00"/>
    <s v="Friday"/>
    <x v="10"/>
    <x v="3"/>
    <n v="48"/>
    <s v="Y"/>
    <s v="N"/>
    <n v="14.7"/>
    <n v="20.8"/>
    <n v="28"/>
    <n v="0"/>
    <n v="110031.82"/>
    <n v="106.2941526"/>
    <n v="11695739.065935733"/>
  </r>
  <r>
    <d v="2018-12-01T00:00:00"/>
    <s v="Saturday"/>
    <x v="11"/>
    <x v="3"/>
    <n v="48"/>
    <s v="Y"/>
    <s v="N"/>
    <n v="10.3"/>
    <n v="31.7"/>
    <n v="30.8"/>
    <n v="0"/>
    <n v="100725.24"/>
    <n v="71.104740500000005"/>
    <n v="7162042.0520002209"/>
  </r>
  <r>
    <d v="2018-12-02T00:00:00"/>
    <s v="Sunday"/>
    <x v="11"/>
    <x v="3"/>
    <n v="49"/>
    <s v="Y"/>
    <s v="N"/>
    <n v="12.2"/>
    <n v="19.5"/>
    <n v="18.899999999999999"/>
    <n v="10.4"/>
    <n v="88903.065000000002"/>
    <n v="24.455382029999999"/>
    <n v="2174158.4182129218"/>
  </r>
  <r>
    <d v="2018-12-03T00:00:00"/>
    <s v="Monday"/>
    <x v="11"/>
    <x v="3"/>
    <n v="49"/>
    <s v="Y"/>
    <s v="N"/>
    <n v="13.3"/>
    <n v="23.6"/>
    <n v="13.4"/>
    <n v="0"/>
    <n v="107666.30499999999"/>
    <n v="71.126198709999997"/>
    <n v="7657895.003801466"/>
  </r>
  <r>
    <d v="2018-12-04T00:00:00"/>
    <s v="Tuesday"/>
    <x v="11"/>
    <x v="3"/>
    <n v="49"/>
    <s v="Y"/>
    <s v="N"/>
    <n v="13.4"/>
    <n v="20.5"/>
    <n v="28.2"/>
    <n v="0"/>
    <n v="111718.075"/>
    <n v="92.945548959999996"/>
    <n v="10383697.809629451"/>
  </r>
  <r>
    <d v="2018-12-05T00:00:00"/>
    <s v="Wednesday"/>
    <x v="11"/>
    <x v="3"/>
    <n v="49"/>
    <s v="Y"/>
    <s v="N"/>
    <n v="13.4"/>
    <n v="25.2"/>
    <n v="31.1"/>
    <n v="0"/>
    <n v="114225.12"/>
    <n v="86.814999110000002"/>
    <n v="9916453.6911396421"/>
  </r>
  <r>
    <d v="2018-12-06T00:00:00"/>
    <s v="Thursday"/>
    <x v="11"/>
    <x v="3"/>
    <n v="49"/>
    <s v="Y"/>
    <s v="N"/>
    <n v="14.5"/>
    <n v="35.5"/>
    <n v="31.3"/>
    <n v="0"/>
    <n v="135452.26"/>
    <n v="125.30810839999999"/>
    <n v="16973266.479104985"/>
  </r>
  <r>
    <d v="2018-12-07T00:00:00"/>
    <s v="Friday"/>
    <x v="11"/>
    <x v="3"/>
    <n v="49"/>
    <s v="Y"/>
    <s v="N"/>
    <n v="25.1"/>
    <n v="38"/>
    <n v="27.1"/>
    <n v="0"/>
    <n v="156648.405"/>
    <n v="177.86181680000001"/>
    <n v="27861769.912122205"/>
  </r>
  <r>
    <d v="2018-12-08T00:00:00"/>
    <s v="Saturday"/>
    <x v="11"/>
    <x v="3"/>
    <n v="49"/>
    <s v="Y"/>
    <s v="N"/>
    <n v="22.7"/>
    <n v="30.3"/>
    <n v="11"/>
    <n v="0"/>
    <n v="121237.47"/>
    <n v="113.36703300000001"/>
    <n v="13744332.262326511"/>
  </r>
  <r>
    <d v="2018-12-09T00:00:00"/>
    <s v="Sunday"/>
    <x v="11"/>
    <x v="3"/>
    <n v="50"/>
    <s v="Y"/>
    <s v="N"/>
    <n v="16"/>
    <n v="20.100000000000001"/>
    <n v="11.8"/>
    <n v="1.2"/>
    <n v="102161.11500000001"/>
    <n v="80.188787649999995"/>
    <n v="8192175.9568222295"/>
  </r>
  <r>
    <d v="2018-12-10T00:00:00"/>
    <s v="Monday"/>
    <x v="11"/>
    <x v="3"/>
    <n v="50"/>
    <s v="Y"/>
    <s v="N"/>
    <n v="15.8"/>
    <n v="20.6"/>
    <n v="28.5"/>
    <n v="0"/>
    <n v="110803.765"/>
    <n v="95.225723139999999"/>
    <n v="10551368.648759622"/>
  </r>
  <r>
    <d v="2018-12-11T00:00:00"/>
    <s v="Tuesday"/>
    <x v="11"/>
    <x v="3"/>
    <n v="50"/>
    <s v="Y"/>
    <s v="N"/>
    <n v="13"/>
    <n v="23.6"/>
    <n v="31.6"/>
    <n v="0"/>
    <n v="114413.785"/>
    <n v="118.6444142"/>
    <n v="13574556.497729747"/>
  </r>
  <r>
    <d v="2018-12-12T00:00:00"/>
    <s v="Wednesday"/>
    <x v="11"/>
    <x v="3"/>
    <n v="50"/>
    <s v="Y"/>
    <s v="N"/>
    <n v="16"/>
    <n v="33.6"/>
    <n v="29.4"/>
    <n v="0"/>
    <n v="129715.465"/>
    <n v="199.184327"/>
    <n v="25837287.597517055"/>
  </r>
  <r>
    <d v="2018-12-13T00:00:00"/>
    <s v="Thursday"/>
    <x v="11"/>
    <x v="3"/>
    <n v="50"/>
    <s v="Y"/>
    <s v="N"/>
    <n v="16.899999999999999"/>
    <n v="21.1"/>
    <n v="6"/>
    <n v="16.2"/>
    <n v="114986.33"/>
    <n v="101.8597212"/>
    <n v="11712475.515611196"/>
  </r>
  <r>
    <d v="2018-12-14T00:00:00"/>
    <s v="Friday"/>
    <x v="11"/>
    <x v="3"/>
    <n v="50"/>
    <s v="Y"/>
    <s v="N"/>
    <n v="16.399999999999999"/>
    <n v="22.7"/>
    <n v="13.7"/>
    <n v="16.600000000000001"/>
    <n v="110025.465"/>
    <n v="92.958029269999997"/>
    <n v="10227750.395915359"/>
  </r>
  <r>
    <d v="2018-12-15T00:00:00"/>
    <s v="Saturday"/>
    <x v="11"/>
    <x v="3"/>
    <n v="50"/>
    <s v="Y"/>
    <s v="N"/>
    <n v="17.2"/>
    <n v="24.8"/>
    <n v="17.5"/>
    <n v="41.2"/>
    <n v="102577.145"/>
    <n v="101.632949"/>
    <n v="10425217.746350605"/>
  </r>
  <r>
    <d v="2018-12-16T00:00:00"/>
    <s v="Sunday"/>
    <x v="11"/>
    <x v="3"/>
    <n v="51"/>
    <s v="Y"/>
    <s v="N"/>
    <n v="15.8"/>
    <n v="23.5"/>
    <n v="16.3"/>
    <n v="3.8"/>
    <n v="99110.774999999994"/>
    <n v="101.4492327"/>
    <n v="10054712.076052342"/>
  </r>
  <r>
    <d v="2018-12-17T00:00:00"/>
    <s v="Monday"/>
    <x v="11"/>
    <x v="3"/>
    <n v="51"/>
    <s v="Y"/>
    <s v="N"/>
    <n v="15.6"/>
    <n v="21.8"/>
    <n v="23.2"/>
    <n v="2"/>
    <n v="112804.4"/>
    <n v="101.40388849999999"/>
    <n v="11438804.799909398"/>
  </r>
  <r>
    <d v="2018-12-18T00:00:00"/>
    <s v="Tuesday"/>
    <x v="11"/>
    <x v="3"/>
    <n v="51"/>
    <s v="Y"/>
    <s v="N"/>
    <n v="16.7"/>
    <n v="20.8"/>
    <n v="21.1"/>
    <n v="0"/>
    <n v="113485.105"/>
    <n v="104.7225562"/>
    <n v="11884450.286225401"/>
  </r>
  <r>
    <d v="2018-12-19T00:00:00"/>
    <s v="Wednesday"/>
    <x v="11"/>
    <x v="3"/>
    <n v="51"/>
    <s v="Y"/>
    <s v="N"/>
    <n v="16.8"/>
    <n v="26.9"/>
    <n v="16.600000000000001"/>
    <n v="0"/>
    <n v="119907.245"/>
    <n v="117.70772239999999"/>
    <n v="14114008.708208786"/>
  </r>
  <r>
    <d v="2018-12-20T00:00:00"/>
    <s v="Thursday"/>
    <x v="11"/>
    <x v="3"/>
    <n v="51"/>
    <s v="Y"/>
    <s v="N"/>
    <n v="16.899999999999999"/>
    <n v="21.2"/>
    <n v="14.8"/>
    <n v="0"/>
    <n v="111880.52499999999"/>
    <n v="75.555462689999999"/>
    <n v="8453184.8323751111"/>
  </r>
  <r>
    <d v="2018-12-21T00:00:00"/>
    <s v="Friday"/>
    <x v="11"/>
    <x v="3"/>
    <n v="51"/>
    <s v="N"/>
    <s v="N"/>
    <n v="15.4"/>
    <n v="20.9"/>
    <n v="9.6"/>
    <n v="1"/>
    <n v="102075.925"/>
    <n v="65.932437969999995"/>
    <n v="6730114.5932928715"/>
  </r>
  <r>
    <d v="2018-12-22T00:00:00"/>
    <s v="Saturday"/>
    <x v="11"/>
    <x v="3"/>
    <n v="51"/>
    <s v="N"/>
    <s v="N"/>
    <n v="14.1"/>
    <n v="19.100000000000001"/>
    <n v="27.8"/>
    <n v="9.8000000000000007"/>
    <n v="92725.74"/>
    <n v="69.250457960000006"/>
    <n v="6421299.9596798914"/>
  </r>
  <r>
    <d v="2018-12-23T00:00:00"/>
    <s v="Sunday"/>
    <x v="11"/>
    <x v="3"/>
    <n v="52"/>
    <s v="N"/>
    <s v="N"/>
    <n v="11.5"/>
    <n v="26.9"/>
    <n v="32.299999999999997"/>
    <n v="0"/>
    <n v="94938.395000000004"/>
    <n v="65.612248190000003"/>
    <n v="6229121.5355002554"/>
  </r>
  <r>
    <d v="2018-12-24T00:00:00"/>
    <s v="Monday"/>
    <x v="11"/>
    <x v="3"/>
    <n v="52"/>
    <s v="N"/>
    <s v="N"/>
    <n v="14.3"/>
    <n v="34.200000000000003"/>
    <n v="32.299999999999997"/>
    <n v="0"/>
    <n v="112358.815"/>
    <n v="96.817179359999997"/>
    <n v="10878263.544532059"/>
  </r>
  <r>
    <d v="2018-12-25T00:00:00"/>
    <s v="Tuesday"/>
    <x v="11"/>
    <x v="3"/>
    <n v="52"/>
    <s v="N"/>
    <s v="Y"/>
    <n v="15.8"/>
    <n v="23.9"/>
    <n v="32.200000000000003"/>
    <n v="0"/>
    <n v="98191.654999999999"/>
    <n v="55.238545299999998"/>
    <n v="5423964.1827994715"/>
  </r>
  <r>
    <d v="2018-12-26T00:00:00"/>
    <s v="Wednesday"/>
    <x v="11"/>
    <x v="3"/>
    <n v="52"/>
    <s v="N"/>
    <s v="Y"/>
    <n v="13.3"/>
    <n v="23.8"/>
    <n v="32.299999999999997"/>
    <n v="0"/>
    <n v="100017.19500000001"/>
    <n v="77.578354779999998"/>
    <n v="7759169.4378104424"/>
  </r>
  <r>
    <d v="2018-12-27T00:00:00"/>
    <s v="Thursday"/>
    <x v="11"/>
    <x v="3"/>
    <n v="52"/>
    <s v="N"/>
    <s v="N"/>
    <n v="16.2"/>
    <n v="37.4"/>
    <n v="29.3"/>
    <n v="0"/>
    <n v="129749.14"/>
    <n v="102.3108963"/>
    <n v="13274750.807554182"/>
  </r>
  <r>
    <d v="2018-12-28T00:00:00"/>
    <s v="Friday"/>
    <x v="11"/>
    <x v="3"/>
    <n v="52"/>
    <s v="N"/>
    <s v="N"/>
    <n v="21.9"/>
    <n v="36.4"/>
    <n v="19.100000000000001"/>
    <n v="0"/>
    <n v="133831.375"/>
    <n v="121.46071910000001"/>
    <n v="16255255.045641763"/>
  </r>
  <r>
    <d v="2018-12-29T00:00:00"/>
    <s v="Saturday"/>
    <x v="11"/>
    <x v="3"/>
    <n v="52"/>
    <s v="N"/>
    <s v="N"/>
    <n v="21"/>
    <n v="23.9"/>
    <n v="5.7"/>
    <n v="1.2"/>
    <n v="108290.11"/>
    <n v="91.7235266"/>
    <n v="9932750.785101926"/>
  </r>
  <r>
    <d v="2018-12-30T00:00:00"/>
    <s v="Sunday"/>
    <x v="11"/>
    <x v="3"/>
    <n v="53"/>
    <s v="N"/>
    <s v="N"/>
    <n v="18.2"/>
    <n v="22.7"/>
    <n v="9.9"/>
    <n v="0.6"/>
    <n v="99613.865000000005"/>
    <n v="84.166495269999999"/>
    <n v="8384149.897348919"/>
  </r>
  <r>
    <d v="2018-12-31T00:00:00"/>
    <s v="Monday"/>
    <x v="11"/>
    <x v="3"/>
    <n v="53"/>
    <s v="N"/>
    <s v="N"/>
    <n v="17.3"/>
    <n v="23.5"/>
    <n v="31.3"/>
    <n v="0.8"/>
    <n v="103381.91499999999"/>
    <n v="84.897997059999994"/>
    <n v="8776917.5157271679"/>
  </r>
  <r>
    <d v="2019-01-01T00:00:00"/>
    <s v="Tuesday"/>
    <x v="0"/>
    <x v="4"/>
    <n v="1"/>
    <s v="N"/>
    <s v="Y"/>
    <n v="15.5"/>
    <n v="26.2"/>
    <n v="31.7"/>
    <n v="0"/>
    <n v="98933.06"/>
    <n v="78.560978969999994"/>
    <n v="7772278.0460977471"/>
  </r>
  <r>
    <d v="2019-01-02T00:00:00"/>
    <s v="Wednesday"/>
    <x v="0"/>
    <x v="4"/>
    <n v="1"/>
    <s v="N"/>
    <s v="N"/>
    <n v="18.399999999999999"/>
    <n v="22.2"/>
    <n v="26.3"/>
    <n v="0"/>
    <n v="106470.675"/>
    <n v="92.202011200000001"/>
    <n v="9816810.3688215595"/>
  </r>
  <r>
    <d v="2019-01-03T00:00:00"/>
    <s v="Thursday"/>
    <x v="0"/>
    <x v="4"/>
    <n v="1"/>
    <s v="N"/>
    <s v="N"/>
    <n v="15.9"/>
    <n v="29.5"/>
    <n v="27.6"/>
    <n v="0"/>
    <n v="118789.605"/>
    <n v="127.38030259999999"/>
    <n v="15131455.830634471"/>
  </r>
  <r>
    <d v="2019-01-04T00:00:00"/>
    <s v="Friday"/>
    <x v="0"/>
    <x v="4"/>
    <n v="1"/>
    <s v="N"/>
    <s v="N"/>
    <n v="18"/>
    <n v="42.6"/>
    <n v="27.4"/>
    <n v="0"/>
    <n v="133288.46"/>
    <n v="121.0209967"/>
    <n v="16130702.277808081"/>
  </r>
  <r>
    <d v="2019-01-05T00:00:00"/>
    <s v="Saturday"/>
    <x v="0"/>
    <x v="4"/>
    <n v="1"/>
    <s v="N"/>
    <s v="N"/>
    <n v="17.399999999999999"/>
    <n v="21.2"/>
    <n v="12.9"/>
    <n v="0.4"/>
    <n v="97262.79"/>
    <n v="83.493520489999995"/>
    <n v="8120812.7497795662"/>
  </r>
  <r>
    <d v="2019-01-06T00:00:00"/>
    <s v="Sunday"/>
    <x v="0"/>
    <x v="4"/>
    <n v="2"/>
    <s v="N"/>
    <s v="N"/>
    <n v="14.6"/>
    <n v="22.1"/>
    <n v="30.9"/>
    <n v="1.4"/>
    <n v="93606.214999999997"/>
    <n v="65.766406979999999"/>
    <n v="6156144.4315473801"/>
  </r>
  <r>
    <d v="2019-01-07T00:00:00"/>
    <s v="Monday"/>
    <x v="0"/>
    <x v="4"/>
    <n v="2"/>
    <s v="N"/>
    <s v="N"/>
    <n v="17.100000000000001"/>
    <n v="23.1"/>
    <n v="30.2"/>
    <n v="0"/>
    <n v="109874.9"/>
    <n v="85.07795745"/>
    <n v="9347932.0670230053"/>
  </r>
  <r>
    <d v="2019-01-08T00:00:00"/>
    <s v="Tuesday"/>
    <x v="0"/>
    <x v="4"/>
    <n v="2"/>
    <s v="N"/>
    <s v="N"/>
    <n v="16.7"/>
    <n v="24.1"/>
    <n v="28.9"/>
    <n v="0"/>
    <n v="113446.1"/>
    <n v="104.9077815"/>
    <n v="11901378.67082715"/>
  </r>
  <r>
    <d v="2019-01-09T00:00:00"/>
    <s v="Wednesday"/>
    <x v="0"/>
    <x v="4"/>
    <n v="2"/>
    <s v="N"/>
    <s v="N"/>
    <n v="16.100000000000001"/>
    <n v="20.5"/>
    <n v="28.4"/>
    <n v="0.6"/>
    <n v="105483.435"/>
    <n v="91.851546720000002"/>
    <n v="9688816.6580885835"/>
  </r>
  <r>
    <d v="2019-01-10T00:00:00"/>
    <s v="Thursday"/>
    <x v="0"/>
    <x v="4"/>
    <n v="2"/>
    <s v="N"/>
    <s v="N"/>
    <n v="13.5"/>
    <n v="21.4"/>
    <n v="25.8"/>
    <n v="0"/>
    <n v="108078.69500000001"/>
    <n v="96.413742569999997"/>
    <n v="10420271.477031546"/>
  </r>
  <r>
    <d v="2019-01-11T00:00:00"/>
    <s v="Friday"/>
    <x v="0"/>
    <x v="4"/>
    <n v="2"/>
    <s v="N"/>
    <s v="N"/>
    <n v="12.9"/>
    <n v="30.4"/>
    <n v="31.5"/>
    <n v="0"/>
    <n v="119728.63499999999"/>
    <n v="116.3056708"/>
    <n v="13925119.207643358"/>
  </r>
  <r>
    <d v="2019-01-12T00:00:00"/>
    <s v="Saturday"/>
    <x v="0"/>
    <x v="4"/>
    <n v="2"/>
    <s v="N"/>
    <s v="N"/>
    <n v="17.7"/>
    <n v="24.7"/>
    <n v="28.6"/>
    <n v="0"/>
    <n v="108628.96"/>
    <n v="88.996642809999997"/>
    <n v="9667612.7519417778"/>
  </r>
  <r>
    <d v="2019-01-13T00:00:00"/>
    <s v="Sunday"/>
    <x v="0"/>
    <x v="4"/>
    <n v="3"/>
    <s v="N"/>
    <s v="N"/>
    <n v="14.4"/>
    <n v="30.5"/>
    <n v="31.3"/>
    <n v="0"/>
    <n v="101853.24"/>
    <n v="75.273023879999997"/>
    <n v="7666801.3667753711"/>
  </r>
  <r>
    <d v="2019-01-14T00:00:00"/>
    <s v="Monday"/>
    <x v="0"/>
    <x v="4"/>
    <n v="3"/>
    <s v="N"/>
    <s v="N"/>
    <n v="18.7"/>
    <n v="32.299999999999997"/>
    <n v="31.1"/>
    <n v="0"/>
    <n v="147070.535"/>
    <n v="188.19764950000001"/>
    <n v="27678328.997707486"/>
  </r>
  <r>
    <d v="2019-01-15T00:00:00"/>
    <s v="Tuesday"/>
    <x v="0"/>
    <x v="4"/>
    <n v="3"/>
    <s v="N"/>
    <s v="N"/>
    <n v="19.399999999999999"/>
    <n v="30.4"/>
    <n v="22.3"/>
    <n v="0"/>
    <n v="152496.245"/>
    <n v="222.43841900000001"/>
    <n v="33921023.641236655"/>
  </r>
  <r>
    <d v="2019-01-16T00:00:00"/>
    <s v="Wednesday"/>
    <x v="0"/>
    <x v="4"/>
    <n v="3"/>
    <s v="N"/>
    <s v="N"/>
    <n v="19.8"/>
    <n v="26.7"/>
    <n v="17.5"/>
    <n v="0"/>
    <n v="136971.755"/>
    <n v="178.07967540000001"/>
    <n v="24391885.66936833"/>
  </r>
  <r>
    <d v="2019-01-17T00:00:00"/>
    <s v="Thursday"/>
    <x v="0"/>
    <x v="4"/>
    <n v="3"/>
    <s v="N"/>
    <s v="N"/>
    <n v="20.7"/>
    <n v="32.5"/>
    <n v="6"/>
    <n v="0"/>
    <n v="145211.49"/>
    <n v="175.35289299999999"/>
    <n v="25463254.868340567"/>
  </r>
  <r>
    <d v="2019-01-18T00:00:00"/>
    <s v="Friday"/>
    <x v="0"/>
    <x v="4"/>
    <n v="3"/>
    <s v="N"/>
    <s v="N"/>
    <n v="22.3"/>
    <n v="28.7"/>
    <n v="2.6"/>
    <n v="0.2"/>
    <n v="134898.21"/>
    <n v="137.8500262"/>
    <n v="18595721.782833099"/>
  </r>
  <r>
    <d v="2019-01-19T00:00:00"/>
    <s v="Saturday"/>
    <x v="0"/>
    <x v="4"/>
    <n v="3"/>
    <s v="N"/>
    <s v="N"/>
    <n v="16.5"/>
    <n v="23.5"/>
    <n v="30.2"/>
    <n v="2"/>
    <n v="101692.45"/>
    <n v="80.786252489999995"/>
    <n v="8215351.9420266999"/>
  </r>
  <r>
    <d v="2019-01-20T00:00:00"/>
    <s v="Sunday"/>
    <x v="0"/>
    <x v="4"/>
    <n v="4"/>
    <s v="N"/>
    <s v="N"/>
    <n v="15.2"/>
    <n v="22.9"/>
    <n v="29.2"/>
    <n v="0"/>
    <n v="102283.13"/>
    <n v="86.607900729999997"/>
    <n v="8858527.1693936847"/>
  </r>
  <r>
    <d v="2019-01-21T00:00:00"/>
    <s v="Monday"/>
    <x v="0"/>
    <x v="4"/>
    <n v="4"/>
    <s v="N"/>
    <s v="N"/>
    <n v="18.399999999999999"/>
    <n v="25.1"/>
    <n v="28.2"/>
    <n v="0"/>
    <n v="130517.97"/>
    <n v="176.68995000000001"/>
    <n v="23061213.593401503"/>
  </r>
  <r>
    <d v="2019-01-22T00:00:00"/>
    <s v="Tuesday"/>
    <x v="0"/>
    <x v="4"/>
    <n v="4"/>
    <s v="N"/>
    <s v="N"/>
    <n v="19"/>
    <n v="26.8"/>
    <n v="29.3"/>
    <n v="0"/>
    <n v="141444.78"/>
    <n v="278.77774349999999"/>
    <n v="39431656.598253928"/>
  </r>
  <r>
    <d v="2019-01-23T00:00:00"/>
    <s v="Wednesday"/>
    <x v="0"/>
    <x v="4"/>
    <n v="4"/>
    <s v="N"/>
    <s v="N"/>
    <n v="18.7"/>
    <n v="23.9"/>
    <n v="27.4"/>
    <n v="0"/>
    <n v="125501.15"/>
    <n v="154.47314489999999"/>
    <n v="19386557.329066634"/>
  </r>
  <r>
    <d v="2019-01-24T00:00:00"/>
    <s v="Thursday"/>
    <x v="0"/>
    <x v="4"/>
    <n v="4"/>
    <s v="N"/>
    <s v="N"/>
    <n v="17.3"/>
    <n v="40.799999999999997"/>
    <n v="30"/>
    <n v="0"/>
    <n v="155891.345"/>
    <n v="4549.6451049999996"/>
    <n v="709250294.69111621"/>
  </r>
  <r>
    <d v="2019-01-25T00:00:00"/>
    <s v="Friday"/>
    <x v="0"/>
    <x v="4"/>
    <n v="4"/>
    <s v="N"/>
    <s v="N"/>
    <n v="21.1"/>
    <n v="42.8"/>
    <n v="25.3"/>
    <n v="0"/>
    <n v="168894.845"/>
    <n v="906.43723230000001"/>
    <n v="153092575.8515375"/>
  </r>
  <r>
    <d v="2019-01-26T00:00:00"/>
    <s v="Saturday"/>
    <x v="0"/>
    <x v="4"/>
    <n v="4"/>
    <s v="N"/>
    <s v="Y"/>
    <n v="19.899999999999999"/>
    <n v="26.1"/>
    <n v="27.7"/>
    <n v="0"/>
    <n v="114818.66499999999"/>
    <n v="163.73362520000001"/>
    <n v="18799676.261074357"/>
  </r>
  <r>
    <d v="2019-01-27T00:00:00"/>
    <s v="Sunday"/>
    <x v="0"/>
    <x v="4"/>
    <n v="5"/>
    <s v="N"/>
    <s v="N"/>
    <n v="18.399999999999999"/>
    <n v="27.8"/>
    <n v="21.1"/>
    <n v="0"/>
    <n v="99801.574999999997"/>
    <n v="86.396224309999994"/>
    <n v="8622479.2601912878"/>
  </r>
  <r>
    <d v="2019-01-28T00:00:00"/>
    <s v="Monday"/>
    <x v="0"/>
    <x v="4"/>
    <n v="5"/>
    <s v="N"/>
    <s v="Y"/>
    <n v="15.5"/>
    <n v="34.5"/>
    <n v="29.4"/>
    <n v="0"/>
    <n v="112374.63"/>
    <n v="150.94848010000001"/>
    <n v="16962779.600299865"/>
  </r>
  <r>
    <d v="2019-01-29T00:00:00"/>
    <s v="Tuesday"/>
    <x v="0"/>
    <x v="4"/>
    <n v="5"/>
    <s v="N"/>
    <s v="N"/>
    <n v="17.5"/>
    <n v="36.799999999999997"/>
    <n v="27.7"/>
    <n v="0"/>
    <n v="138455.45499999999"/>
    <n v="183.4002093"/>
    <n v="25392759.42572673"/>
  </r>
  <r>
    <d v="2019-01-30T00:00:00"/>
    <s v="Wednesday"/>
    <x v="0"/>
    <x v="4"/>
    <n v="5"/>
    <s v="N"/>
    <s v="N"/>
    <n v="18"/>
    <n v="38.1"/>
    <n v="19.899999999999999"/>
    <n v="0"/>
    <n v="142113.375"/>
    <n v="188.74241950000001"/>
    <n v="26822822.240810815"/>
  </r>
  <r>
    <d v="2019-01-31T00:00:00"/>
    <s v="Thursday"/>
    <x v="0"/>
    <x v="4"/>
    <n v="5"/>
    <s v="Y"/>
    <s v="N"/>
    <n v="17.2"/>
    <n v="21.5"/>
    <n v="27.8"/>
    <n v="6.6"/>
    <n v="110277.21"/>
    <n v="107.5212334"/>
    <n v="11857141.635110814"/>
  </r>
  <r>
    <d v="2019-02-01T00:00:00"/>
    <s v="Friday"/>
    <x v="1"/>
    <x v="4"/>
    <n v="5"/>
    <s v="Y"/>
    <s v="N"/>
    <n v="12.6"/>
    <n v="24.2"/>
    <n v="28.8"/>
    <n v="0"/>
    <n v="104422.79"/>
    <n v="117.68273910000001"/>
    <n v="12288759.951664088"/>
  </r>
  <r>
    <d v="2019-02-02T00:00:00"/>
    <s v="Saturday"/>
    <x v="1"/>
    <x v="4"/>
    <n v="5"/>
    <s v="Y"/>
    <s v="N"/>
    <n v="15"/>
    <n v="34.4"/>
    <n v="27.5"/>
    <n v="0"/>
    <n v="124749.065"/>
    <n v="240.9545239"/>
    <n v="30058851.564045154"/>
  </r>
  <r>
    <d v="2019-02-03T00:00:00"/>
    <s v="Sunday"/>
    <x v="1"/>
    <x v="4"/>
    <n v="6"/>
    <s v="Y"/>
    <s v="N"/>
    <n v="19.100000000000001"/>
    <n v="38.200000000000003"/>
    <n v="26.1"/>
    <n v="0"/>
    <n v="133287.58499999999"/>
    <n v="186.91763220000001"/>
    <n v="24913799.789856236"/>
  </r>
  <r>
    <d v="2019-02-04T00:00:00"/>
    <s v="Monday"/>
    <x v="1"/>
    <x v="4"/>
    <n v="6"/>
    <s v="Y"/>
    <s v="N"/>
    <n v="20"/>
    <n v="22.7"/>
    <n v="9.3000000000000007"/>
    <n v="0"/>
    <n v="119168.96000000001"/>
    <n v="110.1512267"/>
    <n v="13126607.128563233"/>
  </r>
  <r>
    <d v="2019-02-05T00:00:00"/>
    <s v="Tuesday"/>
    <x v="1"/>
    <x v="4"/>
    <n v="6"/>
    <s v="Y"/>
    <s v="N"/>
    <n v="17.7"/>
    <n v="26.9"/>
    <n v="14.6"/>
    <n v="0"/>
    <n v="119702.045"/>
    <n v="92.701339529999998"/>
    <n v="11096539.915980339"/>
  </r>
  <r>
    <d v="2019-02-06T00:00:00"/>
    <s v="Wednesday"/>
    <x v="1"/>
    <x v="4"/>
    <n v="6"/>
    <s v="Y"/>
    <s v="N"/>
    <n v="18.5"/>
    <n v="34.700000000000003"/>
    <n v="22.8"/>
    <n v="0"/>
    <n v="140497.815"/>
    <n v="143.45505610000001"/>
    <n v="20155121.932752423"/>
  </r>
  <r>
    <d v="2019-02-07T00:00:00"/>
    <s v="Thursday"/>
    <x v="1"/>
    <x v="4"/>
    <n v="6"/>
    <s v="Y"/>
    <s v="N"/>
    <n v="20.7"/>
    <n v="28.3"/>
    <n v="25.1"/>
    <n v="11"/>
    <n v="141593.54500000001"/>
    <n v="147.68790949999999"/>
    <n v="20911654.659744177"/>
  </r>
  <r>
    <d v="2019-02-08T00:00:00"/>
    <s v="Friday"/>
    <x v="1"/>
    <x v="4"/>
    <n v="6"/>
    <s v="Y"/>
    <s v="N"/>
    <n v="18.100000000000001"/>
    <n v="23.1"/>
    <n v="21.1"/>
    <n v="0"/>
    <n v="117327.495"/>
    <n v="107.8491587"/>
    <n v="12653671.628128456"/>
  </r>
  <r>
    <d v="2019-02-09T00:00:00"/>
    <s v="Saturday"/>
    <x v="1"/>
    <x v="4"/>
    <n v="6"/>
    <s v="Y"/>
    <s v="N"/>
    <n v="14.6"/>
    <n v="19.7"/>
    <n v="13.6"/>
    <n v="0"/>
    <n v="95668.77"/>
    <n v="44.176311859999998"/>
    <n v="4226293.4187826123"/>
  </r>
  <r>
    <d v="2019-02-10T00:00:00"/>
    <s v="Sunday"/>
    <x v="1"/>
    <x v="4"/>
    <n v="7"/>
    <s v="Y"/>
    <s v="N"/>
    <n v="13"/>
    <n v="23.3"/>
    <n v="23.5"/>
    <n v="4.8"/>
    <n v="94786.72"/>
    <n v="86.435775870000001"/>
    <n v="8192963.6853724467"/>
  </r>
  <r>
    <d v="2019-02-11T00:00:00"/>
    <s v="Monday"/>
    <x v="1"/>
    <x v="4"/>
    <n v="7"/>
    <s v="Y"/>
    <s v="N"/>
    <n v="14.4"/>
    <n v="27.5"/>
    <n v="18.600000000000001"/>
    <n v="0"/>
    <n v="114085.645"/>
    <n v="97.715089509999999"/>
    <n v="11147889.012981085"/>
  </r>
  <r>
    <d v="2019-02-12T00:00:00"/>
    <s v="Tuesday"/>
    <x v="1"/>
    <x v="4"/>
    <n v="7"/>
    <s v="Y"/>
    <s v="N"/>
    <n v="18.399999999999999"/>
    <n v="21.5"/>
    <n v="12.4"/>
    <n v="0"/>
    <n v="107697.205"/>
    <n v="57.338211940000001"/>
    <n v="6175165.1656356277"/>
  </r>
  <r>
    <d v="2019-02-13T00:00:00"/>
    <s v="Wednesday"/>
    <x v="1"/>
    <x v="4"/>
    <n v="7"/>
    <s v="Y"/>
    <s v="N"/>
    <n v="11.8"/>
    <n v="19.2"/>
    <n v="23.7"/>
    <n v="2.8"/>
    <n v="106692.845"/>
    <n v="85.981483069999996"/>
    <n v="9173609.0460576341"/>
  </r>
  <r>
    <d v="2019-02-14T00:00:00"/>
    <s v="Thursday"/>
    <x v="1"/>
    <x v="4"/>
    <n v="7"/>
    <s v="Y"/>
    <s v="N"/>
    <n v="12.3"/>
    <n v="23.2"/>
    <n v="24.2"/>
    <n v="0"/>
    <n v="107655.08"/>
    <n v="108.29071519999999"/>
    <n v="11658045.608113216"/>
  </r>
  <r>
    <d v="2019-02-15T00:00:00"/>
    <s v="Friday"/>
    <x v="1"/>
    <x v="4"/>
    <n v="7"/>
    <s v="Y"/>
    <s v="N"/>
    <n v="14.8"/>
    <n v="22.8"/>
    <n v="23.1"/>
    <n v="0"/>
    <n v="113910.46"/>
    <n v="114.7685038"/>
    <n v="13073333.061369749"/>
  </r>
  <r>
    <d v="2019-02-16T00:00:00"/>
    <s v="Saturday"/>
    <x v="1"/>
    <x v="4"/>
    <n v="7"/>
    <s v="Y"/>
    <s v="N"/>
    <n v="16.100000000000001"/>
    <n v="23.2"/>
    <n v="24.2"/>
    <n v="0"/>
    <n v="106467.235"/>
    <n v="127.4802754"/>
    <n v="13572472.438876519"/>
  </r>
  <r>
    <d v="2019-02-17T00:00:00"/>
    <s v="Sunday"/>
    <x v="1"/>
    <x v="4"/>
    <n v="8"/>
    <s v="Y"/>
    <s v="N"/>
    <n v="15"/>
    <n v="29"/>
    <n v="20"/>
    <n v="0"/>
    <n v="108470.925"/>
    <n v="110.4895928"/>
    <n v="11984908.333889339"/>
  </r>
  <r>
    <d v="2019-02-18T00:00:00"/>
    <s v="Monday"/>
    <x v="1"/>
    <x v="4"/>
    <n v="8"/>
    <s v="Y"/>
    <s v="N"/>
    <n v="18"/>
    <n v="23.6"/>
    <n v="16.899999999999999"/>
    <n v="0"/>
    <n v="116995.065"/>
    <n v="104.4634554"/>
    <n v="12221708.754647601"/>
  </r>
  <r>
    <d v="2019-02-19T00:00:00"/>
    <s v="Tuesday"/>
    <x v="1"/>
    <x v="4"/>
    <n v="8"/>
    <s v="Y"/>
    <s v="N"/>
    <n v="13.7"/>
    <n v="20.2"/>
    <n v="21.4"/>
    <n v="0"/>
    <n v="110531.6"/>
    <n v="105.09817820000001"/>
    <n v="11616669.793531122"/>
  </r>
  <r>
    <d v="2019-02-20T00:00:00"/>
    <s v="Wednesday"/>
    <x v="1"/>
    <x v="4"/>
    <n v="8"/>
    <s v="Y"/>
    <s v="N"/>
    <n v="13.5"/>
    <n v="23.2"/>
    <n v="20.8"/>
    <n v="0"/>
    <n v="108972.30499999999"/>
    <n v="111.0460243"/>
    <n v="12100941.22905701"/>
  </r>
  <r>
    <d v="2019-02-21T00:00:00"/>
    <s v="Thursday"/>
    <x v="1"/>
    <x v="4"/>
    <n v="8"/>
    <s v="Y"/>
    <s v="N"/>
    <n v="14"/>
    <n v="20.399999999999999"/>
    <n v="16.2"/>
    <n v="0"/>
    <n v="110235.33500000001"/>
    <n v="114.360572"/>
    <n v="12606575.965211621"/>
  </r>
  <r>
    <d v="2019-02-22T00:00:00"/>
    <s v="Friday"/>
    <x v="1"/>
    <x v="4"/>
    <n v="8"/>
    <s v="Y"/>
    <s v="N"/>
    <n v="15.5"/>
    <n v="21.2"/>
    <n v="23.9"/>
    <n v="0"/>
    <n v="109901.75999999999"/>
    <n v="103.0440629"/>
    <n v="11324723.870260704"/>
  </r>
  <r>
    <d v="2019-02-23T00:00:00"/>
    <s v="Saturday"/>
    <x v="1"/>
    <x v="4"/>
    <n v="8"/>
    <s v="Y"/>
    <s v="N"/>
    <n v="16.399999999999999"/>
    <n v="25.8"/>
    <n v="24"/>
    <n v="0"/>
    <n v="99890.25"/>
    <n v="77.031403220000001"/>
    <n v="7694686.1254966054"/>
  </r>
  <r>
    <d v="2019-02-24T00:00:00"/>
    <s v="Sunday"/>
    <x v="1"/>
    <x v="4"/>
    <n v="9"/>
    <s v="Y"/>
    <s v="N"/>
    <n v="13.8"/>
    <n v="32.9"/>
    <n v="24.6"/>
    <n v="0"/>
    <n v="106877.86500000001"/>
    <n v="87.180913380000007"/>
    <n v="9317709.8908043355"/>
  </r>
  <r>
    <d v="2019-02-25T00:00:00"/>
    <s v="Monday"/>
    <x v="1"/>
    <x v="4"/>
    <n v="9"/>
    <s v="Y"/>
    <s v="N"/>
    <n v="18"/>
    <n v="34.200000000000003"/>
    <n v="24.4"/>
    <n v="0"/>
    <n v="133476.60500000001"/>
    <n v="139.95597699999999"/>
    <n v="18680848.659418084"/>
  </r>
  <r>
    <d v="2019-02-26T00:00:00"/>
    <s v="Tuesday"/>
    <x v="1"/>
    <x v="4"/>
    <n v="9"/>
    <s v="Y"/>
    <s v="N"/>
    <n v="17.899999999999999"/>
    <n v="22.3"/>
    <n v="21"/>
    <n v="0"/>
    <n v="123114.11500000001"/>
    <n v="115.9396033"/>
    <n v="14273801.653730581"/>
  </r>
  <r>
    <d v="2019-02-27T00:00:00"/>
    <s v="Wednesday"/>
    <x v="1"/>
    <x v="4"/>
    <n v="9"/>
    <s v="Y"/>
    <s v="N"/>
    <n v="12.9"/>
    <n v="25.7"/>
    <n v="24"/>
    <n v="0"/>
    <n v="125272.27"/>
    <n v="123.7875391"/>
    <n v="15507146.020770758"/>
  </r>
  <r>
    <d v="2019-02-28T00:00:00"/>
    <s v="Thursday"/>
    <x v="1"/>
    <x v="4"/>
    <n v="9"/>
    <s v="Y"/>
    <s v="N"/>
    <n v="16.3"/>
    <n v="36.799999999999997"/>
    <n v="23.4"/>
    <n v="0"/>
    <n v="150472.255"/>
    <n v="160.93844870000001"/>
    <n v="24216771.292090822"/>
  </r>
  <r>
    <d v="2019-03-01T00:00:00"/>
    <s v="Friday"/>
    <x v="2"/>
    <x v="4"/>
    <n v="9"/>
    <s v="Y"/>
    <s v="N"/>
    <n v="22.6"/>
    <n v="38.1"/>
    <n v="22.3"/>
    <n v="0"/>
    <n v="163682.04"/>
    <n v="1284.799876"/>
    <n v="210298664.69542706"/>
  </r>
  <r>
    <d v="2019-03-02T00:00:00"/>
    <s v="Saturday"/>
    <x v="2"/>
    <x v="4"/>
    <n v="9"/>
    <s v="Y"/>
    <s v="N"/>
    <n v="22.3"/>
    <n v="36.299999999999997"/>
    <n v="23.4"/>
    <n v="0"/>
    <n v="146265.11499999999"/>
    <n v="132.49259040000001"/>
    <n v="19379043.971503895"/>
  </r>
  <r>
    <d v="2019-03-03T00:00:00"/>
    <s v="Sunday"/>
    <x v="2"/>
    <x v="4"/>
    <n v="10"/>
    <s v="Y"/>
    <s v="N"/>
    <n v="25.1"/>
    <n v="36"/>
    <n v="14.4"/>
    <n v="0"/>
    <n v="138597.69"/>
    <n v="153.7842958"/>
    <n v="21314148.1561567"/>
  </r>
  <r>
    <d v="2019-03-04T00:00:00"/>
    <s v="Monday"/>
    <x v="2"/>
    <x v="4"/>
    <n v="10"/>
    <s v="Y"/>
    <s v="N"/>
    <n v="19"/>
    <n v="24.6"/>
    <n v="21.8"/>
    <n v="0"/>
    <n v="136528.81"/>
    <n v="135.2064474"/>
    <n v="18459575.367849592"/>
  </r>
  <r>
    <d v="2019-03-05T00:00:00"/>
    <s v="Tuesday"/>
    <x v="2"/>
    <x v="4"/>
    <n v="10"/>
    <s v="Y"/>
    <s v="N"/>
    <n v="18"/>
    <n v="24.3"/>
    <n v="15.5"/>
    <n v="0"/>
    <n v="126073.53"/>
    <n v="118.26194460000001"/>
    <n v="14909700.82038644"/>
  </r>
  <r>
    <d v="2019-03-06T00:00:00"/>
    <s v="Wednesday"/>
    <x v="2"/>
    <x v="4"/>
    <n v="10"/>
    <s v="Y"/>
    <s v="N"/>
    <n v="13.2"/>
    <n v="17.2"/>
    <n v="19.5"/>
    <n v="1.6"/>
    <n v="108723.61500000001"/>
    <n v="75.981191370000005"/>
    <n v="8260949.7977532037"/>
  </r>
  <r>
    <d v="2019-03-07T00:00:00"/>
    <s v="Thursday"/>
    <x v="2"/>
    <x v="4"/>
    <n v="10"/>
    <s v="Y"/>
    <s v="N"/>
    <n v="9.6999999999999993"/>
    <n v="22.1"/>
    <n v="21.2"/>
    <n v="2"/>
    <n v="114519.86500000001"/>
    <n v="103.1975585"/>
    <n v="11818170.467749603"/>
  </r>
  <r>
    <d v="2019-03-08T00:00:00"/>
    <s v="Friday"/>
    <x v="2"/>
    <x v="4"/>
    <n v="10"/>
    <s v="Y"/>
    <s v="N"/>
    <n v="11.3"/>
    <n v="26.8"/>
    <n v="10.199999999999999"/>
    <n v="0"/>
    <n v="117281.2"/>
    <n v="106.9388027"/>
    <n v="12541911.10721924"/>
  </r>
  <r>
    <d v="2019-03-09T00:00:00"/>
    <s v="Saturday"/>
    <x v="2"/>
    <x v="4"/>
    <n v="10"/>
    <s v="Y"/>
    <s v="N"/>
    <n v="13.9"/>
    <n v="24.7"/>
    <n v="20"/>
    <n v="0"/>
    <n v="106854.935"/>
    <n v="95.078424589999997"/>
    <n v="10159598.87946685"/>
  </r>
  <r>
    <d v="2019-03-10T00:00:00"/>
    <s v="Sunday"/>
    <x v="2"/>
    <x v="4"/>
    <n v="11"/>
    <s v="Y"/>
    <s v="N"/>
    <n v="14.3"/>
    <n v="23.7"/>
    <n v="10.1"/>
    <n v="0"/>
    <n v="101994.05499999999"/>
    <n v="74.374932029999997"/>
    <n v="7585800.9080890808"/>
  </r>
  <r>
    <d v="2019-03-11T00:00:00"/>
    <s v="Monday"/>
    <x v="2"/>
    <x v="4"/>
    <n v="11"/>
    <s v="Y"/>
    <s v="Y"/>
    <n v="15.9"/>
    <n v="21.8"/>
    <n v="18.600000000000001"/>
    <n v="0.2"/>
    <n v="103219.08"/>
    <n v="81.472040070000006"/>
    <n v="8409469.0217485372"/>
  </r>
  <r>
    <d v="2019-03-12T00:00:00"/>
    <s v="Tuesday"/>
    <x v="2"/>
    <x v="4"/>
    <n v="11"/>
    <s v="Y"/>
    <s v="N"/>
    <n v="15.8"/>
    <n v="19.2"/>
    <n v="10.8"/>
    <n v="0"/>
    <n v="110086.7"/>
    <n v="76.971547959999995"/>
    <n v="8473543.7088081315"/>
  </r>
  <r>
    <d v="2019-03-13T00:00:00"/>
    <s v="Wednesday"/>
    <x v="2"/>
    <x v="4"/>
    <n v="11"/>
    <s v="Y"/>
    <s v="N"/>
    <n v="11.9"/>
    <n v="18.600000000000001"/>
    <n v="15.1"/>
    <n v="0"/>
    <n v="114740.52"/>
    <n v="122.2385811"/>
    <n v="14025718.359476173"/>
  </r>
  <r>
    <d v="2019-03-14T00:00:00"/>
    <s v="Thursday"/>
    <x v="2"/>
    <x v="4"/>
    <n v="11"/>
    <s v="Y"/>
    <s v="N"/>
    <n v="12.1"/>
    <n v="20.8"/>
    <n v="20.6"/>
    <n v="0.2"/>
    <n v="112785.78"/>
    <n v="126.7859571"/>
    <n v="14299653.064570038"/>
  </r>
  <r>
    <d v="2019-03-15T00:00:00"/>
    <s v="Friday"/>
    <x v="2"/>
    <x v="4"/>
    <n v="11"/>
    <s v="Y"/>
    <s v="N"/>
    <n v="11.7"/>
    <n v="22.2"/>
    <n v="18.7"/>
    <n v="0"/>
    <n v="111179.125"/>
    <n v="102.60851510000001"/>
    <n v="11407924.926367288"/>
  </r>
  <r>
    <d v="2019-03-16T00:00:00"/>
    <s v="Saturday"/>
    <x v="2"/>
    <x v="4"/>
    <n v="11"/>
    <s v="Y"/>
    <s v="N"/>
    <n v="12.2"/>
    <n v="25.6"/>
    <n v="20.100000000000001"/>
    <n v="0"/>
    <n v="105119.48"/>
    <n v="95.251187810000005"/>
    <n v="10012755.331969539"/>
  </r>
  <r>
    <d v="2019-03-17T00:00:00"/>
    <s v="Sunday"/>
    <x v="2"/>
    <x v="4"/>
    <n v="12"/>
    <s v="Y"/>
    <s v="N"/>
    <n v="14.2"/>
    <n v="25.6"/>
    <n v="19.2"/>
    <n v="0"/>
    <n v="105669.045"/>
    <n v="103.9571924"/>
    <n v="10985057.241789257"/>
  </r>
  <r>
    <d v="2019-03-18T00:00:00"/>
    <s v="Monday"/>
    <x v="2"/>
    <x v="4"/>
    <n v="12"/>
    <s v="Y"/>
    <s v="N"/>
    <n v="16.5"/>
    <n v="28.2"/>
    <n v="18.899999999999999"/>
    <n v="0"/>
    <n v="121954.38499999999"/>
    <n v="111.14979460000001"/>
    <n v="13555204.843319321"/>
  </r>
  <r>
    <d v="2019-03-19T00:00:00"/>
    <s v="Tuesday"/>
    <x v="2"/>
    <x v="4"/>
    <n v="12"/>
    <s v="Y"/>
    <s v="N"/>
    <n v="16.899999999999999"/>
    <n v="23.4"/>
    <n v="12.7"/>
    <n v="0"/>
    <n v="123290.83500000001"/>
    <n v="113.64477429999999"/>
    <n v="14011359.11683354"/>
  </r>
  <r>
    <d v="2019-03-20T00:00:00"/>
    <s v="Wednesday"/>
    <x v="2"/>
    <x v="4"/>
    <n v="12"/>
    <s v="Y"/>
    <s v="N"/>
    <n v="19.3"/>
    <n v="23.4"/>
    <n v="11.1"/>
    <n v="0"/>
    <n v="123994.3"/>
    <n v="127.27659920000001"/>
    <n v="15781572.824184561"/>
  </r>
  <r>
    <d v="2019-03-21T00:00:00"/>
    <s v="Thursday"/>
    <x v="2"/>
    <x v="4"/>
    <n v="12"/>
    <s v="Y"/>
    <s v="N"/>
    <n v="18.2"/>
    <n v="24.3"/>
    <n v="12.5"/>
    <n v="0"/>
    <n v="124181.405"/>
    <n v="115.460165"/>
    <n v="14338005.511231825"/>
  </r>
  <r>
    <d v="2019-03-22T00:00:00"/>
    <s v="Friday"/>
    <x v="2"/>
    <x v="4"/>
    <n v="12"/>
    <s v="Y"/>
    <s v="N"/>
    <n v="18.7"/>
    <n v="28.6"/>
    <n v="15.3"/>
    <n v="0"/>
    <n v="128305.64"/>
    <n v="111.2407066"/>
    <n v="14272810.054365223"/>
  </r>
  <r>
    <d v="2019-03-23T00:00:00"/>
    <s v="Saturday"/>
    <x v="2"/>
    <x v="4"/>
    <n v="12"/>
    <s v="Y"/>
    <s v="N"/>
    <n v="19.899999999999999"/>
    <n v="31.3"/>
    <n v="13.6"/>
    <n v="1.8"/>
    <n v="109147.65"/>
    <n v="98.954731719999998"/>
    <n v="10800676.423618456"/>
  </r>
  <r>
    <d v="2019-03-24T00:00:00"/>
    <s v="Sunday"/>
    <x v="2"/>
    <x v="4"/>
    <n v="13"/>
    <s v="Y"/>
    <s v="N"/>
    <n v="16.5"/>
    <n v="29.3"/>
    <n v="16.899999999999999"/>
    <n v="2"/>
    <n v="104226.83"/>
    <n v="97.857599649999997"/>
    <n v="10199387.402928609"/>
  </r>
  <r>
    <d v="2019-03-25T00:00:00"/>
    <s v="Monday"/>
    <x v="2"/>
    <x v="4"/>
    <n v="13"/>
    <s v="Y"/>
    <s v="N"/>
    <n v="14.8"/>
    <n v="19"/>
    <n v="13.6"/>
    <n v="0.2"/>
    <n v="107583.935"/>
    <n v="80.292927370000001"/>
    <n v="8638229.0791338012"/>
  </r>
  <r>
    <d v="2019-03-26T00:00:00"/>
    <s v="Tuesday"/>
    <x v="2"/>
    <x v="4"/>
    <n v="13"/>
    <s v="Y"/>
    <s v="N"/>
    <n v="12.3"/>
    <n v="20.3"/>
    <n v="15.9"/>
    <n v="0"/>
    <n v="108840.18"/>
    <n v="95.567893560000002"/>
    <n v="10401626.737291241"/>
  </r>
  <r>
    <d v="2019-03-27T00:00:00"/>
    <s v="Wednesday"/>
    <x v="2"/>
    <x v="4"/>
    <n v="13"/>
    <s v="Y"/>
    <s v="N"/>
    <n v="11.1"/>
    <n v="21.7"/>
    <n v="17.8"/>
    <n v="0"/>
    <n v="113307.595"/>
    <n v="114.1613715"/>
    <n v="12935350.446566543"/>
  </r>
  <r>
    <d v="2019-03-28T00:00:00"/>
    <s v="Thursday"/>
    <x v="2"/>
    <x v="4"/>
    <n v="13"/>
    <s v="Y"/>
    <s v="N"/>
    <n v="11.6"/>
    <n v="27.9"/>
    <n v="17.8"/>
    <n v="0"/>
    <n v="113923.16"/>
    <n v="108.460275"/>
    <n v="12356137.262468999"/>
  </r>
  <r>
    <d v="2019-03-29T00:00:00"/>
    <s v="Friday"/>
    <x v="2"/>
    <x v="4"/>
    <n v="13"/>
    <s v="Y"/>
    <s v="N"/>
    <n v="14.6"/>
    <n v="28.5"/>
    <n v="4.9000000000000004"/>
    <n v="0"/>
    <n v="110768.285"/>
    <n v="83.989537740000003"/>
    <n v="9303377.0534025766"/>
  </r>
  <r>
    <d v="2019-03-30T00:00:00"/>
    <s v="Saturday"/>
    <x v="2"/>
    <x v="4"/>
    <n v="13"/>
    <s v="Y"/>
    <s v="N"/>
    <n v="9.1"/>
    <n v="15.6"/>
    <n v="11.4"/>
    <n v="1.8"/>
    <n v="101262.655"/>
    <n v="85.165934859999993"/>
    <n v="8624128.6794806533"/>
  </r>
  <r>
    <d v="2019-03-31T00:00:00"/>
    <s v="Sunday"/>
    <x v="2"/>
    <x v="4"/>
    <n v="14"/>
    <s v="Y"/>
    <s v="N"/>
    <n v="9.4"/>
    <n v="18.5"/>
    <n v="8"/>
    <n v="2.2000000000000002"/>
    <n v="101119.83500000001"/>
    <n v="94.389588230000001"/>
    <n v="9544659.5875355434"/>
  </r>
  <r>
    <d v="2019-04-01T00:00:00"/>
    <s v="Monday"/>
    <x v="3"/>
    <x v="4"/>
    <n v="14"/>
    <s v="Y"/>
    <s v="N"/>
    <n v="13"/>
    <n v="17.100000000000001"/>
    <n v="6.6"/>
    <n v="0.2"/>
    <n v="116817.43"/>
    <n v="131.3335309"/>
    <n v="15342045.552563585"/>
  </r>
  <r>
    <d v="2019-04-02T00:00:00"/>
    <s v="Tuesday"/>
    <x v="3"/>
    <x v="4"/>
    <n v="14"/>
    <s v="Y"/>
    <s v="N"/>
    <n v="7.4"/>
    <n v="25.9"/>
    <n v="16.600000000000001"/>
    <n v="0"/>
    <n v="114927.205"/>
    <n v="119.3975507"/>
    <n v="13722026.785796793"/>
  </r>
  <r>
    <d v="2019-04-03T00:00:00"/>
    <s v="Wednesday"/>
    <x v="3"/>
    <x v="4"/>
    <n v="14"/>
    <s v="Y"/>
    <s v="N"/>
    <n v="9.4"/>
    <n v="24.7"/>
    <n v="10.9"/>
    <n v="0"/>
    <n v="115188.76"/>
    <n v="112.9080676"/>
    <n v="13005740.300840175"/>
  </r>
  <r>
    <d v="2019-04-04T00:00:00"/>
    <s v="Thursday"/>
    <x v="3"/>
    <x v="4"/>
    <n v="14"/>
    <s v="Y"/>
    <s v="N"/>
    <n v="13.3"/>
    <n v="21.9"/>
    <n v="13.9"/>
    <n v="0"/>
    <n v="113763.83500000001"/>
    <n v="116.75648839999999"/>
    <n v="13282665.881517014"/>
  </r>
  <r>
    <d v="2019-04-05T00:00:00"/>
    <s v="Friday"/>
    <x v="3"/>
    <x v="4"/>
    <n v="14"/>
    <s v="N"/>
    <s v="N"/>
    <n v="14.4"/>
    <n v="28.5"/>
    <n v="15.3"/>
    <n v="0"/>
    <n v="111484.73"/>
    <n v="98.530301969999996"/>
    <n v="10984624.111943917"/>
  </r>
  <r>
    <d v="2019-04-06T00:00:00"/>
    <s v="Saturday"/>
    <x v="3"/>
    <x v="4"/>
    <n v="14"/>
    <s v="N"/>
    <s v="N"/>
    <n v="16.5"/>
    <n v="20.100000000000001"/>
    <n v="12.4"/>
    <n v="0"/>
    <n v="102229.645"/>
    <n v="103.2729949"/>
    <n v="10557561.606713811"/>
  </r>
  <r>
    <d v="2019-04-07T00:00:00"/>
    <s v="Sunday"/>
    <x v="3"/>
    <x v="4"/>
    <n v="15"/>
    <s v="N"/>
    <s v="N"/>
    <n v="9.5"/>
    <n v="26.5"/>
    <n v="15.9"/>
    <n v="0"/>
    <n v="93590.425000000003"/>
    <n v="86.802686010000002"/>
    <n v="8123900.2748174546"/>
  </r>
  <r>
    <d v="2019-04-08T00:00:00"/>
    <s v="Monday"/>
    <x v="3"/>
    <x v="4"/>
    <n v="15"/>
    <s v="N"/>
    <s v="N"/>
    <n v="12.5"/>
    <n v="23.1"/>
    <n v="9"/>
    <n v="0"/>
    <n v="108543.63499999999"/>
    <n v="113.1340539"/>
    <n v="12279981.452591926"/>
  </r>
  <r>
    <d v="2019-04-09T00:00:00"/>
    <s v="Tuesday"/>
    <x v="3"/>
    <x v="4"/>
    <n v="15"/>
    <s v="N"/>
    <s v="N"/>
    <n v="11.1"/>
    <n v="16.3"/>
    <n v="13.9"/>
    <n v="1.6"/>
    <n v="111999.03999999999"/>
    <n v="106.3359468"/>
    <n v="11909523.959091071"/>
  </r>
  <r>
    <d v="2019-04-10T00:00:00"/>
    <s v="Wednesday"/>
    <x v="3"/>
    <x v="4"/>
    <n v="15"/>
    <s v="N"/>
    <s v="N"/>
    <n v="10.7"/>
    <n v="15.8"/>
    <n v="4.8"/>
    <n v="1.4"/>
    <n v="120858.98"/>
    <n v="121.87513629999999"/>
    <n v="14729704.660578974"/>
  </r>
  <r>
    <d v="2019-04-11T00:00:00"/>
    <s v="Thursday"/>
    <x v="3"/>
    <x v="4"/>
    <n v="15"/>
    <s v="N"/>
    <s v="N"/>
    <n v="11.3"/>
    <n v="17.3"/>
    <n v="14.4"/>
    <n v="0"/>
    <n v="116890.61"/>
    <n v="126.8896051"/>
    <n v="14832203.34279811"/>
  </r>
  <r>
    <d v="2019-04-12T00:00:00"/>
    <s v="Friday"/>
    <x v="3"/>
    <x v="4"/>
    <n v="15"/>
    <s v="N"/>
    <s v="N"/>
    <n v="6.7"/>
    <n v="24.9"/>
    <n v="15.3"/>
    <n v="0.2"/>
    <n v="114848.77"/>
    <n v="128.7232047"/>
    <n v="14783701.73025322"/>
  </r>
  <r>
    <d v="2019-04-13T00:00:00"/>
    <s v="Saturday"/>
    <x v="3"/>
    <x v="4"/>
    <n v="15"/>
    <s v="N"/>
    <s v="N"/>
    <n v="10.5"/>
    <n v="20.7"/>
    <n v="10"/>
    <n v="0"/>
    <n v="105963.55499999999"/>
    <n v="122.44216059999999"/>
    <n v="12974406.619056931"/>
  </r>
  <r>
    <d v="2019-04-14T00:00:00"/>
    <s v="Sunday"/>
    <x v="3"/>
    <x v="4"/>
    <n v="16"/>
    <s v="N"/>
    <s v="N"/>
    <n v="11.8"/>
    <n v="22.5"/>
    <n v="14.4"/>
    <n v="0"/>
    <n v="98680"/>
    <n v="111.731646"/>
    <n v="11025678.82728"/>
  </r>
  <r>
    <d v="2019-04-15T00:00:00"/>
    <s v="Monday"/>
    <x v="3"/>
    <x v="4"/>
    <n v="16"/>
    <s v="N"/>
    <s v="N"/>
    <n v="12.9"/>
    <n v="27.4"/>
    <n v="10.9"/>
    <n v="0"/>
    <n v="114194.955"/>
    <n v="113.1121728"/>
    <n v="12916839.482848223"/>
  </r>
  <r>
    <d v="2019-04-16T00:00:00"/>
    <s v="Tuesday"/>
    <x v="3"/>
    <x v="4"/>
    <n v="16"/>
    <s v="N"/>
    <s v="N"/>
    <n v="17.100000000000001"/>
    <n v="30.3"/>
    <n v="14.4"/>
    <n v="0"/>
    <n v="115392.875"/>
    <n v="100.00561740000001"/>
    <n v="11539935.707936026"/>
  </r>
  <r>
    <d v="2019-04-17T00:00:00"/>
    <s v="Wednesday"/>
    <x v="3"/>
    <x v="4"/>
    <n v="16"/>
    <s v="N"/>
    <s v="N"/>
    <n v="22.1"/>
    <n v="30"/>
    <n v="12.8"/>
    <n v="0"/>
    <n v="117281.13"/>
    <n v="100.1096387"/>
    <n v="11740971.550627733"/>
  </r>
  <r>
    <d v="2019-04-18T00:00:00"/>
    <s v="Thursday"/>
    <x v="3"/>
    <x v="4"/>
    <n v="16"/>
    <s v="N"/>
    <s v="N"/>
    <n v="13.2"/>
    <n v="17.7"/>
    <n v="12.8"/>
    <n v="0"/>
    <n v="111360.065"/>
    <n v="84.833863710000003"/>
    <n v="9447104.576946741"/>
  </r>
  <r>
    <d v="2019-04-19T00:00:00"/>
    <s v="Friday"/>
    <x v="3"/>
    <x v="4"/>
    <n v="16"/>
    <s v="N"/>
    <s v="Y"/>
    <n v="8.6"/>
    <n v="22.1"/>
    <n v="14"/>
    <n v="0"/>
    <n v="95967.404999999999"/>
    <n v="78.14244558"/>
    <n v="7499127.7226663195"/>
  </r>
  <r>
    <d v="2019-04-20T00:00:00"/>
    <s v="Saturday"/>
    <x v="3"/>
    <x v="4"/>
    <n v="16"/>
    <s v="N"/>
    <s v="Y"/>
    <n v="10.199999999999999"/>
    <n v="30.2"/>
    <n v="13.9"/>
    <n v="0"/>
    <n v="95654.36"/>
    <n v="66.874813889999999"/>
    <n v="6396867.5227670604"/>
  </r>
  <r>
    <d v="2019-04-21T00:00:00"/>
    <s v="Sunday"/>
    <x v="3"/>
    <x v="4"/>
    <n v="17"/>
    <s v="N"/>
    <s v="Y"/>
    <n v="14.8"/>
    <n v="27"/>
    <n v="7.5"/>
    <n v="0"/>
    <n v="94810.664999999994"/>
    <n v="80.076258480000007"/>
    <n v="7592083.3172006896"/>
  </r>
  <r>
    <d v="2019-04-22T00:00:00"/>
    <s v="Monday"/>
    <x v="3"/>
    <x v="4"/>
    <n v="17"/>
    <s v="N"/>
    <s v="Y"/>
    <n v="13.7"/>
    <n v="17.600000000000001"/>
    <n v="6"/>
    <n v="0.8"/>
    <n v="100246.51"/>
    <n v="95.107386919999996"/>
    <n v="9534183.613949649"/>
  </r>
  <r>
    <d v="2019-04-23T00:00:00"/>
    <s v="Tuesday"/>
    <x v="3"/>
    <x v="4"/>
    <n v="17"/>
    <s v="N"/>
    <s v="N"/>
    <n v="11.1"/>
    <n v="18.5"/>
    <n v="8"/>
    <n v="0"/>
    <n v="114240.88499999999"/>
    <n v="89.628985839999999"/>
    <n v="10239294.664014068"/>
  </r>
  <r>
    <d v="2019-04-24T00:00:00"/>
    <s v="Wednesday"/>
    <x v="3"/>
    <x v="4"/>
    <n v="17"/>
    <s v="Y"/>
    <s v="N"/>
    <n v="14.6"/>
    <n v="23.2"/>
    <n v="8.1999999999999993"/>
    <n v="0"/>
    <n v="113264.23"/>
    <n v="86.749292839999995"/>
    <n v="9825591.8565671127"/>
  </r>
  <r>
    <d v="2019-04-25T00:00:00"/>
    <s v="Thursday"/>
    <x v="3"/>
    <x v="4"/>
    <n v="17"/>
    <s v="Y"/>
    <s v="Y"/>
    <n v="10.199999999999999"/>
    <n v="21.5"/>
    <n v="10.6"/>
    <n v="0"/>
    <n v="98112.464999999997"/>
    <n v="62.60573067"/>
    <n v="6142402.5591598013"/>
  </r>
  <r>
    <d v="2019-04-26T00:00:00"/>
    <s v="Friday"/>
    <x v="3"/>
    <x v="4"/>
    <n v="17"/>
    <s v="Y"/>
    <s v="N"/>
    <n v="11.9"/>
    <n v="15.8"/>
    <n v="6.9"/>
    <n v="3"/>
    <n v="107226.59"/>
    <n v="60.918382540000003"/>
    <n v="6532070.4280797383"/>
  </r>
  <r>
    <d v="2019-04-27T00:00:00"/>
    <s v="Saturday"/>
    <x v="3"/>
    <x v="4"/>
    <n v="17"/>
    <s v="Y"/>
    <s v="N"/>
    <n v="8.6999999999999993"/>
    <n v="16.2"/>
    <n v="8.5"/>
    <n v="0"/>
    <n v="105374.93"/>
    <n v="79.620085979999999"/>
    <n v="8389960.9867364801"/>
  </r>
  <r>
    <d v="2019-04-28T00:00:00"/>
    <s v="Sunday"/>
    <x v="3"/>
    <x v="4"/>
    <n v="18"/>
    <s v="Y"/>
    <s v="N"/>
    <n v="12.4"/>
    <n v="17.399999999999999"/>
    <n v="5.2"/>
    <n v="0"/>
    <n v="101057.43"/>
    <n v="86.022860620000003"/>
    <n v="8693249.2155054063"/>
  </r>
  <r>
    <d v="2019-04-29T00:00:00"/>
    <s v="Monday"/>
    <x v="3"/>
    <x v="4"/>
    <n v="18"/>
    <s v="Y"/>
    <s v="N"/>
    <n v="11.5"/>
    <n v="18.100000000000001"/>
    <n v="8.4"/>
    <n v="0"/>
    <n v="118307.52499999999"/>
    <n v="121.0296417"/>
    <n v="14318717.361163791"/>
  </r>
  <r>
    <d v="2019-04-30T00:00:00"/>
    <s v="Tuesday"/>
    <x v="3"/>
    <x v="4"/>
    <n v="18"/>
    <s v="Y"/>
    <s v="N"/>
    <n v="7.9"/>
    <n v="23.1"/>
    <n v="11.7"/>
    <n v="0"/>
    <n v="110515.6"/>
    <n v="96.951705770000004"/>
    <n v="10714675.934195014"/>
  </r>
  <r>
    <d v="2019-05-01T00:00:00"/>
    <s v="Wednesday"/>
    <x v="4"/>
    <x v="4"/>
    <n v="18"/>
    <s v="Y"/>
    <s v="N"/>
    <n v="15.6"/>
    <n v="22.8"/>
    <n v="7.8"/>
    <n v="0"/>
    <n v="111462.38499999999"/>
    <n v="90.563836899999998"/>
    <n v="10094461.255625006"/>
  </r>
  <r>
    <d v="2019-05-02T00:00:00"/>
    <s v="Thursday"/>
    <x v="4"/>
    <x v="4"/>
    <n v="18"/>
    <s v="Y"/>
    <s v="N"/>
    <n v="17.100000000000001"/>
    <n v="20.2"/>
    <n v="6.2"/>
    <n v="3.6"/>
    <n v="112948.4"/>
    <n v="103.58661480000001"/>
    <n v="11699942.403076321"/>
  </r>
  <r>
    <d v="2019-05-03T00:00:00"/>
    <s v="Friday"/>
    <x v="4"/>
    <x v="4"/>
    <n v="18"/>
    <s v="Y"/>
    <s v="N"/>
    <n v="11.8"/>
    <n v="20.7"/>
    <n v="9"/>
    <n v="0.2"/>
    <n v="110902.185"/>
    <n v="101.1629982"/>
    <n v="11219197.541531067"/>
  </r>
  <r>
    <d v="2019-05-04T00:00:00"/>
    <s v="Saturday"/>
    <x v="4"/>
    <x v="4"/>
    <n v="18"/>
    <s v="Y"/>
    <s v="N"/>
    <n v="13"/>
    <n v="16.399999999999999"/>
    <n v="8.1999999999999993"/>
    <n v="0.2"/>
    <n v="103616.145"/>
    <n v="103.38349669999999"/>
    <n v="10712199.384674221"/>
  </r>
  <r>
    <d v="2019-05-05T00:00:00"/>
    <s v="Sunday"/>
    <x v="4"/>
    <x v="4"/>
    <n v="19"/>
    <s v="Y"/>
    <s v="N"/>
    <n v="11.3"/>
    <n v="16.3"/>
    <n v="6.5"/>
    <n v="2"/>
    <n v="104770.705"/>
    <n v="108.09555589999999"/>
    <n v="11325247.599009909"/>
  </r>
  <r>
    <d v="2019-05-06T00:00:00"/>
    <s v="Monday"/>
    <x v="4"/>
    <x v="4"/>
    <n v="19"/>
    <s v="Y"/>
    <s v="N"/>
    <n v="11.7"/>
    <n v="16.7"/>
    <n v="8.5"/>
    <n v="0.2"/>
    <n v="121535.485"/>
    <n v="112.50558460000001"/>
    <n v="13673420.789569532"/>
  </r>
  <r>
    <d v="2019-05-07T00:00:00"/>
    <s v="Tuesday"/>
    <x v="4"/>
    <x v="4"/>
    <n v="19"/>
    <s v="Y"/>
    <s v="N"/>
    <n v="7.4"/>
    <n v="18.7"/>
    <n v="11.7"/>
    <n v="0"/>
    <n v="116318.435"/>
    <n v="94.753714479999999"/>
    <n v="11021603.778750438"/>
  </r>
  <r>
    <d v="2019-05-08T00:00:00"/>
    <s v="Wednesday"/>
    <x v="4"/>
    <x v="4"/>
    <n v="19"/>
    <s v="Y"/>
    <s v="N"/>
    <n v="10.3"/>
    <n v="17.399999999999999"/>
    <n v="7.3"/>
    <n v="5.2"/>
    <n v="118801.84"/>
    <n v="114.5284513"/>
    <n v="13606190.746790392"/>
  </r>
  <r>
    <d v="2019-05-09T00:00:00"/>
    <s v="Thursday"/>
    <x v="4"/>
    <x v="4"/>
    <n v="19"/>
    <s v="Y"/>
    <s v="N"/>
    <n v="9.6999999999999993"/>
    <n v="16.2"/>
    <n v="5.3"/>
    <n v="0.6"/>
    <n v="122003.33500000001"/>
    <n v="113.6303305"/>
    <n v="13863279.278152218"/>
  </r>
  <r>
    <d v="2019-05-10T00:00:00"/>
    <s v="Friday"/>
    <x v="4"/>
    <x v="4"/>
    <n v="19"/>
    <s v="Y"/>
    <s v="N"/>
    <n v="10.199999999999999"/>
    <n v="14.2"/>
    <n v="2.8"/>
    <n v="7.2"/>
    <n v="123850.86"/>
    <n v="93.135276869999998"/>
    <n v="11534884.136687608"/>
  </r>
  <r>
    <d v="2019-05-11T00:00:00"/>
    <s v="Saturday"/>
    <x v="4"/>
    <x v="4"/>
    <n v="19"/>
    <s v="Y"/>
    <s v="N"/>
    <n v="10.199999999999999"/>
    <n v="16.399999999999999"/>
    <n v="7.7"/>
    <n v="8.1999999999999993"/>
    <n v="113186.735"/>
    <n v="87.036533050000003"/>
    <n v="9851381.0016490929"/>
  </r>
  <r>
    <d v="2019-05-12T00:00:00"/>
    <s v="Sunday"/>
    <x v="4"/>
    <x v="4"/>
    <n v="20"/>
    <s v="Y"/>
    <s v="N"/>
    <n v="12.2"/>
    <n v="17.7"/>
    <n v="6.6"/>
    <n v="0"/>
    <n v="110416.88"/>
    <n v="87.377381740000004"/>
    <n v="9647937.8742997721"/>
  </r>
  <r>
    <d v="2019-05-13T00:00:00"/>
    <s v="Monday"/>
    <x v="4"/>
    <x v="4"/>
    <n v="20"/>
    <s v="Y"/>
    <s v="N"/>
    <n v="12.7"/>
    <n v="18.100000000000001"/>
    <n v="8.3000000000000007"/>
    <n v="0"/>
    <n v="119598.605"/>
    <n v="77.157376979999995"/>
    <n v="9227914.6522671115"/>
  </r>
  <r>
    <d v="2019-05-14T00:00:00"/>
    <s v="Tuesday"/>
    <x v="4"/>
    <x v="4"/>
    <n v="20"/>
    <s v="Y"/>
    <s v="N"/>
    <n v="11.3"/>
    <n v="20.2"/>
    <n v="9"/>
    <n v="0"/>
    <n v="123005.31"/>
    <n v="89.82269178"/>
    <n v="11048668.047433352"/>
  </r>
  <r>
    <d v="2019-05-15T00:00:00"/>
    <s v="Wednesday"/>
    <x v="4"/>
    <x v="4"/>
    <n v="20"/>
    <s v="Y"/>
    <s v="N"/>
    <n v="12"/>
    <n v="15.8"/>
    <n v="8"/>
    <n v="0"/>
    <n v="126264.77499999999"/>
    <n v="100.6447738"/>
    <n v="12707889.718782894"/>
  </r>
  <r>
    <d v="2019-05-16T00:00:00"/>
    <s v="Thursday"/>
    <x v="4"/>
    <x v="4"/>
    <n v="20"/>
    <s v="Y"/>
    <s v="N"/>
    <n v="10.5"/>
    <n v="16.100000000000001"/>
    <n v="9.8000000000000007"/>
    <n v="0"/>
    <n v="127389.485"/>
    <n v="98.942964329999995"/>
    <n v="12604293.27037207"/>
  </r>
  <r>
    <d v="2019-05-17T00:00:00"/>
    <s v="Friday"/>
    <x v="4"/>
    <x v="4"/>
    <n v="20"/>
    <s v="Y"/>
    <s v="N"/>
    <n v="6.5"/>
    <n v="18.600000000000001"/>
    <n v="10.7"/>
    <n v="0"/>
    <n v="126934.24"/>
    <n v="96.783858859999995"/>
    <n v="12285185.568661366"/>
  </r>
  <r>
    <d v="2019-05-18T00:00:00"/>
    <s v="Saturday"/>
    <x v="4"/>
    <x v="4"/>
    <n v="20"/>
    <s v="Y"/>
    <s v="N"/>
    <n v="6.2"/>
    <n v="21.5"/>
    <n v="10.6"/>
    <n v="0"/>
    <n v="112990.63499999999"/>
    <n v="86.441785100000004"/>
    <n v="9767112.1889825389"/>
  </r>
  <r>
    <d v="2019-05-19T00:00:00"/>
    <s v="Sunday"/>
    <x v="4"/>
    <x v="4"/>
    <n v="21"/>
    <s v="Y"/>
    <s v="N"/>
    <n v="8.9"/>
    <n v="21.8"/>
    <n v="10"/>
    <n v="0.2"/>
    <n v="104054.85"/>
    <n v="76.294168089999999"/>
    <n v="7938778.2164797373"/>
  </r>
  <r>
    <d v="2019-05-20T00:00:00"/>
    <s v="Monday"/>
    <x v="4"/>
    <x v="4"/>
    <n v="21"/>
    <s v="Y"/>
    <s v="N"/>
    <n v="12"/>
    <n v="19.600000000000001"/>
    <n v="3.1"/>
    <n v="0.4"/>
    <n v="118733.42"/>
    <n v="93.344364299999995"/>
    <n v="11083095.611064905"/>
  </r>
  <r>
    <d v="2019-05-21T00:00:00"/>
    <s v="Tuesday"/>
    <x v="4"/>
    <x v="4"/>
    <n v="21"/>
    <s v="Y"/>
    <s v="N"/>
    <n v="11.1"/>
    <n v="20.399999999999999"/>
    <n v="6.9"/>
    <n v="0.4"/>
    <n v="121766.77"/>
    <n v="104.5578083"/>
    <n v="12731666.594970193"/>
  </r>
  <r>
    <d v="2019-05-22T00:00:00"/>
    <s v="Wednesday"/>
    <x v="4"/>
    <x v="4"/>
    <n v="21"/>
    <s v="Y"/>
    <s v="N"/>
    <n v="10.7"/>
    <n v="22.3"/>
    <n v="10.3"/>
    <n v="0"/>
    <n v="122015.59"/>
    <n v="115.8944559"/>
    <n v="14140930.41436748"/>
  </r>
  <r>
    <d v="2019-05-23T00:00:00"/>
    <s v="Thursday"/>
    <x v="4"/>
    <x v="4"/>
    <n v="21"/>
    <s v="Y"/>
    <s v="N"/>
    <n v="9.9"/>
    <n v="21.3"/>
    <n v="10.199999999999999"/>
    <n v="0"/>
    <n v="119118.11"/>
    <n v="88.387136190000007"/>
    <n v="10528508.611265402"/>
  </r>
  <r>
    <d v="2019-05-24T00:00:00"/>
    <s v="Friday"/>
    <x v="4"/>
    <x v="4"/>
    <n v="21"/>
    <s v="Y"/>
    <s v="N"/>
    <n v="13.8"/>
    <n v="20.2"/>
    <n v="4.4000000000000004"/>
    <n v="0"/>
    <n v="118924.765"/>
    <n v="91.547124490000002"/>
    <n v="10887220.266398994"/>
  </r>
  <r>
    <d v="2019-05-25T00:00:00"/>
    <s v="Saturday"/>
    <x v="4"/>
    <x v="4"/>
    <n v="21"/>
    <s v="Y"/>
    <s v="N"/>
    <n v="13.7"/>
    <n v="19.8"/>
    <n v="9.1"/>
    <n v="1.6"/>
    <n v="104949.95"/>
    <n v="74.262935119999995"/>
    <n v="7793891.3276972435"/>
  </r>
  <r>
    <d v="2019-05-26T00:00:00"/>
    <s v="Sunday"/>
    <x v="4"/>
    <x v="4"/>
    <n v="22"/>
    <s v="Y"/>
    <s v="N"/>
    <n v="9.5"/>
    <n v="15.1"/>
    <n v="8.6"/>
    <n v="6.6"/>
    <n v="106153.43"/>
    <n v="63.903082140000002"/>
    <n v="6783531.3567327401"/>
  </r>
  <r>
    <d v="2019-05-27T00:00:00"/>
    <s v="Monday"/>
    <x v="4"/>
    <x v="4"/>
    <n v="22"/>
    <s v="Y"/>
    <s v="N"/>
    <n v="7.8"/>
    <n v="14"/>
    <n v="7.2"/>
    <n v="8.1999999999999993"/>
    <n v="130229.295"/>
    <n v="87.611014030000007"/>
    <n v="11409520.591362009"/>
  </r>
  <r>
    <d v="2019-05-28T00:00:00"/>
    <s v="Tuesday"/>
    <x v="4"/>
    <x v="4"/>
    <n v="22"/>
    <s v="Y"/>
    <s v="N"/>
    <n v="8.1999999999999993"/>
    <n v="15.7"/>
    <n v="3.3"/>
    <n v="0.2"/>
    <n v="133799.655"/>
    <n v="79.964774539999993"/>
    <n v="10699259.245604783"/>
  </r>
  <r>
    <d v="2019-05-29T00:00:00"/>
    <s v="Wednesday"/>
    <x v="4"/>
    <x v="4"/>
    <n v="22"/>
    <s v="Y"/>
    <s v="N"/>
    <n v="8.6999999999999993"/>
    <n v="10.6"/>
    <n v="7.9"/>
    <n v="1.2"/>
    <n v="136301.49"/>
    <n v="85.003942199999997"/>
    <n v="11586163.977733877"/>
  </r>
  <r>
    <d v="2019-05-30T00:00:00"/>
    <s v="Thursday"/>
    <x v="4"/>
    <x v="4"/>
    <n v="22"/>
    <s v="Y"/>
    <s v="N"/>
    <n v="6.7"/>
    <n v="13.3"/>
    <n v="5.8"/>
    <n v="5.8"/>
    <n v="138857.13500000001"/>
    <n v="100.0150103"/>
    <n v="13887797.787253492"/>
  </r>
  <r>
    <d v="2019-05-31T00:00:00"/>
    <s v="Friday"/>
    <x v="4"/>
    <x v="4"/>
    <n v="22"/>
    <s v="Y"/>
    <s v="N"/>
    <n v="8.5"/>
    <n v="14.3"/>
    <n v="5.7"/>
    <n v="1.4"/>
    <n v="133869.14000000001"/>
    <n v="100.7077503"/>
    <n v="13481659.923995743"/>
  </r>
  <r>
    <d v="2019-06-01T00:00:00"/>
    <s v="Saturday"/>
    <x v="5"/>
    <x v="4"/>
    <n v="22"/>
    <s v="Y"/>
    <s v="N"/>
    <n v="11.7"/>
    <n v="14.6"/>
    <n v="5.8"/>
    <n v="2.4"/>
    <n v="120653.435"/>
    <n v="113.2446372"/>
    <n v="13663354.473508781"/>
  </r>
  <r>
    <d v="2019-06-02T00:00:00"/>
    <s v="Sunday"/>
    <x v="5"/>
    <x v="4"/>
    <n v="23"/>
    <s v="Y"/>
    <s v="N"/>
    <n v="11"/>
    <n v="14.5"/>
    <n v="6.7"/>
    <n v="0"/>
    <n v="118086.93"/>
    <n v="108.9225857"/>
    <n v="12862333.752974899"/>
  </r>
  <r>
    <d v="2019-06-03T00:00:00"/>
    <s v="Monday"/>
    <x v="5"/>
    <x v="4"/>
    <n v="23"/>
    <s v="Y"/>
    <s v="N"/>
    <n v="8.1999999999999993"/>
    <n v="12"/>
    <n v="3.8"/>
    <n v="15.4"/>
    <n v="135437.85"/>
    <n v="115.7252699"/>
    <n v="15673581.745925715"/>
  </r>
  <r>
    <d v="2019-06-04T00:00:00"/>
    <s v="Tuesday"/>
    <x v="5"/>
    <x v="4"/>
    <n v="23"/>
    <s v="Y"/>
    <s v="N"/>
    <n v="8.4"/>
    <n v="12.9"/>
    <n v="7.9"/>
    <n v="3.2"/>
    <n v="136149.125"/>
    <n v="149.11844379999999"/>
    <n v="20302345.644731674"/>
  </r>
  <r>
    <d v="2019-06-05T00:00:00"/>
    <s v="Wednesday"/>
    <x v="5"/>
    <x v="4"/>
    <n v="23"/>
    <s v="Y"/>
    <s v="N"/>
    <n v="8.6"/>
    <n v="13"/>
    <n v="5.7"/>
    <n v="0"/>
    <n v="137844.815"/>
    <n v="155.98832920000001"/>
    <n v="21502182.380733099"/>
  </r>
  <r>
    <d v="2019-06-06T00:00:00"/>
    <s v="Thursday"/>
    <x v="5"/>
    <x v="4"/>
    <n v="23"/>
    <s v="Y"/>
    <s v="N"/>
    <n v="10.199999999999999"/>
    <n v="14.8"/>
    <n v="7.9"/>
    <n v="0"/>
    <n v="134971.77499999999"/>
    <n v="162.49199490000001"/>
    <n v="21931832.974943947"/>
  </r>
  <r>
    <d v="2019-06-07T00:00:00"/>
    <s v="Friday"/>
    <x v="5"/>
    <x v="4"/>
    <n v="23"/>
    <s v="Y"/>
    <s v="N"/>
    <n v="11.7"/>
    <n v="16.600000000000001"/>
    <n v="8"/>
    <n v="0"/>
    <n v="132003.44"/>
    <n v="139.20081619999999"/>
    <n v="18374986.589207727"/>
  </r>
  <r>
    <d v="2019-06-08T00:00:00"/>
    <s v="Saturday"/>
    <x v="5"/>
    <x v="4"/>
    <n v="23"/>
    <s v="Y"/>
    <s v="N"/>
    <n v="6.7"/>
    <n v="18.7"/>
    <n v="9.3000000000000007"/>
    <n v="0"/>
    <n v="117243.63"/>
    <n v="102.4160856"/>
    <n v="12007633.646134729"/>
  </r>
  <r>
    <d v="2019-06-09T00:00:00"/>
    <s v="Sunday"/>
    <x v="5"/>
    <x v="4"/>
    <n v="24"/>
    <s v="Y"/>
    <s v="N"/>
    <n v="7.8"/>
    <n v="18"/>
    <n v="8"/>
    <n v="0"/>
    <n v="110669.42"/>
    <n v="69.561305970000006"/>
    <n v="7698309.3861424383"/>
  </r>
  <r>
    <d v="2019-06-10T00:00:00"/>
    <s v="Monday"/>
    <x v="5"/>
    <x v="4"/>
    <n v="24"/>
    <s v="Y"/>
    <s v="Y"/>
    <n v="12"/>
    <n v="19.2"/>
    <n v="7.6"/>
    <n v="3"/>
    <n v="108133.03"/>
    <n v="47.487874040000001"/>
    <n v="5135007.7082035411"/>
  </r>
  <r>
    <d v="2019-06-11T00:00:00"/>
    <s v="Tuesday"/>
    <x v="5"/>
    <x v="4"/>
    <n v="24"/>
    <s v="Y"/>
    <s v="N"/>
    <n v="9.6"/>
    <n v="17.899999999999999"/>
    <n v="9.1999999999999993"/>
    <n v="0"/>
    <n v="122760.92"/>
    <n v="73.078081710000006"/>
    <n v="8971132.5425547734"/>
  </r>
  <r>
    <d v="2019-06-12T00:00:00"/>
    <s v="Wednesday"/>
    <x v="5"/>
    <x v="4"/>
    <n v="24"/>
    <s v="Y"/>
    <s v="N"/>
    <n v="11.9"/>
    <n v="16.5"/>
    <n v="1.3"/>
    <n v="0.6"/>
    <n v="128127.75"/>
    <n v="85.792690070000006"/>
    <n v="10992424.345116444"/>
  </r>
  <r>
    <d v="2019-06-13T00:00:00"/>
    <s v="Thursday"/>
    <x v="5"/>
    <x v="4"/>
    <n v="24"/>
    <s v="Y"/>
    <s v="N"/>
    <n v="8.8000000000000007"/>
    <n v="17.399999999999999"/>
    <n v="8.9"/>
    <n v="2.6"/>
    <n v="128535.19"/>
    <n v="79.516251400000002"/>
    <n v="10220636.481786767"/>
  </r>
  <r>
    <d v="2019-06-14T00:00:00"/>
    <s v="Friday"/>
    <x v="5"/>
    <x v="4"/>
    <n v="24"/>
    <s v="Y"/>
    <s v="N"/>
    <n v="10"/>
    <n v="17.3"/>
    <n v="7"/>
    <n v="2.2000000000000002"/>
    <n v="128153.19500000001"/>
    <n v="86.655464210000005"/>
    <n v="11105174.602719652"/>
  </r>
  <r>
    <d v="2019-06-15T00:00:00"/>
    <s v="Saturday"/>
    <x v="5"/>
    <x v="4"/>
    <n v="24"/>
    <s v="Y"/>
    <s v="N"/>
    <n v="9"/>
    <n v="15.2"/>
    <n v="6.4"/>
    <n v="2.6"/>
    <n v="121097.845"/>
    <n v="104.43185029999999"/>
    <n v="12646472.020692604"/>
  </r>
  <r>
    <d v="2019-06-16T00:00:00"/>
    <s v="Sunday"/>
    <x v="5"/>
    <x v="4"/>
    <n v="25"/>
    <s v="Y"/>
    <s v="N"/>
    <n v="8.6"/>
    <n v="16.7"/>
    <n v="7.5"/>
    <n v="0"/>
    <n v="116811.39"/>
    <n v="111.2767338"/>
    <n v="12998389.949837983"/>
  </r>
  <r>
    <d v="2019-06-17T00:00:00"/>
    <s v="Monday"/>
    <x v="5"/>
    <x v="4"/>
    <n v="25"/>
    <s v="Y"/>
    <s v="N"/>
    <n v="6.3"/>
    <n v="17.899999999999999"/>
    <n v="8.6"/>
    <n v="3.4"/>
    <n v="129972.91499999999"/>
    <n v="108.7466958"/>
    <n v="14134125.049744256"/>
  </r>
  <r>
    <d v="2019-06-18T00:00:00"/>
    <s v="Tuesday"/>
    <x v="5"/>
    <x v="4"/>
    <n v="25"/>
    <s v="Y"/>
    <s v="N"/>
    <n v="8"/>
    <n v="13.7"/>
    <n v="5.2"/>
    <n v="0"/>
    <n v="137922.22"/>
    <n v="101.3953781"/>
    <n v="13984675.645291382"/>
  </r>
  <r>
    <d v="2019-06-19T00:00:00"/>
    <s v="Wednesday"/>
    <x v="5"/>
    <x v="4"/>
    <n v="25"/>
    <s v="Y"/>
    <s v="N"/>
    <n v="6.6"/>
    <n v="11.9"/>
    <n v="7"/>
    <n v="0.8"/>
    <n v="144737.12"/>
    <n v="157.02604099999999"/>
    <n v="22727496.939341918"/>
  </r>
  <r>
    <d v="2019-06-20T00:00:00"/>
    <s v="Thursday"/>
    <x v="5"/>
    <x v="4"/>
    <n v="25"/>
    <s v="Y"/>
    <s v="N"/>
    <n v="6.4"/>
    <n v="11.3"/>
    <n v="6.4"/>
    <n v="1.6"/>
    <n v="148609.595"/>
    <n v="141.97958589999999"/>
    <n v="21099528.758866709"/>
  </r>
  <r>
    <d v="2019-06-21T00:00:00"/>
    <s v="Friday"/>
    <x v="5"/>
    <x v="4"/>
    <n v="25"/>
    <s v="Y"/>
    <s v="N"/>
    <n v="6.5"/>
    <n v="12.6"/>
    <n v="8.5"/>
    <n v="3"/>
    <n v="144504.32999999999"/>
    <n v="123.80971169999999"/>
    <n v="17891039.436701659"/>
  </r>
  <r>
    <d v="2019-06-22T00:00:00"/>
    <s v="Saturday"/>
    <x v="5"/>
    <x v="4"/>
    <n v="25"/>
    <s v="Y"/>
    <s v="N"/>
    <n v="6.8"/>
    <n v="11.8"/>
    <n v="7.3"/>
    <n v="0.4"/>
    <n v="132829.29"/>
    <n v="111.60986149999999"/>
    <n v="14825058.660043335"/>
  </r>
  <r>
    <d v="2019-06-23T00:00:00"/>
    <s v="Sunday"/>
    <x v="5"/>
    <x v="4"/>
    <n v="26"/>
    <s v="Y"/>
    <s v="N"/>
    <n v="3.6"/>
    <n v="9.6"/>
    <n v="5.9"/>
    <n v="1.2"/>
    <n v="133525.32"/>
    <n v="127.6019028"/>
    <n v="17038084.903978899"/>
  </r>
  <r>
    <d v="2019-06-24T00:00:00"/>
    <s v="Monday"/>
    <x v="5"/>
    <x v="4"/>
    <n v="26"/>
    <s v="Y"/>
    <s v="N"/>
    <n v="4.2"/>
    <n v="16"/>
    <n v="9"/>
    <n v="0"/>
    <n v="146856.79999999999"/>
    <n v="117.51896069999999"/>
    <n v="17258458.507727757"/>
  </r>
  <r>
    <d v="2019-06-25T00:00:00"/>
    <s v="Tuesday"/>
    <x v="5"/>
    <x v="4"/>
    <n v="26"/>
    <s v="Y"/>
    <s v="N"/>
    <n v="3.5"/>
    <n v="17"/>
    <n v="8.9"/>
    <n v="0"/>
    <n v="145807.25"/>
    <n v="124.05127779999999"/>
    <n v="18087575.67500405"/>
  </r>
  <r>
    <d v="2019-06-26T00:00:00"/>
    <s v="Wednesday"/>
    <x v="5"/>
    <x v="4"/>
    <n v="26"/>
    <s v="Y"/>
    <s v="N"/>
    <n v="4.5999999999999996"/>
    <n v="18"/>
    <n v="9.1999999999999993"/>
    <n v="0.2"/>
    <n v="139351.56"/>
    <n v="106.19914"/>
    <n v="14799015.8296584"/>
  </r>
  <r>
    <d v="2019-06-27T00:00:00"/>
    <s v="Thursday"/>
    <x v="5"/>
    <x v="4"/>
    <n v="26"/>
    <s v="Y"/>
    <s v="N"/>
    <n v="5.9"/>
    <n v="17.5"/>
    <n v="9.1999999999999993"/>
    <n v="0"/>
    <n v="131023.66"/>
    <n v="77.671129440000001"/>
    <n v="10176755.655562552"/>
  </r>
  <r>
    <d v="2019-06-28T00:00:00"/>
    <s v="Friday"/>
    <x v="5"/>
    <x v="4"/>
    <n v="26"/>
    <s v="N"/>
    <s v="N"/>
    <n v="10.7"/>
    <n v="19.5"/>
    <n v="9.1999999999999993"/>
    <n v="0"/>
    <n v="123546.62"/>
    <n v="61.815155930000003"/>
    <n v="7637053.5799244568"/>
  </r>
  <r>
    <d v="2019-06-29T00:00:00"/>
    <s v="Saturday"/>
    <x v="5"/>
    <x v="4"/>
    <n v="26"/>
    <s v="N"/>
    <s v="N"/>
    <n v="13"/>
    <n v="17.600000000000001"/>
    <n v="2.6"/>
    <n v="0.8"/>
    <n v="117924.13"/>
    <n v="52.91240414"/>
    <n v="6239649.2244178988"/>
  </r>
  <r>
    <d v="2019-06-30T00:00:00"/>
    <s v="Sunday"/>
    <x v="5"/>
    <x v="4"/>
    <n v="27"/>
    <s v="N"/>
    <s v="N"/>
    <n v="8.1"/>
    <n v="14.5"/>
    <n v="8.5"/>
    <n v="6.4"/>
    <n v="116150.91499999999"/>
    <n v="51.901149879999998"/>
    <n v="6028366.0481141396"/>
  </r>
  <r>
    <d v="2019-07-01T00:00:00"/>
    <s v="Monday"/>
    <x v="6"/>
    <x v="4"/>
    <n v="27"/>
    <s v="N"/>
    <s v="N"/>
    <n v="9.5"/>
    <n v="14.1"/>
    <n v="8.3000000000000007"/>
    <n v="0"/>
    <n v="130565.58"/>
    <n v="67.195464610000002"/>
    <n v="8773414.8101741243"/>
  </r>
  <r>
    <d v="2019-07-02T00:00:00"/>
    <s v="Tuesday"/>
    <x v="6"/>
    <x v="4"/>
    <n v="27"/>
    <s v="N"/>
    <s v="N"/>
    <n v="8.6"/>
    <n v="15.9"/>
    <n v="6.6"/>
    <n v="0"/>
    <n v="135866.75"/>
    <n v="93.110674299999999"/>
    <n v="12650644.707449526"/>
  </r>
  <r>
    <d v="2019-07-03T00:00:00"/>
    <s v="Wednesday"/>
    <x v="6"/>
    <x v="4"/>
    <n v="27"/>
    <s v="N"/>
    <s v="N"/>
    <n v="8.1999999999999993"/>
    <n v="13.7"/>
    <n v="7.5"/>
    <n v="0"/>
    <n v="137327.70000000001"/>
    <n v="97.287999810000002"/>
    <n v="13360337.251507739"/>
  </r>
  <r>
    <d v="2019-07-04T00:00:00"/>
    <s v="Thursday"/>
    <x v="6"/>
    <x v="4"/>
    <n v="27"/>
    <s v="N"/>
    <s v="N"/>
    <n v="5.3"/>
    <n v="13.5"/>
    <n v="6.9"/>
    <n v="0"/>
    <n v="135182.72500000001"/>
    <n v="85.901782639999993"/>
    <n v="11612437.059632894"/>
  </r>
  <r>
    <d v="2019-07-05T00:00:00"/>
    <s v="Friday"/>
    <x v="6"/>
    <x v="4"/>
    <n v="27"/>
    <s v="N"/>
    <s v="N"/>
    <n v="3.5"/>
    <n v="19.100000000000001"/>
    <n v="9"/>
    <n v="0"/>
    <n v="132774.29500000001"/>
    <n v="78.719066029999993"/>
    <n v="10451868.495191699"/>
  </r>
  <r>
    <d v="2019-07-06T00:00:00"/>
    <s v="Saturday"/>
    <x v="6"/>
    <x v="4"/>
    <n v="27"/>
    <s v="N"/>
    <s v="N"/>
    <n v="6"/>
    <n v="19.399999999999999"/>
    <n v="9.3000000000000007"/>
    <n v="0"/>
    <n v="114660.9"/>
    <n v="64.992904050000007"/>
    <n v="7452144.8719866453"/>
  </r>
  <r>
    <d v="2019-07-07T00:00:00"/>
    <s v="Sunday"/>
    <x v="6"/>
    <x v="4"/>
    <n v="28"/>
    <s v="N"/>
    <s v="N"/>
    <n v="9"/>
    <n v="18.2"/>
    <n v="6.1"/>
    <n v="0.2"/>
    <n v="114469.88"/>
    <n v="87.747186549999995"/>
    <n v="10044409.914716113"/>
  </r>
  <r>
    <d v="2019-07-08T00:00:00"/>
    <s v="Monday"/>
    <x v="6"/>
    <x v="4"/>
    <n v="28"/>
    <s v="N"/>
    <s v="N"/>
    <n v="11"/>
    <n v="16"/>
    <n v="8.1999999999999993"/>
    <n v="5.2"/>
    <n v="127307.26"/>
    <n v="101.94417129999999"/>
    <n v="12978233.121173637"/>
  </r>
  <r>
    <d v="2019-07-09T00:00:00"/>
    <s v="Tuesday"/>
    <x v="6"/>
    <x v="4"/>
    <n v="28"/>
    <s v="N"/>
    <s v="N"/>
    <n v="6.8"/>
    <n v="15"/>
    <n v="7.2"/>
    <n v="0.2"/>
    <n v="133803.98499999999"/>
    <n v="125.0990315"/>
    <n v="16738748.934340525"/>
  </r>
  <r>
    <d v="2019-07-10T00:00:00"/>
    <s v="Wednesday"/>
    <x v="6"/>
    <x v="4"/>
    <n v="28"/>
    <s v="N"/>
    <s v="N"/>
    <n v="9.5"/>
    <n v="15.4"/>
    <n v="6.7"/>
    <n v="0.2"/>
    <n v="127092.715"/>
    <n v="84.780694909999994"/>
    <n v="10775008.69569858"/>
  </r>
  <r>
    <d v="2019-07-11T00:00:00"/>
    <s v="Thursday"/>
    <x v="6"/>
    <x v="4"/>
    <n v="28"/>
    <s v="N"/>
    <s v="N"/>
    <n v="7.8"/>
    <n v="14.3"/>
    <n v="4.5999999999999996"/>
    <n v="6.4"/>
    <n v="133131.51999999999"/>
    <n v="89.217705280000004"/>
    <n v="11877688.714838425"/>
  </r>
  <r>
    <d v="2019-07-12T00:00:00"/>
    <s v="Friday"/>
    <x v="6"/>
    <x v="4"/>
    <n v="28"/>
    <s v="N"/>
    <s v="N"/>
    <n v="10.1"/>
    <n v="15.7"/>
    <n v="6.2"/>
    <n v="2.4"/>
    <n v="128384.14"/>
    <n v="90.969699500000004"/>
    <n v="11679066.63636593"/>
  </r>
  <r>
    <d v="2019-07-13T00:00:00"/>
    <s v="Saturday"/>
    <x v="6"/>
    <x v="4"/>
    <n v="28"/>
    <s v="N"/>
    <s v="N"/>
    <n v="7"/>
    <n v="12"/>
    <n v="8.3000000000000007"/>
    <n v="4.4000000000000004"/>
    <n v="123954.31"/>
    <n v="82.190068789999998"/>
    <n v="10187813.265716985"/>
  </r>
  <r>
    <d v="2019-07-14T00:00:00"/>
    <s v="Sunday"/>
    <x v="6"/>
    <x v="4"/>
    <n v="29"/>
    <s v="N"/>
    <s v="N"/>
    <n v="7.1"/>
    <n v="13.1"/>
    <n v="3.8"/>
    <n v="0.8"/>
    <n v="123740.265"/>
    <n v="81.784996430000007"/>
    <n v="10120097.131272255"/>
  </r>
  <r>
    <d v="2019-07-15T00:00:00"/>
    <s v="Monday"/>
    <x v="6"/>
    <x v="4"/>
    <n v="29"/>
    <s v="N"/>
    <s v="N"/>
    <n v="8.9"/>
    <n v="14.3"/>
    <n v="7.6"/>
    <n v="4.4000000000000004"/>
    <n v="131739.20000000001"/>
    <n v="92.269993139999997"/>
    <n v="12155575.080269089"/>
  </r>
  <r>
    <d v="2019-07-16T00:00:00"/>
    <s v="Tuesday"/>
    <x v="6"/>
    <x v="4"/>
    <n v="29"/>
    <s v="Y"/>
    <s v="N"/>
    <n v="9.9"/>
    <n v="13.9"/>
    <n v="6.4"/>
    <n v="1.8"/>
    <n v="132941.76999999999"/>
    <n v="114.6004499"/>
    <n v="15235186.652502323"/>
  </r>
  <r>
    <d v="2019-07-17T00:00:00"/>
    <s v="Wednesday"/>
    <x v="6"/>
    <x v="4"/>
    <n v="29"/>
    <s v="Y"/>
    <s v="N"/>
    <n v="9.6999999999999993"/>
    <n v="13.7"/>
    <n v="3.6"/>
    <n v="0"/>
    <n v="135339.82"/>
    <n v="91.545886449999998"/>
    <n v="12389803.793883439"/>
  </r>
  <r>
    <d v="2019-07-18T00:00:00"/>
    <s v="Thursday"/>
    <x v="6"/>
    <x v="4"/>
    <n v="29"/>
    <s v="Y"/>
    <s v="N"/>
    <n v="9"/>
    <n v="14.3"/>
    <n v="7.9"/>
    <n v="0.4"/>
    <n v="134119.14000000001"/>
    <n v="85.918878829999997"/>
    <n v="11523366.138443807"/>
  </r>
  <r>
    <d v="2019-07-19T00:00:00"/>
    <s v="Friday"/>
    <x v="6"/>
    <x v="4"/>
    <n v="29"/>
    <s v="Y"/>
    <s v="N"/>
    <n v="7.5"/>
    <n v="15.7"/>
    <n v="9.6"/>
    <n v="1.6"/>
    <n v="132101.85999999999"/>
    <n v="101.5731984"/>
    <n v="13418008.434789022"/>
  </r>
  <r>
    <d v="2019-07-20T00:00:00"/>
    <s v="Saturday"/>
    <x v="6"/>
    <x v="4"/>
    <n v="29"/>
    <s v="Y"/>
    <s v="N"/>
    <n v="8"/>
    <n v="17.100000000000001"/>
    <n v="10.3"/>
    <n v="0"/>
    <n v="111288.905"/>
    <n v="52.5253199"/>
    <n v="5845485.3364457097"/>
  </r>
  <r>
    <d v="2019-07-21T00:00:00"/>
    <s v="Sunday"/>
    <x v="6"/>
    <x v="4"/>
    <n v="30"/>
    <s v="Y"/>
    <s v="N"/>
    <n v="11.3"/>
    <n v="16.600000000000001"/>
    <n v="8.1"/>
    <n v="0"/>
    <n v="111293.15"/>
    <n v="60.156590430000001"/>
    <n v="6695016.4422145542"/>
  </r>
  <r>
    <d v="2019-07-22T00:00:00"/>
    <s v="Monday"/>
    <x v="6"/>
    <x v="4"/>
    <n v="30"/>
    <s v="Y"/>
    <s v="N"/>
    <n v="7.9"/>
    <n v="15.6"/>
    <n v="10.6"/>
    <n v="0"/>
    <n v="123618.42"/>
    <n v="64.585343089999995"/>
    <n v="7983938.0679437174"/>
  </r>
  <r>
    <d v="2019-07-23T00:00:00"/>
    <s v="Tuesday"/>
    <x v="6"/>
    <x v="4"/>
    <n v="30"/>
    <s v="Y"/>
    <s v="N"/>
    <n v="9.9"/>
    <n v="15.2"/>
    <n v="8.1999999999999993"/>
    <n v="1.6"/>
    <n v="129008.62"/>
    <n v="69.864795830000006"/>
    <n v="9013160.8966100551"/>
  </r>
  <r>
    <d v="2019-07-24T00:00:00"/>
    <s v="Wednesday"/>
    <x v="6"/>
    <x v="4"/>
    <n v="30"/>
    <s v="Y"/>
    <s v="N"/>
    <n v="7"/>
    <n v="14.4"/>
    <n v="7.8"/>
    <n v="8"/>
    <n v="135782.54500000001"/>
    <n v="87.256299299999995"/>
    <n v="11847882.38623572"/>
  </r>
  <r>
    <d v="2019-07-25T00:00:00"/>
    <s v="Thursday"/>
    <x v="6"/>
    <x v="4"/>
    <n v="30"/>
    <s v="Y"/>
    <s v="N"/>
    <n v="9.1999999999999993"/>
    <n v="14.8"/>
    <n v="5.2"/>
    <n v="0"/>
    <n v="132940.63"/>
    <n v="84.076210110000005"/>
    <n v="11177144.34003577"/>
  </r>
  <r>
    <d v="2019-07-26T00:00:00"/>
    <s v="Friday"/>
    <x v="6"/>
    <x v="4"/>
    <n v="30"/>
    <s v="Y"/>
    <s v="N"/>
    <n v="11"/>
    <n v="14"/>
    <n v="5.9"/>
    <n v="0"/>
    <n v="136493.13"/>
    <n v="95.233217850000003"/>
    <n v="12998679.984318372"/>
  </r>
  <r>
    <d v="2019-07-27T00:00:00"/>
    <s v="Saturday"/>
    <x v="6"/>
    <x v="4"/>
    <n v="30"/>
    <s v="Y"/>
    <s v="N"/>
    <n v="9.8000000000000007"/>
    <n v="15.3"/>
    <n v="8.6999999999999993"/>
    <n v="6.8"/>
    <n v="121958.69"/>
    <n v="94.375867150000005"/>
    <n v="11509957.125228034"/>
  </r>
  <r>
    <d v="2019-07-28T00:00:00"/>
    <s v="Sunday"/>
    <x v="6"/>
    <x v="4"/>
    <n v="31"/>
    <s v="Y"/>
    <s v="N"/>
    <n v="6.6"/>
    <n v="15.1"/>
    <n v="10.199999999999999"/>
    <n v="0"/>
    <n v="118413.13499999999"/>
    <n v="85.712073040000007"/>
    <n v="10149435.27601538"/>
  </r>
  <r>
    <d v="2019-07-29T00:00:00"/>
    <s v="Monday"/>
    <x v="6"/>
    <x v="4"/>
    <n v="31"/>
    <s v="Y"/>
    <s v="N"/>
    <n v="8.9"/>
    <n v="14.6"/>
    <n v="9.9"/>
    <n v="0"/>
    <n v="133205.18"/>
    <n v="95.873752800000005"/>
    <n v="12770880.498999504"/>
  </r>
  <r>
    <d v="2019-07-30T00:00:00"/>
    <s v="Tuesday"/>
    <x v="6"/>
    <x v="4"/>
    <n v="31"/>
    <s v="Y"/>
    <s v="N"/>
    <n v="7.9"/>
    <n v="12.5"/>
    <n v="8.6999999999999993"/>
    <n v="0.8"/>
    <n v="138858.04500000001"/>
    <n v="110.4700594"/>
    <n v="15339656.479317874"/>
  </r>
  <r>
    <d v="2019-07-31T00:00:00"/>
    <s v="Wednesday"/>
    <x v="6"/>
    <x v="4"/>
    <n v="31"/>
    <s v="Y"/>
    <s v="N"/>
    <n v="3"/>
    <n v="12.5"/>
    <n v="11.3"/>
    <n v="0"/>
    <n v="140275.82999999999"/>
    <n v="153.26684940000001"/>
    <n v="21499634.511070002"/>
  </r>
  <r>
    <d v="2019-08-01T00:00:00"/>
    <s v="Thursday"/>
    <x v="7"/>
    <x v="4"/>
    <n v="31"/>
    <s v="Y"/>
    <s v="N"/>
    <n v="5.8"/>
    <n v="13.8"/>
    <n v="8.6"/>
    <n v="0"/>
    <n v="137651.13500000001"/>
    <n v="98.967005540000002"/>
    <n v="13622920.640132289"/>
  </r>
  <r>
    <d v="2019-08-02T00:00:00"/>
    <s v="Friday"/>
    <x v="7"/>
    <x v="4"/>
    <n v="31"/>
    <s v="Y"/>
    <s v="N"/>
    <n v="9.6999999999999993"/>
    <n v="12.7"/>
    <n v="7.4"/>
    <n v="0.4"/>
    <n v="135633.89000000001"/>
    <n v="106.56821669999999"/>
    <n v="14454261.781383963"/>
  </r>
  <r>
    <d v="2019-08-03T00:00:00"/>
    <s v="Saturday"/>
    <x v="7"/>
    <x v="4"/>
    <n v="31"/>
    <s v="Y"/>
    <s v="N"/>
    <n v="10"/>
    <n v="13.9"/>
    <n v="6.2"/>
    <n v="0"/>
    <n v="119933.7"/>
    <n v="121.53235650000001"/>
    <n v="14575825.18476405"/>
  </r>
  <r>
    <d v="2019-08-04T00:00:00"/>
    <s v="Sunday"/>
    <x v="7"/>
    <x v="4"/>
    <n v="32"/>
    <s v="Y"/>
    <s v="N"/>
    <n v="9.1999999999999993"/>
    <n v="13.1"/>
    <n v="7.2"/>
    <n v="1"/>
    <n v="120350.215"/>
    <n v="127.8811699"/>
    <n v="15390526.291916529"/>
  </r>
  <r>
    <d v="2019-08-05T00:00:00"/>
    <s v="Monday"/>
    <x v="7"/>
    <x v="4"/>
    <n v="32"/>
    <s v="Y"/>
    <s v="N"/>
    <n v="10"/>
    <n v="15.8"/>
    <n v="10.7"/>
    <n v="0"/>
    <n v="125652.05499999999"/>
    <n v="108.4969239"/>
    <n v="13632861.449213613"/>
  </r>
  <r>
    <d v="2019-08-06T00:00:00"/>
    <s v="Tuesday"/>
    <x v="7"/>
    <x v="4"/>
    <n v="32"/>
    <s v="Y"/>
    <s v="N"/>
    <n v="9.1"/>
    <n v="13.5"/>
    <n v="4.5"/>
    <n v="0.4"/>
    <n v="132120.39000000001"/>
    <n v="89.427805109999994"/>
    <n v="11815236.487977194"/>
  </r>
  <r>
    <d v="2019-08-07T00:00:00"/>
    <s v="Wednesday"/>
    <x v="7"/>
    <x v="4"/>
    <n v="32"/>
    <s v="Y"/>
    <s v="N"/>
    <n v="9.3000000000000007"/>
    <n v="14.1"/>
    <n v="7.5"/>
    <n v="0"/>
    <n v="136315.38"/>
    <n v="129.26252919999999"/>
    <n v="17620470.787659094"/>
  </r>
  <r>
    <d v="2019-08-08T00:00:00"/>
    <s v="Thursday"/>
    <x v="7"/>
    <x v="4"/>
    <n v="32"/>
    <s v="Y"/>
    <s v="N"/>
    <n v="6.7"/>
    <n v="13.9"/>
    <n v="9.6"/>
    <n v="10.8"/>
    <n v="133004.73000000001"/>
    <n v="95.454195279999993"/>
    <n v="12695859.470583675"/>
  </r>
  <r>
    <d v="2019-08-09T00:00:00"/>
    <s v="Friday"/>
    <x v="7"/>
    <x v="4"/>
    <n v="32"/>
    <s v="Y"/>
    <s v="N"/>
    <n v="7.8"/>
    <n v="10.1"/>
    <n v="7.3"/>
    <n v="2"/>
    <n v="142555.10500000001"/>
    <n v="119.9574815"/>
    <n v="17100551.370768059"/>
  </r>
  <r>
    <d v="2019-08-10T00:00:00"/>
    <s v="Saturday"/>
    <x v="7"/>
    <x v="4"/>
    <n v="32"/>
    <s v="Y"/>
    <s v="N"/>
    <n v="5.2"/>
    <n v="12.5"/>
    <n v="6.6"/>
    <n v="4.2"/>
    <n v="128554.605"/>
    <n v="94.668808780000006"/>
    <n v="12170111.318533432"/>
  </r>
  <r>
    <d v="2019-08-11T00:00:00"/>
    <s v="Sunday"/>
    <x v="7"/>
    <x v="4"/>
    <n v="33"/>
    <s v="Y"/>
    <s v="N"/>
    <n v="4.8"/>
    <n v="12.9"/>
    <n v="11.4"/>
    <n v="6"/>
    <n v="121028.325"/>
    <n v="98.101093950000006"/>
    <n v="11873011.081436135"/>
  </r>
  <r>
    <d v="2019-08-12T00:00:00"/>
    <s v="Monday"/>
    <x v="7"/>
    <x v="4"/>
    <n v="33"/>
    <s v="Y"/>
    <s v="N"/>
    <n v="6.3"/>
    <n v="12"/>
    <n v="9.9"/>
    <n v="8.8000000000000007"/>
    <n v="136683.4"/>
    <n v="163.36163669999999"/>
    <n v="22328823.933720779"/>
  </r>
  <r>
    <d v="2019-08-13T00:00:00"/>
    <s v="Tuesday"/>
    <x v="7"/>
    <x v="4"/>
    <n v="33"/>
    <s v="Y"/>
    <s v="N"/>
    <n v="8.8000000000000007"/>
    <n v="13.1"/>
    <n v="7"/>
    <n v="0"/>
    <n v="141474.26500000001"/>
    <n v="267.34764990000002"/>
    <n v="37822812.269079827"/>
  </r>
  <r>
    <d v="2019-08-14T00:00:00"/>
    <s v="Wednesday"/>
    <x v="7"/>
    <x v="4"/>
    <n v="33"/>
    <s v="Y"/>
    <s v="N"/>
    <n v="9.1"/>
    <n v="13.8"/>
    <n v="6.7"/>
    <n v="0.2"/>
    <n v="134681.435"/>
    <n v="123.8521422"/>
    <n v="16680584.239320057"/>
  </r>
  <r>
    <d v="2019-08-15T00:00:00"/>
    <s v="Thursday"/>
    <x v="7"/>
    <x v="4"/>
    <n v="33"/>
    <s v="Y"/>
    <s v="N"/>
    <n v="7.3"/>
    <n v="16.2"/>
    <n v="10.5"/>
    <n v="0"/>
    <n v="128119.715"/>
    <n v="76.350980870000001"/>
    <n v="9782065.9090348519"/>
  </r>
  <r>
    <d v="2019-08-16T00:00:00"/>
    <s v="Friday"/>
    <x v="7"/>
    <x v="4"/>
    <n v="33"/>
    <s v="Y"/>
    <s v="N"/>
    <n v="10.6"/>
    <n v="16.899999999999999"/>
    <n v="6.3"/>
    <n v="0"/>
    <n v="129781.155"/>
    <n v="100.0115921"/>
    <n v="12979619.936126875"/>
  </r>
  <r>
    <d v="2019-08-17T00:00:00"/>
    <s v="Saturday"/>
    <x v="7"/>
    <x v="4"/>
    <n v="33"/>
    <s v="Y"/>
    <s v="N"/>
    <n v="7"/>
    <n v="16.5"/>
    <n v="13.4"/>
    <n v="3.8"/>
    <n v="115460.6"/>
    <n v="75.491413320000007"/>
    <n v="8716283.876775194"/>
  </r>
  <r>
    <d v="2019-08-18T00:00:00"/>
    <s v="Sunday"/>
    <x v="7"/>
    <x v="4"/>
    <n v="34"/>
    <s v="Y"/>
    <s v="N"/>
    <n v="8.8000000000000007"/>
    <n v="19.399999999999999"/>
    <n v="9.3000000000000007"/>
    <n v="0"/>
    <n v="110816.375"/>
    <n v="52.024492690000002"/>
    <n v="5765165.6911197994"/>
  </r>
  <r>
    <d v="2019-08-19T00:00:00"/>
    <s v="Monday"/>
    <x v="7"/>
    <x v="4"/>
    <n v="34"/>
    <s v="Y"/>
    <s v="N"/>
    <n v="5.8"/>
    <n v="12.3"/>
    <n v="12.8"/>
    <n v="4"/>
    <n v="131067.25"/>
    <n v="81.723625240000004"/>
    <n v="10711290.820237391"/>
  </r>
  <r>
    <d v="2019-08-20T00:00:00"/>
    <s v="Tuesday"/>
    <x v="7"/>
    <x v="4"/>
    <n v="34"/>
    <s v="Y"/>
    <s v="N"/>
    <n v="7.6"/>
    <n v="17"/>
    <n v="7.2"/>
    <n v="0.4"/>
    <n v="131438.54999999999"/>
    <n v="61.926547419999999"/>
    <n v="8139535.5993910404"/>
  </r>
  <r>
    <d v="2019-08-21T00:00:00"/>
    <s v="Wednesday"/>
    <x v="7"/>
    <x v="4"/>
    <n v="34"/>
    <s v="Y"/>
    <s v="N"/>
    <n v="11.5"/>
    <n v="16.600000000000001"/>
    <n v="11.5"/>
    <n v="0.2"/>
    <n v="120747.08"/>
    <n v="54.386880320000003"/>
    <n v="6567056.9889494665"/>
  </r>
  <r>
    <d v="2019-08-22T00:00:00"/>
    <s v="Thursday"/>
    <x v="7"/>
    <x v="4"/>
    <n v="34"/>
    <s v="Y"/>
    <s v="N"/>
    <n v="9.6"/>
    <n v="13"/>
    <n v="11.3"/>
    <n v="1.6"/>
    <n v="127697.99"/>
    <n v="89.139147589999993"/>
    <n v="11382889.977556344"/>
  </r>
  <r>
    <d v="2019-08-23T00:00:00"/>
    <s v="Friday"/>
    <x v="7"/>
    <x v="4"/>
    <n v="34"/>
    <s v="Y"/>
    <s v="N"/>
    <n v="3.8"/>
    <n v="15.1"/>
    <n v="14.5"/>
    <n v="0"/>
    <n v="126763.36500000001"/>
    <n v="91.098931109999995"/>
    <n v="11548007.055406785"/>
  </r>
  <r>
    <d v="2019-08-24T00:00:00"/>
    <s v="Saturday"/>
    <x v="7"/>
    <x v="4"/>
    <n v="34"/>
    <s v="Y"/>
    <s v="N"/>
    <n v="7.9"/>
    <n v="18"/>
    <n v="13"/>
    <n v="0"/>
    <n v="107303.47500000001"/>
    <n v="55.149898819999997"/>
    <n v="5917775.7892843997"/>
  </r>
  <r>
    <d v="2019-08-25T00:00:00"/>
    <s v="Sunday"/>
    <x v="7"/>
    <x v="4"/>
    <n v="35"/>
    <s v="Y"/>
    <s v="N"/>
    <n v="6.5"/>
    <n v="12.9"/>
    <n v="13.9"/>
    <n v="1.2"/>
    <n v="113980.3"/>
    <n v="119.3055933"/>
    <n v="13598487.316011989"/>
  </r>
  <r>
    <d v="2019-08-26T00:00:00"/>
    <s v="Monday"/>
    <x v="7"/>
    <x v="4"/>
    <n v="35"/>
    <s v="Y"/>
    <s v="N"/>
    <n v="5.3"/>
    <n v="14.4"/>
    <n v="14.7"/>
    <n v="0"/>
    <n v="132704.36499999999"/>
    <n v="142.18481030000001"/>
    <n v="18868544.963506959"/>
  </r>
  <r>
    <d v="2019-08-27T00:00:00"/>
    <s v="Tuesday"/>
    <x v="7"/>
    <x v="4"/>
    <n v="35"/>
    <s v="Y"/>
    <s v="N"/>
    <n v="4.2"/>
    <n v="15.3"/>
    <n v="12.9"/>
    <n v="0"/>
    <n v="130964.88499999999"/>
    <n v="131.1074194"/>
    <n v="17170468.104367767"/>
  </r>
  <r>
    <d v="2019-08-28T00:00:00"/>
    <s v="Wednesday"/>
    <x v="7"/>
    <x v="4"/>
    <n v="35"/>
    <s v="Y"/>
    <s v="N"/>
    <n v="8.3000000000000007"/>
    <n v="13.4"/>
    <n v="5"/>
    <n v="0"/>
    <n v="137660.94"/>
    <n v="140.94202110000001"/>
    <n v="19402211.110125836"/>
  </r>
  <r>
    <d v="2019-08-29T00:00:00"/>
    <s v="Thursday"/>
    <x v="7"/>
    <x v="4"/>
    <n v="35"/>
    <s v="Y"/>
    <s v="N"/>
    <n v="6.1"/>
    <n v="13"/>
    <n v="13.2"/>
    <n v="6.2"/>
    <n v="134233.345"/>
    <n v="135.2468604"/>
    <n v="18154638.472240038"/>
  </r>
  <r>
    <d v="2019-08-30T00:00:00"/>
    <s v="Friday"/>
    <x v="7"/>
    <x v="4"/>
    <n v="35"/>
    <s v="Y"/>
    <s v="N"/>
    <n v="2.2999999999999998"/>
    <n v="15.3"/>
    <n v="15.6"/>
    <n v="0.2"/>
    <n v="131871.07999999999"/>
    <n v="185.2052836"/>
    <n v="24423220.770038284"/>
  </r>
  <r>
    <d v="2019-08-31T00:00:00"/>
    <s v="Saturday"/>
    <x v="7"/>
    <x v="4"/>
    <n v="35"/>
    <s v="Y"/>
    <s v="N"/>
    <n v="5"/>
    <n v="18.2"/>
    <n v="15.8"/>
    <n v="0"/>
    <n v="107616.03"/>
    <n v="79.347198370000001"/>
    <n v="8539030.4802018702"/>
  </r>
  <r>
    <d v="2019-09-01T00:00:00"/>
    <s v="Sunday"/>
    <x v="8"/>
    <x v="4"/>
    <n v="36"/>
    <s v="Y"/>
    <s v="N"/>
    <n v="11.1"/>
    <n v="19.600000000000001"/>
    <n v="9.4"/>
    <n v="0"/>
    <n v="106779.47500000001"/>
    <n v="75.512741539999993"/>
    <n v="8063210.8974518916"/>
  </r>
  <r>
    <d v="2019-09-02T00:00:00"/>
    <s v="Monday"/>
    <x v="8"/>
    <x v="4"/>
    <n v="36"/>
    <s v="Y"/>
    <s v="N"/>
    <n v="10.199999999999999"/>
    <n v="17.600000000000001"/>
    <n v="13.8"/>
    <n v="2.4"/>
    <n v="121697.38"/>
    <n v="92.691088919999999"/>
    <n v="11280262.670911029"/>
  </r>
  <r>
    <d v="2019-09-03T00:00:00"/>
    <s v="Tuesday"/>
    <x v="8"/>
    <x v="4"/>
    <n v="36"/>
    <s v="Y"/>
    <s v="N"/>
    <n v="9.1999999999999993"/>
    <n v="19.600000000000001"/>
    <n v="16.399999999999999"/>
    <n v="0.6"/>
    <n v="118871.215"/>
    <n v="114.88625949999999"/>
    <n v="13656669.253570292"/>
  </r>
  <r>
    <d v="2019-09-04T00:00:00"/>
    <s v="Wednesday"/>
    <x v="8"/>
    <x v="4"/>
    <n v="36"/>
    <s v="Y"/>
    <s v="N"/>
    <n v="8.1999999999999993"/>
    <n v="18.7"/>
    <n v="15.1"/>
    <n v="0"/>
    <n v="122652.81"/>
    <n v="144.39343450000001"/>
    <n v="17710260.486975946"/>
  </r>
  <r>
    <d v="2019-09-05T00:00:00"/>
    <s v="Thursday"/>
    <x v="8"/>
    <x v="4"/>
    <n v="36"/>
    <s v="Y"/>
    <s v="N"/>
    <n v="8.6999999999999993"/>
    <n v="21.2"/>
    <n v="14.8"/>
    <n v="3.4"/>
    <n v="120223.175"/>
    <n v="99.345443470000006"/>
    <n v="11943624.635746418"/>
  </r>
  <r>
    <d v="2019-09-06T00:00:00"/>
    <s v="Friday"/>
    <x v="8"/>
    <x v="4"/>
    <n v="36"/>
    <s v="Y"/>
    <s v="N"/>
    <n v="11.3"/>
    <n v="16"/>
    <n v="10.4"/>
    <n v="2"/>
    <n v="122222.69"/>
    <n v="67.972754190000003"/>
    <n v="8307812.8638105718"/>
  </r>
  <r>
    <d v="2019-09-07T00:00:00"/>
    <s v="Saturday"/>
    <x v="8"/>
    <x v="4"/>
    <n v="36"/>
    <s v="Y"/>
    <s v="N"/>
    <n v="8.8000000000000007"/>
    <n v="12.9"/>
    <n v="11.3"/>
    <n v="1"/>
    <n v="115200.19"/>
    <n v="73.467962999999997"/>
    <n v="8463523.2965129707"/>
  </r>
  <r>
    <d v="2019-09-08T00:00:00"/>
    <s v="Sunday"/>
    <x v="8"/>
    <x v="4"/>
    <n v="37"/>
    <s v="Y"/>
    <s v="N"/>
    <n v="8.1999999999999993"/>
    <n v="15.1"/>
    <n v="9.5"/>
    <n v="0.6"/>
    <n v="116999.07"/>
    <n v="65.376438919999998"/>
    <n v="7648982.5535518043"/>
  </r>
  <r>
    <d v="2019-09-09T00:00:00"/>
    <s v="Monday"/>
    <x v="8"/>
    <x v="4"/>
    <n v="37"/>
    <s v="Y"/>
    <s v="N"/>
    <n v="6.8"/>
    <n v="12.8"/>
    <n v="14.4"/>
    <n v="5.6"/>
    <n v="130448.11500000001"/>
    <n v="92.613968850000006"/>
    <n v="12081317.659151219"/>
  </r>
  <r>
    <d v="2019-09-10T00:00:00"/>
    <s v="Tuesday"/>
    <x v="8"/>
    <x v="4"/>
    <n v="37"/>
    <s v="Y"/>
    <s v="N"/>
    <n v="7.7"/>
    <n v="14.8"/>
    <n v="16.100000000000001"/>
    <n v="2.6"/>
    <n v="131665.01500000001"/>
    <n v="150.02796119999999"/>
    <n v="19753433.761817418"/>
  </r>
  <r>
    <d v="2019-09-11T00:00:00"/>
    <s v="Wednesday"/>
    <x v="8"/>
    <x v="4"/>
    <n v="37"/>
    <s v="Y"/>
    <s v="N"/>
    <n v="5"/>
    <n v="20.8"/>
    <n v="17.8"/>
    <n v="0"/>
    <n v="121100.045"/>
    <n v="83.052148279999997"/>
    <n v="10057618.894054672"/>
  </r>
  <r>
    <d v="2019-09-12T00:00:00"/>
    <s v="Thursday"/>
    <x v="8"/>
    <x v="4"/>
    <n v="37"/>
    <s v="Y"/>
    <s v="N"/>
    <n v="11.1"/>
    <n v="20.8"/>
    <n v="11.8"/>
    <n v="0"/>
    <n v="118723.07"/>
    <n v="76.526618920000004"/>
    <n v="9085475.1349024847"/>
  </r>
  <r>
    <d v="2019-09-13T00:00:00"/>
    <s v="Friday"/>
    <x v="8"/>
    <x v="4"/>
    <n v="37"/>
    <s v="Y"/>
    <s v="N"/>
    <n v="7.7"/>
    <n v="18.600000000000001"/>
    <n v="14"/>
    <n v="0"/>
    <n v="120349.015"/>
    <n v="108.21402329999999"/>
    <n v="13023451.113342049"/>
  </r>
  <r>
    <d v="2019-09-14T00:00:00"/>
    <s v="Saturday"/>
    <x v="8"/>
    <x v="4"/>
    <n v="37"/>
    <s v="Y"/>
    <s v="N"/>
    <n v="9.3000000000000007"/>
    <n v="20"/>
    <n v="18.3"/>
    <n v="0"/>
    <n v="103500.955"/>
    <n v="106.46105230000001"/>
    <n v="11018820.583354948"/>
  </r>
  <r>
    <d v="2019-09-15T00:00:00"/>
    <s v="Sunday"/>
    <x v="8"/>
    <x v="4"/>
    <n v="38"/>
    <s v="Y"/>
    <s v="N"/>
    <n v="12.4"/>
    <n v="21.8"/>
    <n v="8.4"/>
    <n v="1.6"/>
    <n v="105149.02"/>
    <n v="87.630074989999997"/>
    <n v="9214216.5077250097"/>
  </r>
  <r>
    <d v="2019-09-16T00:00:00"/>
    <s v="Monday"/>
    <x v="8"/>
    <x v="4"/>
    <n v="38"/>
    <s v="Y"/>
    <s v="N"/>
    <n v="9.6999999999999993"/>
    <n v="12.8"/>
    <n v="17.7"/>
    <n v="13"/>
    <n v="119362.235"/>
    <n v="137.46735670000001"/>
    <n v="16408410.935254226"/>
  </r>
  <r>
    <d v="2019-09-17T00:00:00"/>
    <s v="Tuesday"/>
    <x v="8"/>
    <x v="4"/>
    <n v="38"/>
    <s v="Y"/>
    <s v="N"/>
    <n v="3.6"/>
    <n v="14.8"/>
    <n v="19"/>
    <n v="0"/>
    <n v="124129.44"/>
    <n v="149.599176"/>
    <n v="18569661.941341441"/>
  </r>
  <r>
    <d v="2019-09-18T00:00:00"/>
    <s v="Wednesday"/>
    <x v="8"/>
    <x v="4"/>
    <n v="38"/>
    <s v="Y"/>
    <s v="N"/>
    <n v="4.3"/>
    <n v="18.899999999999999"/>
    <n v="19.2"/>
    <n v="0"/>
    <n v="119715.705"/>
    <n v="151.2558046"/>
    <n v="18107695.283031244"/>
  </r>
  <r>
    <d v="2019-09-19T00:00:00"/>
    <s v="Thursday"/>
    <x v="8"/>
    <x v="4"/>
    <n v="38"/>
    <s v="Y"/>
    <s v="N"/>
    <n v="8.1999999999999993"/>
    <n v="24"/>
    <n v="19.399999999999999"/>
    <n v="0"/>
    <n v="108102.56"/>
    <n v="82.43824146"/>
    <n v="8911784.9437241368"/>
  </r>
  <r>
    <d v="2019-09-20T00:00:00"/>
    <s v="Friday"/>
    <x v="8"/>
    <x v="4"/>
    <n v="38"/>
    <s v="N"/>
    <s v="N"/>
    <n v="15.7"/>
    <n v="26.2"/>
    <n v="14.4"/>
    <n v="0"/>
    <n v="107222.345"/>
    <n v="106.2793137"/>
    <n v="11395517.239904627"/>
  </r>
  <r>
    <d v="2019-09-21T00:00:00"/>
    <s v="Saturday"/>
    <x v="8"/>
    <x v="4"/>
    <n v="38"/>
    <s v="N"/>
    <s v="N"/>
    <n v="14.5"/>
    <n v="19.399999999999999"/>
    <n v="10.5"/>
    <n v="0"/>
    <n v="101348.35"/>
    <n v="112.25774509999999"/>
    <n v="11377137.240605585"/>
  </r>
  <r>
    <d v="2019-09-22T00:00:00"/>
    <s v="Sunday"/>
    <x v="8"/>
    <x v="4"/>
    <n v="39"/>
    <s v="N"/>
    <s v="N"/>
    <n v="7.9"/>
    <n v="15.5"/>
    <n v="13.6"/>
    <n v="4.5999999999999996"/>
    <n v="102386.52499999999"/>
    <n v="103.2310155"/>
    <n v="10569464.949266138"/>
  </r>
  <r>
    <d v="2019-09-23T00:00:00"/>
    <s v="Monday"/>
    <x v="8"/>
    <x v="4"/>
    <n v="39"/>
    <s v="N"/>
    <s v="N"/>
    <n v="8.9"/>
    <n v="15.2"/>
    <n v="13.9"/>
    <n v="2"/>
    <n v="121862.88499999999"/>
    <n v="109.7326738"/>
    <n v="13372340.208031913"/>
  </r>
  <r>
    <d v="2019-09-24T00:00:00"/>
    <s v="Tuesday"/>
    <x v="8"/>
    <x v="4"/>
    <n v="39"/>
    <s v="N"/>
    <s v="N"/>
    <n v="8.3000000000000007"/>
    <n v="15.1"/>
    <n v="13.3"/>
    <n v="1.4"/>
    <n v="125787.33"/>
    <n v="148.22983249999999"/>
    <n v="18645434.856522225"/>
  </r>
  <r>
    <d v="2019-09-25T00:00:00"/>
    <s v="Wednesday"/>
    <x v="8"/>
    <x v="4"/>
    <n v="39"/>
    <s v="N"/>
    <s v="N"/>
    <n v="8.6999999999999993"/>
    <n v="16.600000000000001"/>
    <n v="13.1"/>
    <n v="0"/>
    <n v="124302.93"/>
    <n v="192.4850347"/>
    <n v="23926453.79436167"/>
  </r>
  <r>
    <d v="2019-09-26T00:00:00"/>
    <s v="Thursday"/>
    <x v="8"/>
    <x v="4"/>
    <n v="39"/>
    <s v="N"/>
    <s v="N"/>
    <n v="8.3000000000000007"/>
    <n v="20.3"/>
    <n v="19.600000000000001"/>
    <n v="0"/>
    <n v="117320.175"/>
    <n v="139.4994437"/>
    <n v="16366099.147286648"/>
  </r>
  <r>
    <d v="2019-09-27T00:00:00"/>
    <s v="Friday"/>
    <x v="8"/>
    <x v="4"/>
    <n v="39"/>
    <s v="N"/>
    <s v="Y"/>
    <n v="12.3"/>
    <n v="18.8"/>
    <n v="7.4"/>
    <n v="0"/>
    <n v="106043.02"/>
    <n v="69.640959690000003"/>
    <n v="7384937.6812258642"/>
  </r>
  <r>
    <d v="2019-09-28T00:00:00"/>
    <s v="Saturday"/>
    <x v="8"/>
    <x v="4"/>
    <n v="39"/>
    <s v="N"/>
    <s v="N"/>
    <n v="7.2"/>
    <n v="14.9"/>
    <n v="17.7"/>
    <n v="0.2"/>
    <n v="108762.31"/>
    <n v="132.2621226"/>
    <n v="14385133.979479205"/>
  </r>
  <r>
    <d v="2019-09-29T00:00:00"/>
    <s v="Sunday"/>
    <x v="8"/>
    <x v="4"/>
    <n v="40"/>
    <s v="N"/>
    <s v="N"/>
    <n v="9.1"/>
    <n v="15.8"/>
    <n v="19"/>
    <n v="0"/>
    <n v="104804.09"/>
    <n v="90.401320499999997"/>
    <n v="9474428.1298008449"/>
  </r>
  <r>
    <d v="2019-09-30T00:00:00"/>
    <s v="Monday"/>
    <x v="8"/>
    <x v="4"/>
    <n v="40"/>
    <s v="N"/>
    <s v="N"/>
    <n v="10.1"/>
    <n v="14.1"/>
    <n v="14.4"/>
    <n v="0"/>
    <n v="121770.82"/>
    <n v="107.8227368"/>
    <n v="13129663.074780177"/>
  </r>
  <r>
    <d v="2019-10-01T00:00:00"/>
    <s v="Tuesday"/>
    <x v="9"/>
    <x v="4"/>
    <n v="40"/>
    <s v="N"/>
    <s v="N"/>
    <n v="4.2"/>
    <n v="20.5"/>
    <n v="21.7"/>
    <n v="0"/>
    <n v="117265.27499999999"/>
    <n v="121.3908912"/>
    <n v="14234936.239063079"/>
  </r>
  <r>
    <d v="2019-10-02T00:00:00"/>
    <s v="Wednesday"/>
    <x v="9"/>
    <x v="4"/>
    <n v="40"/>
    <s v="N"/>
    <s v="N"/>
    <n v="9.3000000000000007"/>
    <n v="26.5"/>
    <n v="18.5"/>
    <n v="0"/>
    <n v="110760.825"/>
    <n v="108.66167660000001"/>
    <n v="12035456.946099196"/>
  </r>
  <r>
    <d v="2019-10-03T00:00:00"/>
    <s v="Thursday"/>
    <x v="9"/>
    <x v="4"/>
    <n v="40"/>
    <s v="N"/>
    <s v="N"/>
    <n v="15.1"/>
    <n v="29.7"/>
    <n v="22"/>
    <n v="0"/>
    <n v="109312.85"/>
    <n v="108.8439126"/>
    <n v="11898038.29145691"/>
  </r>
  <r>
    <d v="2019-10-04T00:00:00"/>
    <s v="Friday"/>
    <x v="9"/>
    <x v="4"/>
    <n v="40"/>
    <s v="N"/>
    <s v="N"/>
    <n v="12.5"/>
    <n v="15.2"/>
    <n v="11"/>
    <n v="0"/>
    <n v="117512.56"/>
    <n v="136.3619947"/>
    <n v="16024247.083903432"/>
  </r>
  <r>
    <d v="2019-10-05T00:00:00"/>
    <s v="Saturday"/>
    <x v="9"/>
    <x v="4"/>
    <n v="40"/>
    <s v="N"/>
    <s v="N"/>
    <n v="7.6"/>
    <n v="24.3"/>
    <n v="17.399999999999999"/>
    <n v="1.8"/>
    <n v="101386.01"/>
    <n v="88.049062890000002"/>
    <n v="8926943.1706561688"/>
  </r>
  <r>
    <d v="2019-10-06T00:00:00"/>
    <s v="Sunday"/>
    <x v="9"/>
    <x v="4"/>
    <n v="41"/>
    <s v="N"/>
    <s v="N"/>
    <n v="12.9"/>
    <n v="24.8"/>
    <n v="17.399999999999999"/>
    <n v="0"/>
    <n v="93011.345000000001"/>
    <n v="54.720114539999997"/>
    <n v="5089591.451919456"/>
  </r>
  <r>
    <d v="2019-10-07T00:00:00"/>
    <s v="Monday"/>
    <x v="9"/>
    <x v="4"/>
    <n v="41"/>
    <s v="N"/>
    <s v="N"/>
    <n v="11.6"/>
    <n v="16.399999999999999"/>
    <n v="15.1"/>
    <n v="0"/>
    <n v="113296.31"/>
    <n v="112.07559550000001"/>
    <n v="12697751.411202606"/>
  </r>
  <r>
    <d v="2019-10-08T00:00:00"/>
    <s v="Tuesday"/>
    <x v="9"/>
    <x v="4"/>
    <n v="41"/>
    <s v="Y"/>
    <s v="N"/>
    <n v="9.5"/>
    <n v="14.2"/>
    <n v="17"/>
    <n v="2.6"/>
    <n v="117504.77499999999"/>
    <n v="130.67182529999999"/>
    <n v="15354563.430715807"/>
  </r>
  <r>
    <d v="2019-10-09T00:00:00"/>
    <s v="Wednesday"/>
    <x v="9"/>
    <x v="4"/>
    <n v="41"/>
    <s v="Y"/>
    <s v="N"/>
    <n v="8.5"/>
    <n v="15"/>
    <n v="19.3"/>
    <n v="5.8"/>
    <n v="122771.82"/>
    <n v="131.5850422"/>
    <n v="16154935.115670806"/>
  </r>
  <r>
    <d v="2019-10-10T00:00:00"/>
    <s v="Thursday"/>
    <x v="9"/>
    <x v="4"/>
    <n v="41"/>
    <s v="Y"/>
    <s v="N"/>
    <n v="10.199999999999999"/>
    <n v="14.7"/>
    <n v="12.6"/>
    <n v="0.2"/>
    <n v="123692.08"/>
    <n v="167.9811358"/>
    <n v="20777936.087864466"/>
  </r>
  <r>
    <d v="2019-10-11T00:00:00"/>
    <s v="Friday"/>
    <x v="9"/>
    <x v="4"/>
    <n v="41"/>
    <s v="Y"/>
    <s v="N"/>
    <n v="9.5"/>
    <n v="18.899999999999999"/>
    <n v="17.5"/>
    <n v="0"/>
    <n v="115250.505"/>
    <n v="114.6969754"/>
    <n v="13218884.336822577"/>
  </r>
  <r>
    <d v="2019-10-12T00:00:00"/>
    <s v="Saturday"/>
    <x v="9"/>
    <x v="4"/>
    <n v="41"/>
    <s v="Y"/>
    <s v="N"/>
    <n v="8.1999999999999993"/>
    <n v="20.399999999999999"/>
    <n v="20.100000000000001"/>
    <n v="0"/>
    <n v="101053.36500000001"/>
    <n v="93.120223490000001"/>
    <n v="9410111.9332165439"/>
  </r>
  <r>
    <d v="2019-10-13T00:00:00"/>
    <s v="Sunday"/>
    <x v="9"/>
    <x v="4"/>
    <n v="42"/>
    <s v="Y"/>
    <s v="N"/>
    <n v="9.4"/>
    <n v="23.1"/>
    <n v="19.600000000000001"/>
    <n v="0"/>
    <n v="94744.7"/>
    <n v="90.164235849999997"/>
    <n v="8542583.4763374943"/>
  </r>
  <r>
    <d v="2019-10-14T00:00:00"/>
    <s v="Monday"/>
    <x v="9"/>
    <x v="4"/>
    <n v="42"/>
    <s v="Y"/>
    <s v="N"/>
    <n v="13.6"/>
    <n v="26.7"/>
    <n v="20.2"/>
    <n v="0.2"/>
    <n v="110290.12"/>
    <n v="119.0137926"/>
    <n v="13126045.467509111"/>
  </r>
  <r>
    <d v="2019-10-15T00:00:00"/>
    <s v="Tuesday"/>
    <x v="9"/>
    <x v="4"/>
    <n v="42"/>
    <s v="Y"/>
    <s v="N"/>
    <n v="13"/>
    <n v="18"/>
    <n v="20.6"/>
    <n v="0"/>
    <n v="112052.12"/>
    <n v="123.2613285"/>
    <n v="13811693.172441419"/>
  </r>
  <r>
    <d v="2019-10-16T00:00:00"/>
    <s v="Wednesday"/>
    <x v="9"/>
    <x v="4"/>
    <n v="42"/>
    <s v="Y"/>
    <s v="N"/>
    <n v="13.3"/>
    <n v="20.399999999999999"/>
    <n v="11.4"/>
    <n v="0"/>
    <n v="117533.72"/>
    <n v="116.34066919999999"/>
    <n v="13673951.638365423"/>
  </r>
  <r>
    <d v="2019-10-17T00:00:00"/>
    <s v="Thursday"/>
    <x v="9"/>
    <x v="4"/>
    <n v="42"/>
    <s v="Y"/>
    <s v="N"/>
    <n v="9.5"/>
    <n v="15.2"/>
    <n v="9.6"/>
    <n v="4.4000000000000004"/>
    <n v="116690.04"/>
    <n v="92.498043699999997"/>
    <n v="10793600.419274747"/>
  </r>
  <r>
    <d v="2019-10-18T00:00:00"/>
    <s v="Friday"/>
    <x v="9"/>
    <x v="4"/>
    <n v="42"/>
    <s v="Y"/>
    <s v="N"/>
    <n v="7.3"/>
    <n v="22.1"/>
    <n v="23.2"/>
    <n v="0.8"/>
    <n v="109857.485"/>
    <n v="76.318328559999998"/>
    <n v="8384139.6350052711"/>
  </r>
  <r>
    <d v="2019-10-19T00:00:00"/>
    <s v="Saturday"/>
    <x v="9"/>
    <x v="4"/>
    <n v="42"/>
    <s v="Y"/>
    <s v="N"/>
    <n v="9.4"/>
    <n v="15.3"/>
    <n v="15.8"/>
    <n v="0.8"/>
    <n v="102032.495"/>
    <n v="67.014422809999999"/>
    <n v="6837648.7602892108"/>
  </r>
  <r>
    <d v="2019-10-20T00:00:00"/>
    <s v="Sunday"/>
    <x v="9"/>
    <x v="4"/>
    <n v="43"/>
    <s v="Y"/>
    <s v="N"/>
    <n v="10"/>
    <n v="16.399999999999999"/>
    <n v="14.7"/>
    <n v="0.8"/>
    <n v="102684.515"/>
    <n v="87.533212419999998"/>
    <n v="8988305.4637396764"/>
  </r>
  <r>
    <d v="2019-10-21T00:00:00"/>
    <s v="Monday"/>
    <x v="9"/>
    <x v="4"/>
    <n v="43"/>
    <s v="Y"/>
    <s v="N"/>
    <n v="11.5"/>
    <n v="17"/>
    <n v="19.600000000000001"/>
    <n v="0"/>
    <n v="114502.07"/>
    <n v="111.6668677"/>
    <n v="12786087.502066139"/>
  </r>
  <r>
    <d v="2019-10-22T00:00:00"/>
    <s v="Tuesday"/>
    <x v="9"/>
    <x v="4"/>
    <n v="43"/>
    <s v="Y"/>
    <s v="N"/>
    <n v="11.9"/>
    <n v="19.600000000000001"/>
    <n v="23.7"/>
    <n v="0"/>
    <n v="114108.545"/>
    <n v="111.449844"/>
    <n v="12717379.53931698"/>
  </r>
  <r>
    <d v="2019-10-23T00:00:00"/>
    <s v="Wednesday"/>
    <x v="9"/>
    <x v="4"/>
    <n v="43"/>
    <s v="Y"/>
    <s v="N"/>
    <n v="8.1999999999999993"/>
    <n v="27.9"/>
    <n v="26"/>
    <n v="0"/>
    <n v="114281.61500000001"/>
    <n v="99.736133030000005"/>
    <n v="11398006.356523244"/>
  </r>
  <r>
    <d v="2019-10-24T00:00:00"/>
    <s v="Thursday"/>
    <x v="9"/>
    <x v="4"/>
    <n v="43"/>
    <s v="Y"/>
    <s v="N"/>
    <n v="13"/>
    <n v="33.799999999999997"/>
    <n v="26.1"/>
    <n v="0.2"/>
    <n v="115442.655"/>
    <n v="82.370096540000006"/>
    <n v="9509022.637183914"/>
  </r>
  <r>
    <d v="2019-10-25T00:00:00"/>
    <s v="Friday"/>
    <x v="9"/>
    <x v="4"/>
    <n v="43"/>
    <s v="Y"/>
    <s v="N"/>
    <n v="16.8"/>
    <n v="21.6"/>
    <n v="10"/>
    <n v="0"/>
    <n v="109130.77"/>
    <n v="70.884689609999995"/>
    <n v="7735700.7583502997"/>
  </r>
  <r>
    <d v="2019-10-26T00:00:00"/>
    <s v="Saturday"/>
    <x v="9"/>
    <x v="4"/>
    <n v="43"/>
    <s v="Y"/>
    <s v="N"/>
    <n v="9.6"/>
    <n v="15.5"/>
    <n v="17.2"/>
    <n v="3.8"/>
    <n v="96698.285000000003"/>
    <n v="44.849283749999998"/>
    <n v="4336848.822103369"/>
  </r>
  <r>
    <d v="2019-10-27T00:00:00"/>
    <s v="Sunday"/>
    <x v="9"/>
    <x v="4"/>
    <n v="44"/>
    <s v="Y"/>
    <s v="N"/>
    <n v="10.3"/>
    <n v="17"/>
    <n v="10.1"/>
    <n v="1.2"/>
    <n v="102830.55499999999"/>
    <n v="87.808242980000003"/>
    <n v="9029370.3592082541"/>
  </r>
  <r>
    <d v="2019-10-28T00:00:00"/>
    <s v="Monday"/>
    <x v="9"/>
    <x v="4"/>
    <n v="44"/>
    <s v="Y"/>
    <s v="N"/>
    <n v="8.6999999999999993"/>
    <n v="21.6"/>
    <n v="26.3"/>
    <n v="1.4"/>
    <n v="112634.63499999999"/>
    <n v="104.09160749999999"/>
    <n v="11724320.217325762"/>
  </r>
  <r>
    <d v="2019-10-29T00:00:00"/>
    <s v="Tuesday"/>
    <x v="9"/>
    <x v="4"/>
    <n v="44"/>
    <s v="Y"/>
    <s v="N"/>
    <n v="9.6999999999999993"/>
    <n v="30.5"/>
    <n v="27"/>
    <n v="0"/>
    <n v="111887.405"/>
    <n v="130.19868170000001"/>
    <n v="14567592.629833989"/>
  </r>
  <r>
    <d v="2019-10-30T00:00:00"/>
    <s v="Wednesday"/>
    <x v="9"/>
    <x v="4"/>
    <n v="44"/>
    <s v="Y"/>
    <s v="N"/>
    <n v="13.8"/>
    <n v="25.1"/>
    <n v="27.2"/>
    <n v="0"/>
    <n v="117375.73"/>
    <n v="130.31831199999999"/>
    <n v="15296207.003367759"/>
  </r>
  <r>
    <d v="2019-10-31T00:00:00"/>
    <s v="Thursday"/>
    <x v="9"/>
    <x v="4"/>
    <n v="44"/>
    <s v="Y"/>
    <s v="N"/>
    <n v="14.2"/>
    <n v="33.700000000000003"/>
    <n v="25.5"/>
    <n v="0"/>
    <n v="121752.875"/>
    <n v="89.659635179999995"/>
    <n v="10916318.354616143"/>
  </r>
  <r>
    <d v="2019-11-01T00:00:00"/>
    <s v="Friday"/>
    <x v="10"/>
    <x v="4"/>
    <n v="44"/>
    <s v="Y"/>
    <s v="N"/>
    <n v="20"/>
    <n v="34.299999999999997"/>
    <n v="22.8"/>
    <n v="0"/>
    <n v="130510.905"/>
    <n v="90.318841500000005"/>
    <n v="11787593.742716558"/>
  </r>
  <r>
    <d v="2019-11-02T00:00:00"/>
    <s v="Saturday"/>
    <x v="10"/>
    <x v="4"/>
    <n v="44"/>
    <s v="Y"/>
    <s v="N"/>
    <n v="15.8"/>
    <n v="18.899999999999999"/>
    <n v="2.2000000000000002"/>
    <n v="4.2"/>
    <n v="105806.825"/>
    <n v="90.798912520000002"/>
    <n v="9607144.6471939497"/>
  </r>
  <r>
    <d v="2019-11-03T00:00:00"/>
    <s v="Sunday"/>
    <x v="10"/>
    <x v="4"/>
    <n v="45"/>
    <s v="Y"/>
    <s v="N"/>
    <n v="12.8"/>
    <n v="20.7"/>
    <n v="7.8"/>
    <n v="12.4"/>
    <n v="96867.014999999999"/>
    <n v="72.398840800000002"/>
    <n v="7013059.5977562126"/>
  </r>
  <r>
    <d v="2019-11-04T00:00:00"/>
    <s v="Monday"/>
    <x v="10"/>
    <x v="4"/>
    <n v="45"/>
    <s v="Y"/>
    <s v="N"/>
    <n v="9.5"/>
    <n v="16.2"/>
    <n v="11.2"/>
    <n v="1.2"/>
    <n v="107279.84"/>
    <n v="79.09640417"/>
    <n v="8485449.5839329325"/>
  </r>
  <r>
    <d v="2019-11-05T00:00:00"/>
    <s v="Tuesday"/>
    <x v="10"/>
    <x v="4"/>
    <n v="45"/>
    <s v="Y"/>
    <s v="Y"/>
    <n v="7.7"/>
    <n v="19.600000000000001"/>
    <n v="27.4"/>
    <n v="10.199999999999999"/>
    <n v="96817"/>
    <n v="66.476814739999995"/>
    <n v="6436085.7726825792"/>
  </r>
  <r>
    <d v="2019-11-06T00:00:00"/>
    <s v="Wednesday"/>
    <x v="10"/>
    <x v="4"/>
    <n v="45"/>
    <s v="Y"/>
    <s v="N"/>
    <n v="10.5"/>
    <n v="24.1"/>
    <n v="19.899999999999999"/>
    <n v="0"/>
    <n v="104381.38"/>
    <n v="58.451951880000003"/>
    <n v="6101295.4009279953"/>
  </r>
  <r>
    <d v="2019-11-07T00:00:00"/>
    <s v="Thursday"/>
    <x v="10"/>
    <x v="4"/>
    <n v="45"/>
    <s v="Y"/>
    <s v="N"/>
    <n v="11.5"/>
    <n v="17.7"/>
    <n v="8.3000000000000007"/>
    <n v="0"/>
    <n v="115132.64"/>
    <n v="63.897686270000001"/>
    <n v="7356709.3101568529"/>
  </r>
  <r>
    <d v="2019-11-08T00:00:00"/>
    <s v="Friday"/>
    <x v="10"/>
    <x v="4"/>
    <n v="45"/>
    <s v="Y"/>
    <s v="N"/>
    <n v="10.3"/>
    <n v="15"/>
    <n v="16.100000000000001"/>
    <n v="6.8"/>
    <n v="113954.78"/>
    <n v="81.077541510000003"/>
    <n v="9239173.4057129174"/>
  </r>
  <r>
    <d v="2019-11-09T00:00:00"/>
    <s v="Saturday"/>
    <x v="10"/>
    <x v="4"/>
    <n v="45"/>
    <s v="Y"/>
    <s v="N"/>
    <n v="7.6"/>
    <n v="14.2"/>
    <n v="9.8000000000000007"/>
    <n v="6.4"/>
    <n v="108924.79"/>
    <n v="70.474884239999994"/>
    <n v="7676461.9661163082"/>
  </r>
  <r>
    <d v="2019-11-10T00:00:00"/>
    <s v="Sunday"/>
    <x v="10"/>
    <x v="4"/>
    <n v="46"/>
    <s v="Y"/>
    <s v="N"/>
    <n v="10.8"/>
    <n v="18.100000000000001"/>
    <n v="13.5"/>
    <n v="0.2"/>
    <n v="101550.045"/>
    <n v="86.639009709999996"/>
    <n v="8798195.3348059356"/>
  </r>
  <r>
    <d v="2019-11-11T00:00:00"/>
    <s v="Monday"/>
    <x v="10"/>
    <x v="4"/>
    <n v="46"/>
    <s v="Y"/>
    <s v="N"/>
    <n v="10"/>
    <n v="29.6"/>
    <n v="27.4"/>
    <n v="0"/>
    <n v="106758.95"/>
    <n v="66.491326110000003"/>
    <n v="7098544.1596111841"/>
  </r>
  <r>
    <d v="2019-11-12T00:00:00"/>
    <s v="Tuesday"/>
    <x v="10"/>
    <x v="4"/>
    <n v="46"/>
    <s v="Y"/>
    <s v="N"/>
    <n v="11.5"/>
    <n v="17.399999999999999"/>
    <n v="12.7"/>
    <n v="0.6"/>
    <n v="104303.46"/>
    <n v="57.069845890000003"/>
    <n v="5952582.38799378"/>
  </r>
  <r>
    <d v="2019-11-13T00:00:00"/>
    <s v="Wednesday"/>
    <x v="10"/>
    <x v="4"/>
    <n v="46"/>
    <s v="Y"/>
    <s v="N"/>
    <n v="9.1"/>
    <n v="17.3"/>
    <n v="12"/>
    <n v="1.6"/>
    <n v="112573.54"/>
    <n v="64.519389450000006"/>
    <n v="7263176.0690251533"/>
  </r>
  <r>
    <d v="2019-11-14T00:00:00"/>
    <s v="Thursday"/>
    <x v="10"/>
    <x v="4"/>
    <n v="46"/>
    <s v="Y"/>
    <s v="N"/>
    <n v="12.1"/>
    <n v="22.4"/>
    <n v="19.7"/>
    <n v="0.8"/>
    <n v="109828.93"/>
    <n v="74.43626304"/>
    <n v="8175255.1228817469"/>
  </r>
  <r>
    <d v="2019-11-15T00:00:00"/>
    <s v="Friday"/>
    <x v="10"/>
    <x v="4"/>
    <n v="46"/>
    <s v="Y"/>
    <s v="N"/>
    <n v="13"/>
    <n v="18.5"/>
    <n v="12.4"/>
    <n v="0"/>
    <n v="110954.755"/>
    <n v="72.065598769999994"/>
    <n v="7996020.8554536514"/>
  </r>
  <r>
    <d v="2019-11-16T00:00:00"/>
    <s v="Saturday"/>
    <x v="10"/>
    <x v="4"/>
    <n v="46"/>
    <s v="Y"/>
    <s v="N"/>
    <n v="9.1999999999999993"/>
    <n v="17.2"/>
    <n v="23.9"/>
    <n v="0"/>
    <n v="97646.12"/>
    <n v="67.187219450000001"/>
    <n v="6560571.2928810334"/>
  </r>
  <r>
    <d v="2019-11-17T00:00:00"/>
    <s v="Sunday"/>
    <x v="10"/>
    <x v="4"/>
    <n v="47"/>
    <s v="Y"/>
    <s v="N"/>
    <n v="10.8"/>
    <n v="16.2"/>
    <n v="24.1"/>
    <n v="0"/>
    <n v="96742.49"/>
    <n v="66.41186458"/>
    <n v="6424849.1450120043"/>
  </r>
  <r>
    <d v="2019-11-18T00:00:00"/>
    <s v="Monday"/>
    <x v="10"/>
    <x v="4"/>
    <n v="47"/>
    <s v="Y"/>
    <s v="N"/>
    <n v="8.5"/>
    <n v="26.9"/>
    <n v="29.9"/>
    <n v="0"/>
    <n v="109148.25"/>
    <n v="72.281071499999996"/>
    <n v="7889352.4623498749"/>
  </r>
  <r>
    <d v="2019-11-19T00:00:00"/>
    <s v="Tuesday"/>
    <x v="10"/>
    <x v="4"/>
    <n v="47"/>
    <s v="Y"/>
    <s v="N"/>
    <n v="11.4"/>
    <n v="18.600000000000001"/>
    <n v="27.9"/>
    <n v="0"/>
    <n v="112033.87"/>
    <n v="81.955895620000007"/>
    <n v="9181836.1556246504"/>
  </r>
  <r>
    <d v="2019-11-20T00:00:00"/>
    <s v="Wednesday"/>
    <x v="10"/>
    <x v="4"/>
    <n v="47"/>
    <s v="Y"/>
    <s v="N"/>
    <n v="9.4"/>
    <n v="34.700000000000003"/>
    <n v="30.1"/>
    <n v="0"/>
    <n v="119736.125"/>
    <n v="83.763251699999998"/>
    <n v="10029487.175957663"/>
  </r>
  <r>
    <d v="2019-11-21T00:00:00"/>
    <s v="Thursday"/>
    <x v="10"/>
    <x v="4"/>
    <n v="47"/>
    <s v="Y"/>
    <s v="N"/>
    <n v="14"/>
    <n v="40.9"/>
    <n v="18.8"/>
    <n v="0"/>
    <n v="131312"/>
    <n v="72.815311210000004"/>
    <n v="9561524.1456075199"/>
  </r>
  <r>
    <d v="2019-11-22T00:00:00"/>
    <s v="Friday"/>
    <x v="10"/>
    <x v="4"/>
    <n v="47"/>
    <s v="Y"/>
    <s v="N"/>
    <n v="13.6"/>
    <n v="20"/>
    <n v="28.3"/>
    <n v="0"/>
    <n v="109049.36500000001"/>
    <n v="65.412978010000003"/>
    <n v="7133243.7147494648"/>
  </r>
  <r>
    <d v="2019-11-23T00:00:00"/>
    <s v="Saturday"/>
    <x v="10"/>
    <x v="4"/>
    <n v="47"/>
    <s v="Y"/>
    <s v="N"/>
    <n v="10.1"/>
    <n v="23.8"/>
    <n v="24.6"/>
    <n v="0"/>
    <n v="97245.764999999999"/>
    <n v="49.794292779999999"/>
    <n v="4842284.0940250764"/>
  </r>
  <r>
    <d v="2019-11-24T00:00:00"/>
    <s v="Sunday"/>
    <x v="10"/>
    <x v="4"/>
    <n v="48"/>
    <s v="Y"/>
    <s v="N"/>
    <n v="11.9"/>
    <n v="23.7"/>
    <n v="30.6"/>
    <n v="0"/>
    <n v="96778.25"/>
    <n v="60.755443960000001"/>
    <n v="5879805.5444218703"/>
  </r>
  <r>
    <d v="2019-11-25T00:00:00"/>
    <s v="Monday"/>
    <x v="10"/>
    <x v="4"/>
    <n v="48"/>
    <s v="Y"/>
    <s v="N"/>
    <n v="11.4"/>
    <n v="27.4"/>
    <n v="18"/>
    <n v="0"/>
    <n v="113899.3"/>
    <n v="71.001116179999997"/>
    <n v="8086977.4321206743"/>
  </r>
  <r>
    <d v="2019-11-26T00:00:00"/>
    <s v="Tuesday"/>
    <x v="10"/>
    <x v="4"/>
    <n v="48"/>
    <s v="Y"/>
    <s v="N"/>
    <n v="11.4"/>
    <n v="16.399999999999999"/>
    <n v="22.2"/>
    <n v="2"/>
    <n v="107629.16"/>
    <n v="47.350592130000003"/>
    <n v="5096304.4564545108"/>
  </r>
  <r>
    <d v="2019-11-27T00:00:00"/>
    <s v="Wednesday"/>
    <x v="10"/>
    <x v="4"/>
    <n v="48"/>
    <s v="Y"/>
    <s v="N"/>
    <n v="8.6"/>
    <n v="24.8"/>
    <n v="31"/>
    <n v="0"/>
    <n v="108417.69500000001"/>
    <n v="59.044674999999998"/>
    <n v="6401487.5655241255"/>
  </r>
  <r>
    <d v="2019-11-28T00:00:00"/>
    <s v="Thursday"/>
    <x v="10"/>
    <x v="4"/>
    <n v="48"/>
    <s v="Y"/>
    <s v="N"/>
    <n v="11.4"/>
    <n v="21.1"/>
    <n v="30.7"/>
    <n v="0"/>
    <n v="112735.875"/>
    <n v="70.202551959999994"/>
    <n v="7914346.1224435642"/>
  </r>
  <r>
    <d v="2019-11-29T00:00:00"/>
    <s v="Friday"/>
    <x v="10"/>
    <x v="4"/>
    <n v="48"/>
    <s v="Y"/>
    <s v="N"/>
    <n v="11.9"/>
    <n v="19.7"/>
    <n v="21.9"/>
    <n v="0"/>
    <n v="114799.91"/>
    <n v="79.605729069999995"/>
    <n v="9138730.5327203833"/>
  </r>
  <r>
    <d v="2019-11-30T00:00:00"/>
    <s v="Saturday"/>
    <x v="10"/>
    <x v="4"/>
    <n v="48"/>
    <s v="Y"/>
    <s v="N"/>
    <n v="10.3"/>
    <n v="18.399999999999999"/>
    <n v="26.7"/>
    <n v="8"/>
    <n v="98959.56"/>
    <n v="51.05874163"/>
    <n v="5052750.6058584824"/>
  </r>
  <r>
    <d v="2019-12-01T00:00:00"/>
    <s v="Sunday"/>
    <x v="11"/>
    <x v="4"/>
    <n v="49"/>
    <s v="Y"/>
    <s v="N"/>
    <n v="12.2"/>
    <n v="16.8"/>
    <n v="9.8000000000000007"/>
    <n v="0"/>
    <n v="100233.98"/>
    <n v="33.154867019999998"/>
    <n v="3323244.2777853394"/>
  </r>
  <r>
    <d v="2019-12-02T00:00:00"/>
    <s v="Monday"/>
    <x v="11"/>
    <x v="4"/>
    <n v="49"/>
    <s v="Y"/>
    <s v="N"/>
    <n v="9.8000000000000007"/>
    <n v="15.5"/>
    <n v="18.2"/>
    <n v="3.4"/>
    <n v="110609.4"/>
    <n v="29.070382550000001"/>
    <n v="3215457.5716259698"/>
  </r>
  <r>
    <d v="2019-12-03T00:00:00"/>
    <s v="Tuesday"/>
    <x v="11"/>
    <x v="4"/>
    <n v="49"/>
    <s v="Y"/>
    <s v="N"/>
    <n v="11"/>
    <n v="22.2"/>
    <n v="19.2"/>
    <n v="0.4"/>
    <n v="109094.04"/>
    <n v="19.170950680000001"/>
    <n v="2091436.4603219472"/>
  </r>
  <r>
    <d v="2019-12-04T00:00:00"/>
    <s v="Wednesday"/>
    <x v="11"/>
    <x v="4"/>
    <n v="49"/>
    <s v="Y"/>
    <s v="N"/>
    <n v="12.1"/>
    <n v="23"/>
    <n v="20.3"/>
    <n v="0"/>
    <n v="107400.705"/>
    <n v="39.415048149999997"/>
    <n v="4233203.9589189459"/>
  </r>
  <r>
    <d v="2019-12-05T00:00:00"/>
    <s v="Thursday"/>
    <x v="11"/>
    <x v="4"/>
    <n v="49"/>
    <s v="Y"/>
    <s v="N"/>
    <n v="12.3"/>
    <n v="23.9"/>
    <n v="20.399999999999999"/>
    <n v="0"/>
    <n v="107891.69"/>
    <n v="45.830326149999998"/>
    <n v="4944711.3415746931"/>
  </r>
  <r>
    <d v="2019-12-06T00:00:00"/>
    <s v="Friday"/>
    <x v="11"/>
    <x v="4"/>
    <n v="49"/>
    <s v="Y"/>
    <s v="N"/>
    <n v="13.3"/>
    <n v="20.8"/>
    <n v="18.2"/>
    <n v="0"/>
    <n v="105028.985"/>
    <n v="41.38035927"/>
    <n v="4346137.1330634411"/>
  </r>
  <r>
    <d v="2019-12-07T00:00:00"/>
    <s v="Saturday"/>
    <x v="11"/>
    <x v="4"/>
    <n v="49"/>
    <s v="Y"/>
    <s v="N"/>
    <n v="11.2"/>
    <n v="21"/>
    <n v="30.3"/>
    <n v="0"/>
    <n v="95436.3"/>
    <n v="47.12307019"/>
    <n v="4497251.4635738973"/>
  </r>
  <r>
    <d v="2019-12-08T00:00:00"/>
    <s v="Sunday"/>
    <x v="11"/>
    <x v="4"/>
    <n v="50"/>
    <s v="Y"/>
    <s v="N"/>
    <n v="13.8"/>
    <n v="27.6"/>
    <n v="30.8"/>
    <n v="0"/>
    <n v="97577.414999999994"/>
    <n v="43.690411390000001"/>
    <n v="4263197.4037227565"/>
  </r>
  <r>
    <d v="2019-12-09T00:00:00"/>
    <s v="Monday"/>
    <x v="11"/>
    <x v="4"/>
    <n v="50"/>
    <s v="Y"/>
    <s v="N"/>
    <n v="16.3"/>
    <n v="38"/>
    <n v="28.6"/>
    <n v="0"/>
    <n v="127910.83500000001"/>
    <n v="62.718792569999998"/>
    <n v="8022413.1278204964"/>
  </r>
  <r>
    <d v="2019-12-10T00:00:00"/>
    <s v="Tuesday"/>
    <x v="11"/>
    <x v="4"/>
    <n v="50"/>
    <s v="Y"/>
    <s v="N"/>
    <n v="14.3"/>
    <n v="17.2"/>
    <n v="22.2"/>
    <n v="0"/>
    <n v="109548.62"/>
    <n v="48.336164680000003"/>
    <n v="5295160.1367867421"/>
  </r>
  <r>
    <d v="2019-12-11T00:00:00"/>
    <s v="Wednesday"/>
    <x v="11"/>
    <x v="4"/>
    <n v="50"/>
    <s v="Y"/>
    <s v="N"/>
    <n v="13.4"/>
    <n v="18.100000000000001"/>
    <n v="21.8"/>
    <n v="0"/>
    <n v="109060.375"/>
    <n v="57.730485369999997"/>
    <n v="6296108.3833842138"/>
  </r>
  <r>
    <d v="2019-12-12T00:00:00"/>
    <s v="Thursday"/>
    <x v="11"/>
    <x v="4"/>
    <n v="50"/>
    <s v="Y"/>
    <s v="N"/>
    <n v="13.4"/>
    <n v="18.399999999999999"/>
    <n v="22.7"/>
    <n v="0"/>
    <n v="108599.065"/>
    <n v="41.647543489999997"/>
    <n v="4522884.2825608365"/>
  </r>
  <r>
    <d v="2019-12-13T00:00:00"/>
    <s v="Friday"/>
    <x v="11"/>
    <x v="4"/>
    <n v="50"/>
    <s v="Y"/>
    <s v="N"/>
    <n v="11.4"/>
    <n v="20.9"/>
    <n v="24.8"/>
    <n v="0"/>
    <n v="107070.61"/>
    <n v="58.517373640000002"/>
    <n v="6265490.8912327206"/>
  </r>
  <r>
    <d v="2019-12-14T00:00:00"/>
    <s v="Saturday"/>
    <x v="11"/>
    <x v="4"/>
    <n v="50"/>
    <s v="Y"/>
    <s v="N"/>
    <n v="14.1"/>
    <n v="20.100000000000001"/>
    <n v="10.4"/>
    <n v="0"/>
    <n v="101239.235"/>
    <n v="65.765248349999993"/>
    <n v="6658023.4325390114"/>
  </r>
  <r>
    <d v="2019-12-15T00:00:00"/>
    <s v="Sunday"/>
    <x v="11"/>
    <x v="4"/>
    <n v="51"/>
    <s v="Y"/>
    <s v="N"/>
    <n v="15.1"/>
    <n v="21.7"/>
    <n v="16.399999999999999"/>
    <n v="0"/>
    <n v="98723.45"/>
    <n v="50.936743069999999"/>
    <n v="5028651.0076339915"/>
  </r>
  <r>
    <d v="2019-12-16T00:00:00"/>
    <s v="Monday"/>
    <x v="11"/>
    <x v="4"/>
    <n v="51"/>
    <s v="Y"/>
    <s v="N"/>
    <n v="13"/>
    <n v="22.6"/>
    <n v="21.7"/>
    <n v="0"/>
    <n v="114400.065"/>
    <n v="73.601749130000002"/>
    <n v="8420044.8845856935"/>
  </r>
  <r>
    <d v="2019-12-17T00:00:00"/>
    <s v="Tuesday"/>
    <x v="11"/>
    <x v="4"/>
    <n v="51"/>
    <s v="Y"/>
    <s v="N"/>
    <n v="12.6"/>
    <n v="26.3"/>
    <n v="29.5"/>
    <n v="0"/>
    <n v="123999.07"/>
    <n v="83.084082179999996"/>
    <n v="10302348.922123572"/>
  </r>
  <r>
    <d v="2019-12-18T00:00:00"/>
    <s v="Wednesday"/>
    <x v="11"/>
    <x v="4"/>
    <n v="51"/>
    <s v="Y"/>
    <s v="N"/>
    <n v="15.9"/>
    <n v="40.1"/>
    <n v="29.3"/>
    <n v="0"/>
    <n v="146990.89000000001"/>
    <n v="95.802971920000005"/>
    <n v="14082164.107165812"/>
  </r>
  <r>
    <d v="2019-12-19T00:00:00"/>
    <s v="Thursday"/>
    <x v="11"/>
    <x v="4"/>
    <n v="51"/>
    <s v="Y"/>
    <s v="N"/>
    <n v="17.2"/>
    <n v="23.3"/>
    <n v="29.3"/>
    <n v="0"/>
    <n v="125050.61"/>
    <n v="71.953511919999997"/>
    <n v="8997830.5572382715"/>
  </r>
  <r>
    <d v="2019-12-20T00:00:00"/>
    <s v="Friday"/>
    <x v="11"/>
    <x v="4"/>
    <n v="51"/>
    <s v="N"/>
    <s v="N"/>
    <n v="13.7"/>
    <n v="43.5"/>
    <n v="31.4"/>
    <n v="0"/>
    <n v="150553.4"/>
    <n v="243.81015959999999"/>
    <n v="36706448.482322641"/>
  </r>
  <r>
    <d v="2019-12-21T00:00:00"/>
    <s v="Saturday"/>
    <x v="11"/>
    <x v="4"/>
    <n v="51"/>
    <s v="N"/>
    <s v="N"/>
    <n v="16.899999999999999"/>
    <n v="20.2"/>
    <n v="28.3"/>
    <n v="0"/>
    <n v="100632.47500000001"/>
    <n v="44.94113626"/>
    <n v="4522537.7711560437"/>
  </r>
  <r>
    <d v="2019-12-22T00:00:00"/>
    <s v="Sunday"/>
    <x v="11"/>
    <x v="4"/>
    <n v="52"/>
    <s v="N"/>
    <s v="N"/>
    <n v="13.1"/>
    <n v="19.600000000000001"/>
    <n v="31.5"/>
    <n v="0"/>
    <n v="90145.615000000005"/>
    <n v="34.678705909999998"/>
    <n v="3126133.2716610846"/>
  </r>
  <r>
    <d v="2019-12-23T00:00:00"/>
    <s v="Monday"/>
    <x v="11"/>
    <x v="4"/>
    <n v="52"/>
    <s v="N"/>
    <s v="N"/>
    <n v="12.1"/>
    <n v="20"/>
    <n v="29.2"/>
    <n v="0"/>
    <n v="101818.02499999999"/>
    <n v="47.19823427"/>
    <n v="4805630.9968587169"/>
  </r>
  <r>
    <d v="2019-12-24T00:00:00"/>
    <s v="Tuesday"/>
    <x v="11"/>
    <x v="4"/>
    <n v="52"/>
    <s v="N"/>
    <s v="N"/>
    <n v="14.1"/>
    <n v="24.5"/>
    <n v="31.4"/>
    <n v="0"/>
    <n v="102168.93"/>
    <n v="57.331305110000002"/>
    <n v="5857478.098592232"/>
  </r>
  <r>
    <d v="2019-12-25T00:00:00"/>
    <s v="Wednesday"/>
    <x v="11"/>
    <x v="4"/>
    <n v="52"/>
    <s v="N"/>
    <s v="Y"/>
    <n v="14"/>
    <n v="27.9"/>
    <n v="32"/>
    <n v="0"/>
    <n v="98312.744999999995"/>
    <n v="42.257239390000002"/>
    <n v="4154425.2005530256"/>
  </r>
  <r>
    <d v="2019-12-26T00:00:00"/>
    <s v="Thursday"/>
    <x v="11"/>
    <x v="4"/>
    <n v="52"/>
    <s v="N"/>
    <s v="Y"/>
    <n v="16.5"/>
    <n v="20.5"/>
    <n v="26.2"/>
    <n v="0"/>
    <n v="96120.524999999994"/>
    <n v="41.255986679999999"/>
    <n v="3965547.0990746068"/>
  </r>
  <r>
    <d v="2019-12-27T00:00:00"/>
    <s v="Friday"/>
    <x v="11"/>
    <x v="4"/>
    <n v="52"/>
    <s v="N"/>
    <s v="N"/>
    <n v="13.6"/>
    <n v="23.9"/>
    <n v="31.6"/>
    <n v="0"/>
    <n v="107256.065"/>
    <n v="56.122451329999997"/>
    <n v="6019473.2878098162"/>
  </r>
  <r>
    <d v="2019-12-28T00:00:00"/>
    <s v="Saturday"/>
    <x v="11"/>
    <x v="4"/>
    <n v="52"/>
    <s v="N"/>
    <s v="N"/>
    <n v="16.7"/>
    <n v="28.4"/>
    <n v="20.6"/>
    <n v="0"/>
    <n v="113521.685"/>
    <n v="63.295449300000001"/>
    <n v="7185406.0573680708"/>
  </r>
  <r>
    <d v="2019-12-29T00:00:00"/>
    <s v="Sunday"/>
    <x v="11"/>
    <x v="4"/>
    <n v="53"/>
    <s v="N"/>
    <s v="N"/>
    <n v="16.8"/>
    <n v="33.200000000000003"/>
    <n v="31.9"/>
    <n v="0"/>
    <n v="118293.52499999999"/>
    <n v="87.686688779999997"/>
    <n v="10372767.511364149"/>
  </r>
  <r>
    <d v="2019-12-30T00:00:00"/>
    <s v="Monday"/>
    <x v="11"/>
    <x v="4"/>
    <n v="53"/>
    <s v="N"/>
    <s v="N"/>
    <n v="19.7"/>
    <n v="40.799999999999997"/>
    <n v="18.8"/>
    <n v="0"/>
    <n v="140410.125"/>
    <n v="295.82920189999999"/>
    <n v="41537415.217429236"/>
  </r>
  <r>
    <d v="2019-12-31T00:00:00"/>
    <s v="Tuesday"/>
    <x v="11"/>
    <x v="4"/>
    <n v="53"/>
    <s v="N"/>
    <s v="N"/>
    <n v="15.3"/>
    <n v="21.2"/>
    <n v="29.3"/>
    <n v="2.4"/>
    <n v="95410.39"/>
    <n v="46.251483919999998"/>
    <n v="4412872.1188859288"/>
  </r>
  <r>
    <d v="2020-01-01T00:00:00"/>
    <s v="Wednesday"/>
    <x v="0"/>
    <x v="5"/>
    <n v="1"/>
    <s v="N"/>
    <s v="Y"/>
    <n v="11.8"/>
    <n v="24.9"/>
    <n v="31.6"/>
    <n v="0"/>
    <n v="89077.854999999996"/>
    <n v="50.921802759999999"/>
    <n v="4536004.9625938796"/>
  </r>
  <r>
    <d v="2020-01-02T00:00:00"/>
    <s v="Thursday"/>
    <x v="0"/>
    <x v="5"/>
    <n v="1"/>
    <s v="N"/>
    <s v="N"/>
    <n v="12.8"/>
    <n v="25"/>
    <n v="31.6"/>
    <n v="0"/>
    <n v="102988.185"/>
    <n v="69.546225629999995"/>
    <n v="7162439.551234181"/>
  </r>
  <r>
    <d v="2020-01-03T00:00:00"/>
    <s v="Friday"/>
    <x v="0"/>
    <x v="5"/>
    <n v="1"/>
    <s v="N"/>
    <s v="N"/>
    <n v="13.7"/>
    <n v="36.6"/>
    <n v="30.7"/>
    <n v="0"/>
    <n v="118922.215"/>
    <n v="65.435921559999997"/>
    <n v="7781784.7324814545"/>
  </r>
  <r>
    <d v="2020-01-04T00:00:00"/>
    <s v="Saturday"/>
    <x v="0"/>
    <x v="5"/>
    <n v="1"/>
    <s v="N"/>
    <s v="N"/>
    <n v="18.600000000000001"/>
    <n v="26.8"/>
    <n v="22.8"/>
    <n v="0"/>
    <n v="102245.61"/>
    <n v="28.04223073"/>
    <n v="2867194.9867495955"/>
  </r>
  <r>
    <d v="2020-01-05T00:00:00"/>
    <s v="Sunday"/>
    <x v="0"/>
    <x v="5"/>
    <n v="2"/>
    <s v="N"/>
    <s v="N"/>
    <n v="12.7"/>
    <n v="16.7"/>
    <n v="5.0999999999999996"/>
    <n v="2.2000000000000002"/>
    <n v="95671.2"/>
    <n v="18.87543557"/>
    <n v="1805835.571504584"/>
  </r>
  <r>
    <d v="2020-01-06T00:00:00"/>
    <s v="Monday"/>
    <x v="0"/>
    <x v="5"/>
    <n v="2"/>
    <s v="N"/>
    <s v="N"/>
    <n v="11.9"/>
    <n v="18"/>
    <n v="2.7"/>
    <n v="8.1999999999999993"/>
    <n v="110253.59"/>
    <n v="56.104400259999998"/>
    <n v="6185711.5434619328"/>
  </r>
  <r>
    <d v="2020-01-07T00:00:00"/>
    <s v="Tuesday"/>
    <x v="0"/>
    <x v="5"/>
    <n v="2"/>
    <s v="N"/>
    <s v="N"/>
    <n v="12.6"/>
    <n v="20.100000000000001"/>
    <n v="7.7"/>
    <n v="1.2"/>
    <n v="109336.56"/>
    <n v="59.42379013"/>
    <n v="6497192.7949761525"/>
  </r>
  <r>
    <d v="2020-01-08T00:00:00"/>
    <s v="Wednesday"/>
    <x v="0"/>
    <x v="5"/>
    <n v="2"/>
    <s v="N"/>
    <s v="N"/>
    <n v="16.8"/>
    <n v="23.8"/>
    <n v="26.9"/>
    <n v="0"/>
    <n v="110038.625"/>
    <n v="53.313229810000003"/>
    <n v="5866514.5026014112"/>
  </r>
  <r>
    <d v="2020-01-09T00:00:00"/>
    <s v="Thursday"/>
    <x v="0"/>
    <x v="5"/>
    <n v="2"/>
    <s v="N"/>
    <s v="N"/>
    <n v="17.899999999999999"/>
    <n v="31.9"/>
    <n v="29.8"/>
    <n v="0"/>
    <n v="127365.59"/>
    <n v="86.980864980000007"/>
    <n v="11078369.186888039"/>
  </r>
  <r>
    <d v="2020-01-10T00:00:00"/>
    <s v="Friday"/>
    <x v="0"/>
    <x v="5"/>
    <n v="2"/>
    <s v="N"/>
    <s v="N"/>
    <n v="20.100000000000001"/>
    <n v="32.9"/>
    <n v="10.1"/>
    <n v="0"/>
    <n v="122533.88"/>
    <n v="65.485985589999999"/>
    <n v="8024251.8999667894"/>
  </r>
  <r>
    <d v="2020-01-11T00:00:00"/>
    <s v="Saturday"/>
    <x v="0"/>
    <x v="5"/>
    <n v="2"/>
    <s v="N"/>
    <s v="N"/>
    <n v="13.5"/>
    <n v="19.3"/>
    <n v="18.2"/>
    <n v="15.6"/>
    <n v="91886.604999999996"/>
    <n v="22.78453983"/>
    <n v="2093594.0114659769"/>
  </r>
  <r>
    <d v="2020-01-12T00:00:00"/>
    <s v="Sunday"/>
    <x v="0"/>
    <x v="5"/>
    <n v="3"/>
    <s v="N"/>
    <s v="N"/>
    <n v="14.2"/>
    <n v="19.899999999999999"/>
    <n v="21.9"/>
    <n v="0"/>
    <n v="91797.595000000001"/>
    <n v="45.627913079999999"/>
    <n v="4188532.6856130427"/>
  </r>
  <r>
    <d v="2020-01-13T00:00:00"/>
    <s v="Monday"/>
    <x v="0"/>
    <x v="5"/>
    <n v="3"/>
    <s v="N"/>
    <s v="N"/>
    <n v="12.7"/>
    <n v="32.200000000000003"/>
    <n v="28.1"/>
    <n v="0"/>
    <n v="119653.94500000001"/>
    <n v="76.952473240000003"/>
    <n v="9207667.0006729327"/>
  </r>
  <r>
    <d v="2020-01-14T00:00:00"/>
    <s v="Tuesday"/>
    <x v="0"/>
    <x v="5"/>
    <n v="3"/>
    <s v="N"/>
    <s v="N"/>
    <n v="16.7"/>
    <n v="33.799999999999997"/>
    <n v="27.4"/>
    <n v="0"/>
    <n v="137302.60500000001"/>
    <n v="88.847653539999996"/>
    <n v="12199014.279179472"/>
  </r>
  <r>
    <d v="2020-01-15T00:00:00"/>
    <s v="Wednesday"/>
    <x v="0"/>
    <x v="5"/>
    <n v="3"/>
    <s v="N"/>
    <s v="N"/>
    <n v="19.5"/>
    <n v="36.799999999999997"/>
    <n v="20.8"/>
    <n v="0"/>
    <n v="137408.22500000001"/>
    <n v="63.73047072"/>
    <n v="8757090.8600496724"/>
  </r>
  <r>
    <d v="2020-01-16T00:00:00"/>
    <s v="Thursday"/>
    <x v="0"/>
    <x v="5"/>
    <n v="3"/>
    <s v="N"/>
    <s v="N"/>
    <n v="15.7"/>
    <n v="19.600000000000001"/>
    <n v="18.600000000000001"/>
    <n v="19.600000000000001"/>
    <n v="109669.645"/>
    <n v="33.404425930000002"/>
    <n v="3663451.5331718954"/>
  </r>
  <r>
    <d v="2020-01-17T00:00:00"/>
    <s v="Friday"/>
    <x v="0"/>
    <x v="5"/>
    <n v="3"/>
    <s v="N"/>
    <s v="N"/>
    <n v="14.4"/>
    <n v="24.8"/>
    <n v="24.4"/>
    <n v="0"/>
    <n v="108108.175"/>
    <n v="39.500761930000003"/>
    <n v="4270355.2833617786"/>
  </r>
  <r>
    <d v="2020-01-18T00:00:00"/>
    <s v="Saturday"/>
    <x v="0"/>
    <x v="5"/>
    <n v="3"/>
    <s v="N"/>
    <s v="N"/>
    <n v="13.9"/>
    <n v="29.4"/>
    <n v="27.2"/>
    <n v="0"/>
    <n v="105946.34"/>
    <n v="52.05315547"/>
    <n v="5514841.30749748"/>
  </r>
  <r>
    <d v="2020-01-19T00:00:00"/>
    <s v="Sunday"/>
    <x v="0"/>
    <x v="5"/>
    <n v="4"/>
    <s v="N"/>
    <s v="N"/>
    <n v="17.5"/>
    <n v="25.5"/>
    <n v="23.9"/>
    <n v="0"/>
    <n v="106921.55499999999"/>
    <n v="60.347055949999998"/>
    <n v="6452401.061846002"/>
  </r>
  <r>
    <d v="2020-01-20T00:00:00"/>
    <s v="Monday"/>
    <x v="0"/>
    <x v="5"/>
    <n v="4"/>
    <s v="N"/>
    <s v="N"/>
    <n v="19.100000000000001"/>
    <n v="21.8"/>
    <n v="8.8000000000000007"/>
    <n v="0.4"/>
    <n v="116291.535"/>
    <n v="45.359335479999999"/>
    <n v="5274906.7495491616"/>
  </r>
  <r>
    <d v="2020-01-21T00:00:00"/>
    <s v="Tuesday"/>
    <x v="0"/>
    <x v="5"/>
    <n v="4"/>
    <s v="N"/>
    <s v="N"/>
    <n v="14.8"/>
    <n v="23.5"/>
    <n v="28.4"/>
    <n v="44"/>
    <n v="112128.19500000001"/>
    <n v="53.564869539999997"/>
    <n v="6006132.1369306799"/>
  </r>
  <r>
    <d v="2020-01-22T00:00:00"/>
    <s v="Wednesday"/>
    <x v="0"/>
    <x v="5"/>
    <n v="4"/>
    <s v="N"/>
    <s v="N"/>
    <n v="14.1"/>
    <n v="31.7"/>
    <n v="12.4"/>
    <n v="0"/>
    <n v="119287.15"/>
    <n v="45.155690849999999"/>
    <n v="5386493.6677775774"/>
  </r>
  <r>
    <d v="2020-01-23T00:00:00"/>
    <s v="Thursday"/>
    <x v="0"/>
    <x v="5"/>
    <n v="4"/>
    <s v="N"/>
    <s v="N"/>
    <n v="12.9"/>
    <n v="22.6"/>
    <n v="13.4"/>
    <n v="22.8"/>
    <n v="112254.83"/>
    <n v="-1.7614234529999999"/>
    <n v="-197728.29027452797"/>
  </r>
  <r>
    <d v="2020-01-24T00:00:00"/>
    <s v="Friday"/>
    <x v="0"/>
    <x v="5"/>
    <n v="4"/>
    <s v="N"/>
    <s v="N"/>
    <n v="11.7"/>
    <n v="24.1"/>
    <n v="20.6"/>
    <n v="1.2"/>
    <n v="109316.375"/>
    <n v="49.479433710000002"/>
    <n v="5408912.3302300014"/>
  </r>
  <r>
    <d v="2020-01-25T00:00:00"/>
    <s v="Saturday"/>
    <x v="0"/>
    <x v="5"/>
    <n v="4"/>
    <s v="N"/>
    <s v="N"/>
    <n v="13"/>
    <n v="27.4"/>
    <n v="30"/>
    <n v="0"/>
    <n v="102445.88"/>
    <n v="50.132823129999998"/>
    <n v="5135901.1824372048"/>
  </r>
  <r>
    <d v="2020-01-26T00:00:00"/>
    <s v="Sunday"/>
    <x v="0"/>
    <x v="5"/>
    <n v="5"/>
    <s v="N"/>
    <s v="Y"/>
    <n v="15.8"/>
    <n v="23.6"/>
    <n v="24"/>
    <n v="0"/>
    <n v="101233.205"/>
    <n v="51.415029230000002"/>
    <n v="5204908.1941215824"/>
  </r>
  <r>
    <d v="2020-01-27T00:00:00"/>
    <s v="Monday"/>
    <x v="0"/>
    <x v="5"/>
    <n v="5"/>
    <s v="N"/>
    <s v="Y"/>
    <n v="12.8"/>
    <n v="23.1"/>
    <n v="26.1"/>
    <n v="0"/>
    <n v="103134.46"/>
    <n v="54.453082340000002"/>
    <n v="5615989.242471437"/>
  </r>
  <r>
    <d v="2020-01-28T00:00:00"/>
    <s v="Tuesday"/>
    <x v="0"/>
    <x v="5"/>
    <n v="5"/>
    <s v="N"/>
    <s v="N"/>
    <n v="13.6"/>
    <n v="25.4"/>
    <n v="26.5"/>
    <n v="0"/>
    <n v="116190.55499999999"/>
    <n v="67.173829400000002"/>
    <n v="7804964.519461317"/>
  </r>
  <r>
    <d v="2020-01-29T00:00:00"/>
    <s v="Wednesday"/>
    <x v="0"/>
    <x v="5"/>
    <n v="5"/>
    <s v="N"/>
    <s v="N"/>
    <n v="15.2"/>
    <n v="31.5"/>
    <n v="29.5"/>
    <n v="0"/>
    <n v="129812.91499999999"/>
    <n v="78.27234224"/>
    <n v="10160760.910052029"/>
  </r>
  <r>
    <d v="2020-01-30T00:00:00"/>
    <s v="Thursday"/>
    <x v="0"/>
    <x v="5"/>
    <n v="5"/>
    <s v="Y"/>
    <s v="N"/>
    <n v="16.399999999999999"/>
    <n v="39.4"/>
    <n v="29.3"/>
    <n v="0"/>
    <n v="154816.49"/>
    <n v="1044.4473029999999"/>
    <n v="161697665.44042644"/>
  </r>
  <r>
    <d v="2020-01-31T00:00:00"/>
    <s v="Friday"/>
    <x v="0"/>
    <x v="5"/>
    <n v="5"/>
    <s v="Y"/>
    <s v="N"/>
    <n v="21.5"/>
    <n v="42.9"/>
    <n v="18.3"/>
    <n v="0"/>
    <n v="170653.84"/>
    <n v="2809.437516"/>
    <n v="479441300.34546143"/>
  </r>
  <r>
    <d v="2020-02-01T00:00:00"/>
    <s v="Saturday"/>
    <x v="1"/>
    <x v="5"/>
    <n v="5"/>
    <s v="Y"/>
    <s v="N"/>
    <n v="23.5"/>
    <n v="29.3"/>
    <n v="1.8"/>
    <n v="0.8"/>
    <n v="131856.315"/>
    <n v="86.908607950000004"/>
    <n v="11459448.786066705"/>
  </r>
  <r>
    <d v="2020-02-02T00:00:00"/>
    <s v="Sunday"/>
    <x v="1"/>
    <x v="5"/>
    <n v="6"/>
    <s v="Y"/>
    <s v="N"/>
    <n v="14.2"/>
    <n v="25.1"/>
    <n v="21"/>
    <n v="14.8"/>
    <n v="97609.06"/>
    <n v="14.2356353"/>
    <n v="1389526.980135818"/>
  </r>
  <r>
    <d v="2020-02-03T00:00:00"/>
    <s v="Monday"/>
    <x v="1"/>
    <x v="5"/>
    <n v="6"/>
    <s v="Y"/>
    <s v="N"/>
    <n v="13.2"/>
    <n v="17.7"/>
    <n v="22.7"/>
    <n v="0"/>
    <n v="105004.91"/>
    <n v="15.310771989999999"/>
    <n v="1607706.2348404708"/>
  </r>
  <r>
    <d v="2020-02-04T00:00:00"/>
    <s v="Tuesday"/>
    <x v="1"/>
    <x v="5"/>
    <n v="6"/>
    <s v="Y"/>
    <s v="N"/>
    <n v="11.3"/>
    <n v="19.7"/>
    <n v="28.6"/>
    <n v="0"/>
    <n v="107034.065"/>
    <n v="25.212092720000001"/>
    <n v="2698552.7709785071"/>
  </r>
  <r>
    <d v="2020-02-05T00:00:00"/>
    <s v="Wednesday"/>
    <x v="1"/>
    <x v="5"/>
    <n v="6"/>
    <s v="Y"/>
    <s v="N"/>
    <n v="10.8"/>
    <n v="20.100000000000001"/>
    <n v="27.1"/>
    <n v="0"/>
    <n v="108988.44"/>
    <n v="42.116875"/>
    <n v="4590252.5039250003"/>
  </r>
  <r>
    <d v="2020-02-06T00:00:00"/>
    <s v="Thursday"/>
    <x v="1"/>
    <x v="5"/>
    <n v="6"/>
    <s v="Y"/>
    <s v="N"/>
    <n v="13.7"/>
    <n v="25.5"/>
    <n v="25"/>
    <n v="0"/>
    <n v="120569.46"/>
    <n v="42.766032299999999"/>
    <n v="5156277.4207535582"/>
  </r>
  <r>
    <d v="2020-02-07T00:00:00"/>
    <s v="Friday"/>
    <x v="1"/>
    <x v="5"/>
    <n v="6"/>
    <s v="Y"/>
    <s v="N"/>
    <n v="16.5"/>
    <n v="23.2"/>
    <n v="18.399999999999999"/>
    <n v="0"/>
    <n v="120734.85"/>
    <n v="45.332425360000002"/>
    <n v="5473203.5759757962"/>
  </r>
  <r>
    <d v="2020-02-08T00:00:00"/>
    <s v="Saturday"/>
    <x v="1"/>
    <x v="5"/>
    <n v="6"/>
    <s v="Y"/>
    <s v="N"/>
    <n v="17.399999999999999"/>
    <n v="29.4"/>
    <n v="27.5"/>
    <n v="0"/>
    <n v="107864.44500000001"/>
    <n v="28.570907080000001"/>
    <n v="3081785.035330771"/>
  </r>
  <r>
    <d v="2020-02-09T00:00:00"/>
    <s v="Sunday"/>
    <x v="1"/>
    <x v="5"/>
    <n v="7"/>
    <s v="Y"/>
    <s v="N"/>
    <n v="19.600000000000001"/>
    <n v="28.2"/>
    <n v="19.899999999999999"/>
    <n v="0"/>
    <n v="103857.11"/>
    <n v="21.555491809999999"/>
    <n v="2238691.0840152688"/>
  </r>
  <r>
    <d v="2020-02-10T00:00:00"/>
    <s v="Monday"/>
    <x v="1"/>
    <x v="5"/>
    <n v="7"/>
    <s v="Y"/>
    <s v="N"/>
    <n v="18.5"/>
    <n v="27.7"/>
    <n v="15"/>
    <n v="0.6"/>
    <n v="122975.46"/>
    <n v="50.809242179999998"/>
    <n v="6248289.9293369027"/>
  </r>
  <r>
    <d v="2020-02-11T00:00:00"/>
    <s v="Tuesday"/>
    <x v="1"/>
    <x v="5"/>
    <n v="7"/>
    <s v="Y"/>
    <s v="N"/>
    <n v="19.5"/>
    <n v="25.9"/>
    <n v="19.100000000000001"/>
    <n v="0"/>
    <n v="127110.58"/>
    <n v="61.289840849999997"/>
    <n v="7790587.2185511924"/>
  </r>
  <r>
    <d v="2020-02-12T00:00:00"/>
    <s v="Wednesday"/>
    <x v="1"/>
    <x v="5"/>
    <n v="7"/>
    <s v="Y"/>
    <s v="N"/>
    <n v="19.100000000000001"/>
    <n v="27.7"/>
    <n v="17.3"/>
    <n v="0"/>
    <n v="124618.565"/>
    <n v="53.243525050000002"/>
    <n v="6635131.6872725533"/>
  </r>
  <r>
    <d v="2020-02-13T00:00:00"/>
    <s v="Thursday"/>
    <x v="1"/>
    <x v="5"/>
    <n v="7"/>
    <s v="Y"/>
    <s v="N"/>
    <n v="19.399999999999999"/>
    <n v="31.7"/>
    <n v="26.7"/>
    <n v="0"/>
    <n v="139137.185"/>
    <n v="79.018494320000002"/>
    <n v="10994410.862623289"/>
  </r>
  <r>
    <d v="2020-02-14T00:00:00"/>
    <s v="Friday"/>
    <x v="1"/>
    <x v="5"/>
    <n v="7"/>
    <s v="Y"/>
    <s v="N"/>
    <n v="20.3"/>
    <n v="33.700000000000003"/>
    <n v="10.6"/>
    <n v="0"/>
    <n v="139855.63"/>
    <n v="79.502643969999994"/>
    <n v="11118892.359090051"/>
  </r>
  <r>
    <d v="2020-02-15T00:00:00"/>
    <s v="Saturday"/>
    <x v="1"/>
    <x v="5"/>
    <n v="7"/>
    <s v="Y"/>
    <s v="N"/>
    <n v="18.899999999999999"/>
    <n v="19.3"/>
    <n v="2.4"/>
    <n v="5.4"/>
    <n v="108300.63499999999"/>
    <n v="55.674962260000001"/>
    <n v="6029633.7663590349"/>
  </r>
  <r>
    <d v="2020-02-16T00:00:00"/>
    <s v="Sunday"/>
    <x v="1"/>
    <x v="5"/>
    <n v="8"/>
    <s v="Y"/>
    <s v="N"/>
    <n v="16.899999999999999"/>
    <n v="26.4"/>
    <n v="23.8"/>
    <n v="2.8"/>
    <n v="100904.27"/>
    <n v="47.00473539"/>
    <n v="4742978.5110711157"/>
  </r>
  <r>
    <d v="2020-02-17T00:00:00"/>
    <s v="Monday"/>
    <x v="1"/>
    <x v="5"/>
    <n v="8"/>
    <s v="Y"/>
    <s v="N"/>
    <n v="15.2"/>
    <n v="25.6"/>
    <n v="26.4"/>
    <n v="0"/>
    <n v="123351.845"/>
    <n v="64.10902188"/>
    <n v="7907966.1300433688"/>
  </r>
  <r>
    <d v="2020-02-18T00:00:00"/>
    <s v="Tuesday"/>
    <x v="1"/>
    <x v="5"/>
    <n v="8"/>
    <s v="Y"/>
    <s v="N"/>
    <n v="17.600000000000001"/>
    <n v="21.8"/>
    <n v="7.3"/>
    <n v="0"/>
    <n v="119178.12"/>
    <n v="60.59554515"/>
    <n v="7221663.1513521178"/>
  </r>
  <r>
    <d v="2020-02-19T00:00:00"/>
    <s v="Wednesday"/>
    <x v="1"/>
    <x v="5"/>
    <n v="8"/>
    <s v="Y"/>
    <s v="N"/>
    <n v="13.3"/>
    <n v="19.7"/>
    <n v="12.9"/>
    <n v="38"/>
    <n v="109375.215"/>
    <n v="51.44203692"/>
    <n v="5626483.8481629379"/>
  </r>
  <r>
    <d v="2020-02-20T00:00:00"/>
    <s v="Thursday"/>
    <x v="1"/>
    <x v="5"/>
    <n v="8"/>
    <s v="Y"/>
    <s v="N"/>
    <n v="14.2"/>
    <n v="18.7"/>
    <n v="15.2"/>
    <n v="3.2"/>
    <n v="112202.145"/>
    <n v="58.361290920000002"/>
    <n v="6548262.0261930237"/>
  </r>
  <r>
    <d v="2020-02-21T00:00:00"/>
    <s v="Friday"/>
    <x v="1"/>
    <x v="5"/>
    <n v="8"/>
    <s v="Y"/>
    <s v="N"/>
    <n v="13.5"/>
    <n v="19.600000000000001"/>
    <n v="17.100000000000001"/>
    <n v="2.8"/>
    <n v="108949.05499999999"/>
    <n v="48.658203370000003"/>
    <n v="5301265.2751593152"/>
  </r>
  <r>
    <d v="2020-02-22T00:00:00"/>
    <s v="Saturday"/>
    <x v="1"/>
    <x v="5"/>
    <n v="8"/>
    <s v="Y"/>
    <s v="N"/>
    <n v="11.4"/>
    <n v="21.1"/>
    <n v="25.4"/>
    <n v="0"/>
    <n v="96922.02"/>
    <n v="42.236093580000002"/>
    <n v="4093607.506682632"/>
  </r>
  <r>
    <d v="2020-02-23T00:00:00"/>
    <s v="Sunday"/>
    <x v="1"/>
    <x v="5"/>
    <n v="9"/>
    <s v="Y"/>
    <s v="N"/>
    <n v="13.3"/>
    <n v="34"/>
    <n v="21.6"/>
    <n v="0"/>
    <n v="106129.66499999999"/>
    <n v="51.318456159999997"/>
    <n v="5446410.5605779858"/>
  </r>
  <r>
    <d v="2020-02-24T00:00:00"/>
    <s v="Monday"/>
    <x v="1"/>
    <x v="5"/>
    <n v="9"/>
    <s v="Y"/>
    <s v="N"/>
    <n v="16.8"/>
    <n v="23.7"/>
    <n v="5.4"/>
    <n v="0"/>
    <n v="122619.05499999999"/>
    <n v="57.234083179999999"/>
    <n v="7017989.1933229947"/>
  </r>
  <r>
    <d v="2020-02-25T00:00:00"/>
    <s v="Tuesday"/>
    <x v="1"/>
    <x v="5"/>
    <n v="9"/>
    <s v="Y"/>
    <s v="N"/>
    <n v="18.399999999999999"/>
    <n v="31.6"/>
    <n v="10.6"/>
    <n v="3.6"/>
    <n v="123558.425"/>
    <n v="60.554701809999997"/>
    <n v="7482043.581988249"/>
  </r>
  <r>
    <d v="2020-02-26T00:00:00"/>
    <s v="Wednesday"/>
    <x v="1"/>
    <x v="5"/>
    <n v="9"/>
    <s v="Y"/>
    <s v="N"/>
    <n v="16.2"/>
    <n v="19.2"/>
    <n v="19.3"/>
    <n v="4"/>
    <n v="108371.125"/>
    <n v="45.06152522"/>
    <n v="4883368.1823072722"/>
  </r>
  <r>
    <d v="2020-02-27T00:00:00"/>
    <s v="Thursday"/>
    <x v="1"/>
    <x v="5"/>
    <n v="9"/>
    <s v="Y"/>
    <s v="N"/>
    <n v="11"/>
    <n v="19.7"/>
    <n v="11.1"/>
    <n v="0.2"/>
    <n v="108675.4"/>
    <n v="48.542669150000002"/>
    <n v="5275393.9869439099"/>
  </r>
  <r>
    <d v="2020-02-28T00:00:00"/>
    <s v="Friday"/>
    <x v="1"/>
    <x v="5"/>
    <n v="9"/>
    <s v="Y"/>
    <s v="N"/>
    <n v="13.1"/>
    <n v="20.100000000000001"/>
    <n v="17.600000000000001"/>
    <n v="0"/>
    <n v="110006.97"/>
    <n v="50.306352859999997"/>
    <n v="5534049.449879434"/>
  </r>
  <r>
    <d v="2020-02-29T00:00:00"/>
    <s v="Saturday"/>
    <x v="1"/>
    <x v="5"/>
    <n v="9"/>
    <s v="Y"/>
    <s v="N"/>
    <n v="14.7"/>
    <n v="22.4"/>
    <n v="22.8"/>
    <n v="0"/>
    <n v="100380.94"/>
    <n v="51.289608729999998"/>
    <n v="5148499.136549606"/>
  </r>
  <r>
    <d v="2020-03-01T00:00:00"/>
    <s v="Sunday"/>
    <x v="2"/>
    <x v="5"/>
    <n v="10"/>
    <s v="Y"/>
    <s v="N"/>
    <n v="13.2"/>
    <n v="32.1"/>
    <n v="20.8"/>
    <n v="0"/>
    <n v="101413.145"/>
    <n v="43.745921029999998"/>
    <n v="4436411.4325739397"/>
  </r>
  <r>
    <d v="2020-03-02T00:00:00"/>
    <s v="Monday"/>
    <x v="2"/>
    <x v="5"/>
    <n v="10"/>
    <s v="Y"/>
    <s v="N"/>
    <n v="14.2"/>
    <n v="18.399999999999999"/>
    <n v="21.1"/>
    <n v="3"/>
    <n v="106359.955"/>
    <n v="52.728395089999999"/>
    <n v="5608189.728994621"/>
  </r>
  <r>
    <d v="2020-03-03T00:00:00"/>
    <s v="Tuesday"/>
    <x v="2"/>
    <x v="5"/>
    <n v="10"/>
    <s v="Y"/>
    <s v="N"/>
    <n v="14.7"/>
    <n v="19.5"/>
    <n v="15.9"/>
    <n v="0"/>
    <n v="108746.37"/>
    <n v="49.781089729999998"/>
    <n v="5413512.8027817793"/>
  </r>
  <r>
    <d v="2020-03-04T00:00:00"/>
    <s v="Wednesday"/>
    <x v="2"/>
    <x v="5"/>
    <n v="10"/>
    <s v="Y"/>
    <s v="N"/>
    <n v="13.6"/>
    <n v="23.5"/>
    <n v="7.1"/>
    <n v="0"/>
    <n v="117505.625"/>
    <n v="58.522870509999997"/>
    <n v="6876766.4760716185"/>
  </r>
  <r>
    <d v="2020-03-05T00:00:00"/>
    <s v="Thursday"/>
    <x v="2"/>
    <x v="5"/>
    <n v="10"/>
    <s v="Y"/>
    <s v="N"/>
    <n v="15.4"/>
    <n v="20.3"/>
    <n v="4.3"/>
    <n v="54.6"/>
    <n v="119734.63499999999"/>
    <n v="57.036382109999998"/>
    <n v="6829230.3936613789"/>
  </r>
  <r>
    <d v="2020-03-06T00:00:00"/>
    <s v="Friday"/>
    <x v="2"/>
    <x v="5"/>
    <n v="10"/>
    <s v="Y"/>
    <s v="N"/>
    <n v="15.9"/>
    <n v="19"/>
    <n v="12.7"/>
    <n v="7"/>
    <n v="111322.325"/>
    <n v="53.736514710000002"/>
    <n v="5982073.754913901"/>
  </r>
  <r>
    <d v="2020-03-07T00:00:00"/>
    <s v="Saturday"/>
    <x v="2"/>
    <x v="5"/>
    <n v="10"/>
    <s v="Y"/>
    <s v="N"/>
    <n v="15.4"/>
    <n v="20"/>
    <n v="17.100000000000001"/>
    <n v="0.2"/>
    <n v="96850.78"/>
    <n v="28.020466209999999"/>
    <n v="2713804.0084021436"/>
  </r>
  <r>
    <d v="2020-03-08T00:00:00"/>
    <s v="Sunday"/>
    <x v="2"/>
    <x v="5"/>
    <n v="11"/>
    <s v="Y"/>
    <s v="N"/>
    <n v="13.9"/>
    <n v="22.4"/>
    <n v="19.5"/>
    <n v="0"/>
    <n v="92553.29"/>
    <n v="17.916415310000001"/>
    <n v="1658223.1819468699"/>
  </r>
  <r>
    <d v="2020-03-09T00:00:00"/>
    <s v="Monday"/>
    <x v="2"/>
    <x v="5"/>
    <n v="11"/>
    <s v="Y"/>
    <s v="Y"/>
    <n v="12.3"/>
    <n v="21"/>
    <n v="19.7"/>
    <n v="0"/>
    <n v="94641.7"/>
    <n v="22.041451550000001"/>
    <n v="2086040.445159635"/>
  </r>
  <r>
    <d v="2020-03-10T00:00:00"/>
    <s v="Tuesday"/>
    <x v="2"/>
    <x v="5"/>
    <n v="11"/>
    <s v="Y"/>
    <s v="N"/>
    <n v="10.3"/>
    <n v="22.3"/>
    <n v="21.9"/>
    <n v="0"/>
    <n v="112142.54"/>
    <n v="48.059723949999999"/>
    <n v="5389539.5154518327"/>
  </r>
  <r>
    <d v="2020-03-11T00:00:00"/>
    <s v="Wednesday"/>
    <x v="2"/>
    <x v="5"/>
    <n v="11"/>
    <s v="Y"/>
    <s v="N"/>
    <n v="12.6"/>
    <n v="29.5"/>
    <n v="15.7"/>
    <n v="0"/>
    <n v="118830.14"/>
    <n v="44.369936750000001"/>
    <n v="5272485.7957936451"/>
  </r>
  <r>
    <d v="2020-03-12T00:00:00"/>
    <s v="Thursday"/>
    <x v="2"/>
    <x v="5"/>
    <n v="11"/>
    <s v="Y"/>
    <s v="N"/>
    <n v="16.600000000000001"/>
    <n v="29.5"/>
    <n v="19.5"/>
    <n v="0"/>
    <n v="120272.77499999999"/>
    <n v="39.127565740000001"/>
    <n v="4705980.9105447289"/>
  </r>
  <r>
    <d v="2020-03-13T00:00:00"/>
    <s v="Friday"/>
    <x v="2"/>
    <x v="5"/>
    <n v="11"/>
    <s v="Y"/>
    <s v="N"/>
    <n v="19.100000000000001"/>
    <n v="26.8"/>
    <n v="7.3"/>
    <n v="0"/>
    <n v="115075.81"/>
    <n v="40.127134920000003"/>
    <n v="4617662.5538982851"/>
  </r>
  <r>
    <d v="2020-03-14T00:00:00"/>
    <s v="Saturday"/>
    <x v="2"/>
    <x v="5"/>
    <n v="11"/>
    <s v="Y"/>
    <s v="N"/>
    <n v="13.1"/>
    <n v="17.899999999999999"/>
    <n v="12.3"/>
    <n v="0.6"/>
    <n v="96016.19"/>
    <n v="29.137325780000001"/>
    <n v="2797655.0081843785"/>
  </r>
  <r>
    <d v="2020-03-15T00:00:00"/>
    <s v="Sunday"/>
    <x v="2"/>
    <x v="5"/>
    <n v="12"/>
    <s v="Y"/>
    <s v="N"/>
    <n v="12.7"/>
    <n v="18.8"/>
    <n v="10.199999999999999"/>
    <n v="0"/>
    <n v="97664.934999999998"/>
    <n v="31.657840010000001"/>
    <n v="3091860.8868170492"/>
  </r>
  <r>
    <d v="2020-03-16T00:00:00"/>
    <s v="Monday"/>
    <x v="2"/>
    <x v="5"/>
    <n v="12"/>
    <s v="Y"/>
    <s v="N"/>
    <n v="9.3000000000000007"/>
    <n v="26.5"/>
    <n v="20.6"/>
    <n v="0"/>
    <n v="110586.815"/>
    <n v="46.670884049999998"/>
    <n v="5161184.4203238003"/>
  </r>
  <r>
    <d v="2020-03-17T00:00:00"/>
    <s v="Tuesday"/>
    <x v="2"/>
    <x v="5"/>
    <n v="12"/>
    <s v="Y"/>
    <s v="N"/>
    <n v="11.6"/>
    <n v="28.2"/>
    <n v="19.899999999999999"/>
    <n v="0"/>
    <n v="115254.185"/>
    <n v="52.451198269999999"/>
    <n v="6045220.1088822596"/>
  </r>
  <r>
    <d v="2020-03-18T00:00:00"/>
    <s v="Wednesday"/>
    <x v="2"/>
    <x v="5"/>
    <n v="12"/>
    <s v="Y"/>
    <s v="N"/>
    <n v="17.7"/>
    <n v="28.3"/>
    <n v="9.1"/>
    <n v="0"/>
    <n v="121127.145"/>
    <n v="51.291442230000001"/>
    <n v="6212785.9602523334"/>
  </r>
  <r>
    <d v="2020-03-19T00:00:00"/>
    <s v="Thursday"/>
    <x v="2"/>
    <x v="5"/>
    <n v="12"/>
    <s v="Y"/>
    <s v="N"/>
    <n v="18.7"/>
    <n v="30.4"/>
    <n v="8.1999999999999993"/>
    <n v="0"/>
    <n v="127266.86"/>
    <n v="47.562659549999999"/>
    <n v="6053150.3341775127"/>
  </r>
  <r>
    <d v="2020-03-20T00:00:00"/>
    <s v="Friday"/>
    <x v="2"/>
    <x v="5"/>
    <n v="12"/>
    <s v="Y"/>
    <s v="N"/>
    <n v="16.100000000000001"/>
    <n v="22.7"/>
    <n v="12.6"/>
    <n v="0"/>
    <n v="111547.605"/>
    <n v="40.76436769"/>
    <n v="4547167.5851588827"/>
  </r>
  <r>
    <d v="2020-03-21T00:00:00"/>
    <s v="Saturday"/>
    <x v="2"/>
    <x v="5"/>
    <n v="12"/>
    <s v="Y"/>
    <s v="N"/>
    <n v="14.6"/>
    <n v="18.399999999999999"/>
    <n v="10.8"/>
    <n v="0"/>
    <n v="103999.33500000001"/>
    <n v="47.458698750000003"/>
    <n v="4935673.1099653319"/>
  </r>
  <r>
    <d v="2020-03-22T00:00:00"/>
    <s v="Sunday"/>
    <x v="2"/>
    <x v="5"/>
    <n v="13"/>
    <s v="Y"/>
    <s v="N"/>
    <n v="12.1"/>
    <n v="18.3"/>
    <n v="15.2"/>
    <n v="0"/>
    <n v="97449.684999999998"/>
    <n v="34.618054800000003"/>
    <n v="3373518.5355727384"/>
  </r>
  <r>
    <d v="2020-03-23T00:00:00"/>
    <s v="Monday"/>
    <x v="2"/>
    <x v="5"/>
    <n v="13"/>
    <s v="Y"/>
    <s v="N"/>
    <n v="12.7"/>
    <n v="17.100000000000001"/>
    <n v="9.9"/>
    <n v="0.4"/>
    <n v="112906.94500000001"/>
    <n v="44.639439000000003"/>
    <n v="5040102.684003856"/>
  </r>
  <r>
    <d v="2020-03-24T00:00:00"/>
    <s v="Tuesday"/>
    <x v="2"/>
    <x v="5"/>
    <n v="13"/>
    <s v="N"/>
    <s v="N"/>
    <n v="8.5"/>
    <n v="17.899999999999999"/>
    <n v="15.8"/>
    <n v="0"/>
    <n v="114935.545"/>
    <n v="49.44768766"/>
    <n v="5683296.9301918745"/>
  </r>
  <r>
    <d v="2020-03-25T00:00:00"/>
    <s v="Wednesday"/>
    <x v="2"/>
    <x v="5"/>
    <n v="13"/>
    <s v="N"/>
    <s v="N"/>
    <n v="10.8"/>
    <n v="17.5"/>
    <n v="7.6"/>
    <n v="0"/>
    <n v="113147.815"/>
    <n v="43.72083739"/>
    <n v="4946917.2206488028"/>
  </r>
  <r>
    <d v="2020-03-26T00:00:00"/>
    <s v="Thursday"/>
    <x v="2"/>
    <x v="5"/>
    <n v="13"/>
    <s v="N"/>
    <s v="N"/>
    <n v="13.7"/>
    <n v="19.8"/>
    <n v="15.5"/>
    <n v="0"/>
    <n v="110088.01"/>
    <n v="45.521245239999999"/>
    <n v="5011343.3011935716"/>
  </r>
  <r>
    <d v="2020-03-27T00:00:00"/>
    <s v="Friday"/>
    <x v="2"/>
    <x v="5"/>
    <n v="13"/>
    <s v="N"/>
    <s v="N"/>
    <n v="13.6"/>
    <n v="27.6"/>
    <n v="17.8"/>
    <n v="0"/>
    <n v="111958.245"/>
    <n v="49.318500309999997"/>
    <n v="5521612.7407395551"/>
  </r>
  <r>
    <d v="2020-03-28T00:00:00"/>
    <s v="Saturday"/>
    <x v="2"/>
    <x v="5"/>
    <n v="13"/>
    <s v="N"/>
    <s v="N"/>
    <n v="14.8"/>
    <n v="27.5"/>
    <n v="16.899999999999999"/>
    <n v="0"/>
    <n v="97923.714999999997"/>
    <n v="47.963271040000002"/>
    <n v="4696741.683788714"/>
  </r>
  <r>
    <d v="2020-03-29T00:00:00"/>
    <s v="Sunday"/>
    <x v="2"/>
    <x v="5"/>
    <n v="14"/>
    <s v="N"/>
    <s v="N"/>
    <n v="16.5"/>
    <n v="26.4"/>
    <n v="9.5"/>
    <n v="0"/>
    <n v="95953.205000000002"/>
    <n v="42.33862791"/>
    <n v="4062527.0432669516"/>
  </r>
  <r>
    <d v="2020-03-30T00:00:00"/>
    <s v="Monday"/>
    <x v="2"/>
    <x v="5"/>
    <n v="14"/>
    <s v="N"/>
    <s v="N"/>
    <n v="15.9"/>
    <n v="21.7"/>
    <n v="13.3"/>
    <n v="5.2"/>
    <n v="107687.51"/>
    <n v="57.502975429999999"/>
    <n v="6192352.2416478787"/>
  </r>
  <r>
    <d v="2020-03-31T00:00:00"/>
    <s v="Tuesday"/>
    <x v="2"/>
    <x v="5"/>
    <n v="14"/>
    <s v="N"/>
    <s v="N"/>
    <n v="12.2"/>
    <n v="21.4"/>
    <n v="16.899999999999999"/>
    <n v="0"/>
    <n v="109043.86500000001"/>
    <n v="57.690193069999999"/>
    <n v="6290761.6249490157"/>
  </r>
  <r>
    <d v="2020-04-01T00:00:00"/>
    <s v="Wednesday"/>
    <x v="3"/>
    <x v="5"/>
    <n v="14"/>
    <s v="N"/>
    <s v="N"/>
    <n v="11"/>
    <n v="23.1"/>
    <n v="15.2"/>
    <n v="0"/>
    <n v="110991.625"/>
    <n v="62.967514510000001"/>
    <n v="6988866.7576759793"/>
  </r>
  <r>
    <d v="2020-04-02T00:00:00"/>
    <s v="Thursday"/>
    <x v="3"/>
    <x v="5"/>
    <n v="14"/>
    <s v="N"/>
    <s v="N"/>
    <n v="12.4"/>
    <n v="20.7"/>
    <n v="4.2"/>
    <n v="23"/>
    <n v="116302.66499999999"/>
    <n v="61.537019960000002"/>
    <n v="7156919.4175061928"/>
  </r>
  <r>
    <d v="2020-04-03T00:00:00"/>
    <s v="Friday"/>
    <x v="3"/>
    <x v="5"/>
    <n v="14"/>
    <s v="N"/>
    <s v="N"/>
    <n v="13.7"/>
    <n v="23.2"/>
    <n v="12"/>
    <n v="15.8"/>
    <n v="104294.57"/>
    <n v="48.636778120000002"/>
    <n v="5072551.8602108089"/>
  </r>
  <r>
    <d v="2020-04-04T00:00:00"/>
    <s v="Saturday"/>
    <x v="3"/>
    <x v="5"/>
    <n v="14"/>
    <s v="N"/>
    <s v="N"/>
    <n v="12.8"/>
    <n v="16.600000000000001"/>
    <n v="6.1"/>
    <n v="35.200000000000003"/>
    <n v="101854.155"/>
    <n v="38.375968759999999"/>
    <n v="3908751.8703561975"/>
  </r>
  <r>
    <d v="2020-04-05T00:00:00"/>
    <s v="Sunday"/>
    <x v="3"/>
    <x v="5"/>
    <n v="15"/>
    <s v="N"/>
    <s v="N"/>
    <n v="9.5"/>
    <n v="16.899999999999999"/>
    <n v="4.5"/>
    <n v="4.4000000000000004"/>
    <n v="105098.02499999999"/>
    <n v="23.78090796"/>
    <n v="2499326.4593027788"/>
  </r>
  <r>
    <d v="2020-04-06T00:00:00"/>
    <s v="Monday"/>
    <x v="3"/>
    <x v="5"/>
    <n v="15"/>
    <s v="N"/>
    <s v="N"/>
    <n v="10.7"/>
    <n v="16.5"/>
    <n v="11.5"/>
    <n v="6.2"/>
    <n v="118074.565"/>
    <n v="64.755851129999996"/>
    <n v="7646018.9533795081"/>
  </r>
  <r>
    <d v="2020-04-07T00:00:00"/>
    <s v="Tuesday"/>
    <x v="3"/>
    <x v="5"/>
    <n v="15"/>
    <s v="N"/>
    <s v="N"/>
    <n v="11.9"/>
    <n v="16.399999999999999"/>
    <n v="9.5"/>
    <n v="1.4"/>
    <n v="118404.455"/>
    <n v="55.234382369999999"/>
    <n v="6539996.9417814584"/>
  </r>
  <r>
    <d v="2020-04-08T00:00:00"/>
    <s v="Wednesday"/>
    <x v="3"/>
    <x v="5"/>
    <n v="15"/>
    <s v="N"/>
    <s v="N"/>
    <n v="11.7"/>
    <n v="18.600000000000001"/>
    <n v="10.7"/>
    <n v="1.2"/>
    <n v="108404.01"/>
    <n v="44.729397409999997"/>
    <n v="4848846.0441276133"/>
  </r>
  <r>
    <d v="2020-04-09T00:00:00"/>
    <s v="Thursday"/>
    <x v="3"/>
    <x v="5"/>
    <n v="15"/>
    <s v="N"/>
    <s v="N"/>
    <n v="8.9"/>
    <n v="21.2"/>
    <n v="15.8"/>
    <n v="0"/>
    <n v="108587.52"/>
    <n v="43.738044760000001"/>
    <n v="4749405.8101373957"/>
  </r>
  <r>
    <d v="2020-04-10T00:00:00"/>
    <s v="Friday"/>
    <x v="3"/>
    <x v="5"/>
    <n v="15"/>
    <s v="N"/>
    <s v="Y"/>
    <n v="12.7"/>
    <n v="22"/>
    <n v="9.5"/>
    <n v="0.2"/>
    <n v="94831.23"/>
    <n v="38.435506619999998"/>
    <n v="3644886.3684477424"/>
  </r>
  <r>
    <d v="2020-04-11T00:00:00"/>
    <s v="Saturday"/>
    <x v="3"/>
    <x v="5"/>
    <n v="15"/>
    <s v="N"/>
    <s v="Y"/>
    <n v="13"/>
    <n v="15.7"/>
    <n v="11.3"/>
    <n v="2.4"/>
    <n v="92097.07"/>
    <n v="19.934105580000001"/>
    <n v="1835872.7169886508"/>
  </r>
  <r>
    <d v="2020-04-12T00:00:00"/>
    <s v="Sunday"/>
    <x v="3"/>
    <x v="5"/>
    <n v="16"/>
    <s v="N"/>
    <s v="Y"/>
    <n v="11"/>
    <n v="15.3"/>
    <n v="7.7"/>
    <n v="2.4"/>
    <n v="101760.09"/>
    <n v="45.982052150000001"/>
    <n v="4679137.7651686938"/>
  </r>
  <r>
    <d v="2020-04-13T00:00:00"/>
    <s v="Monday"/>
    <x v="3"/>
    <x v="5"/>
    <n v="16"/>
    <s v="N"/>
    <s v="Y"/>
    <n v="12.2"/>
    <n v="18.3"/>
    <n v="14.3"/>
    <n v="0"/>
    <n v="100025.9"/>
    <n v="56.657417019999997"/>
    <n v="5667209.1291008173"/>
  </r>
  <r>
    <d v="2020-04-14T00:00:00"/>
    <s v="Tuesday"/>
    <x v="3"/>
    <x v="5"/>
    <n v="16"/>
    <s v="N"/>
    <s v="N"/>
    <n v="12.1"/>
    <n v="23.4"/>
    <n v="11.1"/>
    <n v="0.6"/>
    <n v="107849.83"/>
    <n v="40.838553589999997"/>
    <n v="4404431.062127389"/>
  </r>
  <r>
    <d v="2020-04-15T00:00:00"/>
    <s v="Wednesday"/>
    <x v="3"/>
    <x v="5"/>
    <n v="16"/>
    <s v="N"/>
    <s v="N"/>
    <n v="15.6"/>
    <n v="23.5"/>
    <n v="11.8"/>
    <n v="0"/>
    <n v="104547.34"/>
    <n v="27.705995810000001"/>
    <n v="2896588.1639866456"/>
  </r>
  <r>
    <d v="2020-04-16T00:00:00"/>
    <s v="Thursday"/>
    <x v="3"/>
    <x v="5"/>
    <n v="16"/>
    <s v="N"/>
    <s v="N"/>
    <n v="15.4"/>
    <n v="21.5"/>
    <n v="11.3"/>
    <n v="0.2"/>
    <n v="106527.94500000001"/>
    <n v="29.80144816"/>
    <n v="3174687.0305088311"/>
  </r>
  <r>
    <d v="2020-04-17T00:00:00"/>
    <s v="Friday"/>
    <x v="3"/>
    <x v="5"/>
    <n v="16"/>
    <s v="N"/>
    <s v="N"/>
    <n v="11.4"/>
    <n v="18.399999999999999"/>
    <n v="10.1"/>
    <n v="0"/>
    <n v="106943.49"/>
    <n v="30.782703059999999"/>
    <n v="3292009.6968700793"/>
  </r>
  <r>
    <d v="2020-04-18T00:00:00"/>
    <s v="Saturday"/>
    <x v="3"/>
    <x v="5"/>
    <n v="16"/>
    <s v="N"/>
    <s v="N"/>
    <n v="12.9"/>
    <n v="16.399999999999999"/>
    <n v="7.9"/>
    <n v="0"/>
    <n v="106888.545"/>
    <n v="42.660865000000001"/>
    <n v="4559957.7882914254"/>
  </r>
  <r>
    <d v="2020-04-19T00:00:00"/>
    <s v="Sunday"/>
    <x v="3"/>
    <x v="5"/>
    <n v="17"/>
    <s v="N"/>
    <s v="N"/>
    <n v="11.2"/>
    <n v="19.399999999999999"/>
    <n v="11.3"/>
    <n v="0"/>
    <n v="100737.83500000001"/>
    <n v="35.703490809999998"/>
    <n v="3596692.3661417966"/>
  </r>
  <r>
    <d v="2020-04-20T00:00:00"/>
    <s v="Monday"/>
    <x v="3"/>
    <x v="5"/>
    <n v="17"/>
    <s v="N"/>
    <s v="N"/>
    <n v="12"/>
    <n v="20.8"/>
    <n v="8.1"/>
    <n v="3.4"/>
    <n v="109168.595"/>
    <n v="25.61588931"/>
    <n v="2796450.6456482196"/>
  </r>
  <r>
    <d v="2020-04-21T00:00:00"/>
    <s v="Tuesday"/>
    <x v="3"/>
    <x v="5"/>
    <n v="17"/>
    <s v="N"/>
    <s v="N"/>
    <n v="8.5"/>
    <n v="19.600000000000001"/>
    <n v="9.8000000000000007"/>
    <n v="0"/>
    <n v="111417.63"/>
    <n v="33.035885159999999"/>
    <n v="3680780.0294793709"/>
  </r>
  <r>
    <d v="2020-04-22T00:00:00"/>
    <s v="Wednesday"/>
    <x v="3"/>
    <x v="5"/>
    <n v="17"/>
    <s v="N"/>
    <s v="N"/>
    <n v="12.8"/>
    <n v="18.2"/>
    <n v="8.8000000000000007"/>
    <n v="0"/>
    <n v="113506.01"/>
    <n v="37.881751569999999"/>
    <n v="4299806.4725219356"/>
  </r>
  <r>
    <d v="2020-04-23T00:00:00"/>
    <s v="Thursday"/>
    <x v="3"/>
    <x v="5"/>
    <n v="17"/>
    <s v="N"/>
    <s v="N"/>
    <n v="9.6"/>
    <n v="19.7"/>
    <n v="9.6999999999999993"/>
    <n v="0"/>
    <n v="112872.88"/>
    <n v="20.49660012"/>
    <n v="2313510.2857527458"/>
  </r>
  <r>
    <d v="2020-04-24T00:00:00"/>
    <s v="Friday"/>
    <x v="3"/>
    <x v="5"/>
    <n v="17"/>
    <s v="N"/>
    <s v="N"/>
    <n v="15.1"/>
    <n v="22.3"/>
    <n v="12.7"/>
    <n v="0.4"/>
    <n v="106565.295"/>
    <n v="26.641180070000001"/>
    <n v="2839025.2133076708"/>
  </r>
  <r>
    <d v="2020-04-25T00:00:00"/>
    <s v="Saturday"/>
    <x v="3"/>
    <x v="5"/>
    <n v="17"/>
    <s v="N"/>
    <s v="Y"/>
    <n v="10.5"/>
    <n v="21.7"/>
    <n v="10.4"/>
    <n v="0"/>
    <n v="96845.119999999995"/>
    <n v="17.640174080000001"/>
    <n v="1708364.7755984897"/>
  </r>
  <r>
    <d v="2020-04-26T00:00:00"/>
    <s v="Sunday"/>
    <x v="3"/>
    <x v="5"/>
    <n v="18"/>
    <s v="N"/>
    <s v="N"/>
    <n v="15.4"/>
    <n v="17.7"/>
    <n v="6.6"/>
    <n v="14"/>
    <n v="96572.934999999998"/>
    <n v="13.563055800000001"/>
    <n v="1309824.1061747731"/>
  </r>
  <r>
    <d v="2020-04-27T00:00:00"/>
    <s v="Monday"/>
    <x v="3"/>
    <x v="5"/>
    <n v="18"/>
    <s v="N"/>
    <s v="N"/>
    <n v="8.1"/>
    <n v="18.100000000000001"/>
    <n v="12.5"/>
    <n v="0.6"/>
    <n v="113471.83"/>
    <n v="33.031410970000003"/>
    <n v="3748134.6502479757"/>
  </r>
  <r>
    <d v="2020-04-28T00:00:00"/>
    <s v="Tuesday"/>
    <x v="3"/>
    <x v="5"/>
    <n v="18"/>
    <s v="N"/>
    <s v="N"/>
    <n v="7.1"/>
    <n v="18.899999999999999"/>
    <n v="10.4"/>
    <n v="0"/>
    <n v="112124.06"/>
    <n v="19.566687859999998"/>
    <n v="2193896.4836159116"/>
  </r>
  <r>
    <d v="2020-04-29T00:00:00"/>
    <s v="Wednesday"/>
    <x v="3"/>
    <x v="5"/>
    <n v="18"/>
    <s v="N"/>
    <s v="N"/>
    <n v="11.2"/>
    <n v="19.8"/>
    <n v="3.6"/>
    <n v="3.4"/>
    <n v="121307.84"/>
    <n v="32.265191100000003"/>
    <n v="3914020.6395282242"/>
  </r>
  <r>
    <d v="2020-04-30T00:00:00"/>
    <s v="Thursday"/>
    <x v="3"/>
    <x v="5"/>
    <n v="18"/>
    <s v="N"/>
    <s v="N"/>
    <n v="8.9"/>
    <n v="15.5"/>
    <n v="5.4"/>
    <n v="23.6"/>
    <n v="121353.33"/>
    <n v="30.41346278"/>
    <n v="3690774.9851840576"/>
  </r>
  <r>
    <d v="2020-05-01T00:00:00"/>
    <s v="Friday"/>
    <x v="4"/>
    <x v="5"/>
    <n v="18"/>
    <s v="N"/>
    <s v="N"/>
    <n v="7.6"/>
    <n v="13"/>
    <n v="5.0999999999999996"/>
    <n v="8"/>
    <n v="127238.875"/>
    <n v="24.122816870000001"/>
    <n v="3069360.0803698213"/>
  </r>
  <r>
    <d v="2020-05-02T00:00:00"/>
    <s v="Saturday"/>
    <x v="4"/>
    <x v="5"/>
    <n v="18"/>
    <s v="N"/>
    <s v="N"/>
    <n v="8.3000000000000007"/>
    <n v="14.2"/>
    <n v="6.2"/>
    <n v="1.4"/>
    <n v="111665.72500000001"/>
    <n v="22.875644019999999"/>
    <n v="2554425.3743352145"/>
  </r>
  <r>
    <d v="2020-05-03T00:00:00"/>
    <s v="Sunday"/>
    <x v="4"/>
    <x v="5"/>
    <n v="19"/>
    <s v="N"/>
    <s v="N"/>
    <n v="9.8000000000000007"/>
    <n v="15"/>
    <n v="8.3000000000000007"/>
    <n v="1.8"/>
    <n v="109669.355"/>
    <n v="36.488532380000002"/>
    <n v="4001673.8110112152"/>
  </r>
  <r>
    <d v="2020-05-04T00:00:00"/>
    <s v="Monday"/>
    <x v="4"/>
    <x v="5"/>
    <n v="19"/>
    <s v="N"/>
    <s v="N"/>
    <n v="9.4"/>
    <n v="14.8"/>
    <n v="7"/>
    <n v="0.2"/>
    <n v="126892.26"/>
    <n v="53.063440780000001"/>
    <n v="6733339.923950363"/>
  </r>
  <r>
    <d v="2020-05-05T00:00:00"/>
    <s v="Tuesday"/>
    <x v="4"/>
    <x v="5"/>
    <n v="19"/>
    <s v="N"/>
    <s v="N"/>
    <n v="8"/>
    <n v="19.5"/>
    <n v="11.6"/>
    <n v="0.4"/>
    <n v="118839.095"/>
    <n v="33.515699840000003"/>
    <n v="3982975.4372772453"/>
  </r>
  <r>
    <d v="2020-05-06T00:00:00"/>
    <s v="Wednesday"/>
    <x v="4"/>
    <x v="5"/>
    <n v="19"/>
    <s v="N"/>
    <s v="N"/>
    <n v="10.199999999999999"/>
    <n v="20.100000000000001"/>
    <n v="9.6999999999999993"/>
    <n v="0"/>
    <n v="113214.27"/>
    <n v="17.064877800000001"/>
    <n v="1931987.6827662063"/>
  </r>
  <r>
    <d v="2020-05-07T00:00:00"/>
    <s v="Thursday"/>
    <x v="4"/>
    <x v="5"/>
    <n v="19"/>
    <s v="N"/>
    <s v="N"/>
    <n v="15.1"/>
    <n v="21.1"/>
    <n v="6.2"/>
    <n v="0"/>
    <n v="109642.755"/>
    <n v="15.237901519999999"/>
    <n v="1670725.5030714876"/>
  </r>
  <r>
    <d v="2020-05-08T00:00:00"/>
    <s v="Friday"/>
    <x v="4"/>
    <x v="5"/>
    <n v="19"/>
    <s v="N"/>
    <s v="N"/>
    <n v="12.6"/>
    <n v="19.600000000000001"/>
    <n v="10.7"/>
    <n v="0"/>
    <n v="107914.05499999999"/>
    <n v="30.698219210000001"/>
    <n v="3312769.3162299963"/>
  </r>
  <r>
    <d v="2020-05-09T00:00:00"/>
    <s v="Saturday"/>
    <x v="4"/>
    <x v="5"/>
    <n v="19"/>
    <s v="N"/>
    <s v="N"/>
    <n v="12.6"/>
    <n v="14"/>
    <n v="5.4"/>
    <n v="0.6"/>
    <n v="107786.255"/>
    <n v="22.461551329999999"/>
    <n v="2421046.4993509692"/>
  </r>
  <r>
    <d v="2020-05-10T00:00:00"/>
    <s v="Sunday"/>
    <x v="4"/>
    <x v="5"/>
    <n v="20"/>
    <s v="N"/>
    <s v="N"/>
    <n v="7.2"/>
    <n v="14.5"/>
    <n v="9"/>
    <n v="7"/>
    <n v="107555.19"/>
    <n v="36.456396259999998"/>
    <n v="3921074.6264595892"/>
  </r>
  <r>
    <d v="2020-05-11T00:00:00"/>
    <s v="Monday"/>
    <x v="4"/>
    <x v="5"/>
    <n v="20"/>
    <s v="N"/>
    <s v="N"/>
    <n v="7.8"/>
    <n v="17.100000000000001"/>
    <n v="7.5"/>
    <n v="0.6"/>
    <n v="122550.94500000001"/>
    <n v="37.85789836"/>
    <n v="4639521.2197319502"/>
  </r>
  <r>
    <d v="2020-05-12T00:00:00"/>
    <s v="Tuesday"/>
    <x v="4"/>
    <x v="5"/>
    <n v="20"/>
    <s v="N"/>
    <s v="N"/>
    <n v="10.3"/>
    <n v="14.8"/>
    <n v="8.5"/>
    <n v="0.2"/>
    <n v="120767.795"/>
    <n v="29.433623390000001"/>
    <n v="3554633.7956707249"/>
  </r>
  <r>
    <d v="2020-05-13T00:00:00"/>
    <s v="Wednesday"/>
    <x v="4"/>
    <x v="5"/>
    <n v="20"/>
    <s v="N"/>
    <s v="N"/>
    <n v="10.4"/>
    <n v="14.5"/>
    <n v="8.9"/>
    <n v="1.4"/>
    <n v="127145.14"/>
    <n v="43.43886852"/>
    <n v="5523041.0194169926"/>
  </r>
  <r>
    <d v="2020-05-14T00:00:00"/>
    <s v="Thursday"/>
    <x v="4"/>
    <x v="5"/>
    <n v="20"/>
    <s v="N"/>
    <s v="N"/>
    <n v="6.6"/>
    <n v="14.7"/>
    <n v="9.8000000000000007"/>
    <n v="2.8"/>
    <n v="129285.09"/>
    <n v="48.118726070000001"/>
    <n v="6221033.8306452967"/>
  </r>
  <r>
    <d v="2020-05-15T00:00:00"/>
    <s v="Friday"/>
    <x v="4"/>
    <x v="5"/>
    <n v="20"/>
    <s v="N"/>
    <s v="N"/>
    <n v="4.5"/>
    <n v="15.3"/>
    <n v="10.8"/>
    <n v="0"/>
    <n v="129112.45"/>
    <n v="51.077775019999997"/>
    <n v="6594776.6733809989"/>
  </r>
  <r>
    <d v="2020-05-16T00:00:00"/>
    <s v="Saturday"/>
    <x v="4"/>
    <x v="5"/>
    <n v="20"/>
    <s v="N"/>
    <s v="N"/>
    <n v="4.5"/>
    <n v="18"/>
    <n v="10.7"/>
    <n v="0"/>
    <n v="110420.89"/>
    <n v="46.529095040000001"/>
    <n v="5137784.085211386"/>
  </r>
  <r>
    <d v="2020-05-17T00:00:00"/>
    <s v="Sunday"/>
    <x v="4"/>
    <x v="5"/>
    <n v="21"/>
    <s v="N"/>
    <s v="N"/>
    <n v="5.0999999999999996"/>
    <n v="18.5"/>
    <n v="10.6"/>
    <n v="0"/>
    <n v="109774.425"/>
    <n v="47.157281560000001"/>
    <n v="5176663.4678121032"/>
  </r>
  <r>
    <d v="2020-05-18T00:00:00"/>
    <s v="Monday"/>
    <x v="4"/>
    <x v="5"/>
    <n v="21"/>
    <s v="N"/>
    <s v="N"/>
    <n v="5.5"/>
    <n v="19.399999999999999"/>
    <n v="10.5"/>
    <n v="0"/>
    <n v="120076.645"/>
    <n v="44.491085740000003"/>
    <n v="5342340.3080665432"/>
  </r>
  <r>
    <d v="2020-05-19T00:00:00"/>
    <s v="Tuesday"/>
    <x v="4"/>
    <x v="5"/>
    <n v="21"/>
    <s v="N"/>
    <s v="N"/>
    <n v="8.1"/>
    <n v="17.7"/>
    <n v="4.9000000000000004"/>
    <n v="0"/>
    <n v="119789.97"/>
    <n v="44.374805960000003"/>
    <n v="5315656.674704222"/>
  </r>
  <r>
    <d v="2020-05-20T00:00:00"/>
    <s v="Wednesday"/>
    <x v="4"/>
    <x v="5"/>
    <n v="21"/>
    <s v="N"/>
    <s v="N"/>
    <n v="10.3"/>
    <n v="15.8"/>
    <n v="7.8"/>
    <n v="15.6"/>
    <n v="119803.985"/>
    <n v="40.056890670000001"/>
    <n v="4798975.1289753197"/>
  </r>
  <r>
    <d v="2020-05-21T00:00:00"/>
    <s v="Thursday"/>
    <x v="4"/>
    <x v="5"/>
    <n v="21"/>
    <s v="N"/>
    <s v="N"/>
    <n v="9.4"/>
    <n v="13.7"/>
    <n v="6.6"/>
    <n v="12.4"/>
    <n v="127563.61"/>
    <n v="58.074876109999998"/>
    <n v="7408240.8468943574"/>
  </r>
  <r>
    <d v="2020-05-22T00:00:00"/>
    <s v="Friday"/>
    <x v="4"/>
    <x v="5"/>
    <n v="21"/>
    <s v="N"/>
    <s v="N"/>
    <n v="9.1"/>
    <n v="13.6"/>
    <n v="7.8"/>
    <n v="11.4"/>
    <n v="130472.2"/>
    <n v="69.661220639999996"/>
    <n v="9088852.7115862072"/>
  </r>
  <r>
    <d v="2020-05-23T00:00:00"/>
    <s v="Saturday"/>
    <x v="4"/>
    <x v="5"/>
    <n v="21"/>
    <s v="N"/>
    <s v="N"/>
    <n v="9.4"/>
    <n v="13.5"/>
    <n v="5.8"/>
    <n v="0"/>
    <n v="115234.32"/>
    <n v="40.605164469999998"/>
    <n v="4679108.5161886103"/>
  </r>
  <r>
    <d v="2020-05-24T00:00:00"/>
    <s v="Sunday"/>
    <x v="4"/>
    <x v="5"/>
    <n v="22"/>
    <s v="N"/>
    <s v="N"/>
    <n v="10.9"/>
    <n v="13.8"/>
    <n v="7.9"/>
    <n v="3"/>
    <n v="109579.82"/>
    <n v="39.993102280000002"/>
    <n v="4382436.9490839904"/>
  </r>
  <r>
    <d v="2020-05-25T00:00:00"/>
    <s v="Monday"/>
    <x v="4"/>
    <x v="5"/>
    <n v="22"/>
    <s v="N"/>
    <s v="N"/>
    <n v="5.5"/>
    <n v="16"/>
    <n v="10"/>
    <n v="0"/>
    <n v="125532.575"/>
    <n v="46.784888840000001"/>
    <n v="5873027.5671739634"/>
  </r>
  <r>
    <d v="2020-05-26T00:00:00"/>
    <s v="Tuesday"/>
    <x v="4"/>
    <x v="5"/>
    <n v="22"/>
    <s v="N"/>
    <s v="N"/>
    <n v="5.4"/>
    <n v="18.5"/>
    <n v="9.4"/>
    <n v="0"/>
    <n v="126788.83500000001"/>
    <n v="46.707466500000002"/>
    <n v="5921985.2633365281"/>
  </r>
  <r>
    <d v="2020-05-27T00:00:00"/>
    <s v="Wednesday"/>
    <x v="4"/>
    <x v="5"/>
    <n v="22"/>
    <s v="Y"/>
    <s v="N"/>
    <n v="5.9"/>
    <n v="17.100000000000001"/>
    <n v="7.8"/>
    <n v="0"/>
    <n v="124189.8"/>
    <n v="50.44310686"/>
    <n v="6264519.352322028"/>
  </r>
  <r>
    <d v="2020-05-28T00:00:00"/>
    <s v="Thursday"/>
    <x v="4"/>
    <x v="5"/>
    <n v="22"/>
    <s v="Y"/>
    <s v="N"/>
    <n v="12.1"/>
    <n v="17.600000000000001"/>
    <n v="6.7"/>
    <n v="0"/>
    <n v="124062.485"/>
    <n v="65.360378650000001"/>
    <n v="8108770.9958599452"/>
  </r>
  <r>
    <d v="2020-05-29T00:00:00"/>
    <s v="Friday"/>
    <x v="4"/>
    <x v="5"/>
    <n v="22"/>
    <s v="Y"/>
    <s v="N"/>
    <n v="7.2"/>
    <n v="17.100000000000001"/>
    <n v="9.6"/>
    <n v="0"/>
    <n v="120072.09"/>
    <n v="50.142944370000002"/>
    <n v="6020768.1292596338"/>
  </r>
  <r>
    <d v="2020-05-30T00:00:00"/>
    <s v="Saturday"/>
    <x v="4"/>
    <x v="5"/>
    <n v="22"/>
    <s v="Y"/>
    <s v="N"/>
    <n v="8.1"/>
    <n v="17.100000000000001"/>
    <n v="9.3000000000000007"/>
    <n v="0"/>
    <n v="102231.77"/>
    <n v="21.75529586"/>
    <n v="2224082.4026414724"/>
  </r>
  <r>
    <d v="2020-05-31T00:00:00"/>
    <s v="Sunday"/>
    <x v="4"/>
    <x v="5"/>
    <n v="23"/>
    <s v="Y"/>
    <s v="N"/>
    <n v="12.4"/>
    <n v="17.8"/>
    <n v="8"/>
    <n v="0"/>
    <n v="102684.59"/>
    <n v="30.299929980000002"/>
    <n v="3111335.8870250084"/>
  </r>
  <r>
    <d v="2020-06-01T00:00:00"/>
    <s v="Monday"/>
    <x v="5"/>
    <x v="5"/>
    <n v="23"/>
    <s v="Y"/>
    <s v="N"/>
    <n v="9.3000000000000007"/>
    <n v="11.2"/>
    <n v="2.6"/>
    <n v="5"/>
    <n v="132039.70499999999"/>
    <n v="35.150957130000002"/>
    <n v="4641322.0099128466"/>
  </r>
  <r>
    <d v="2020-06-02T00:00:00"/>
    <s v="Tuesday"/>
    <x v="5"/>
    <x v="5"/>
    <n v="23"/>
    <s v="Y"/>
    <s v="N"/>
    <n v="8.4"/>
    <n v="15.6"/>
    <n v="4.9000000000000004"/>
    <n v="11.6"/>
    <n v="132710.35999999999"/>
    <n v="40.304546930000001"/>
    <n v="5348830.9327171948"/>
  </r>
  <r>
    <d v="2020-06-03T00:00:00"/>
    <s v="Wednesday"/>
    <x v="5"/>
    <x v="5"/>
    <n v="23"/>
    <s v="Y"/>
    <s v="N"/>
    <n v="10.5"/>
    <n v="14.1"/>
    <n v="7.3"/>
    <n v="0.6"/>
    <n v="130801.825"/>
    <n v="46.17833796"/>
    <n v="6040210.8806347772"/>
  </r>
  <r>
    <d v="2020-06-04T00:00:00"/>
    <s v="Thursday"/>
    <x v="5"/>
    <x v="5"/>
    <n v="23"/>
    <s v="Y"/>
    <s v="N"/>
    <n v="9.3000000000000007"/>
    <n v="13.8"/>
    <n v="9.3000000000000007"/>
    <n v="0"/>
    <n v="133322.02499999999"/>
    <n v="52.411741579999997"/>
    <n v="6987639.521222299"/>
  </r>
  <r>
    <d v="2020-06-05T00:00:00"/>
    <s v="Friday"/>
    <x v="5"/>
    <x v="5"/>
    <n v="23"/>
    <s v="Y"/>
    <s v="N"/>
    <n v="4.0999999999999996"/>
    <n v="14.6"/>
    <n v="9.4"/>
    <n v="0"/>
    <n v="137368.465"/>
    <n v="62.033443830000003"/>
    <n v="8521438.9575908203"/>
  </r>
  <r>
    <d v="2020-06-06T00:00:00"/>
    <s v="Saturday"/>
    <x v="5"/>
    <x v="5"/>
    <n v="23"/>
    <s v="Y"/>
    <s v="N"/>
    <n v="6"/>
    <n v="13.3"/>
    <n v="6.6"/>
    <n v="0"/>
    <n v="126427.92"/>
    <n v="51.805299679999997"/>
    <n v="6549636.283519065"/>
  </r>
  <r>
    <d v="2020-06-07T00:00:00"/>
    <s v="Sunday"/>
    <x v="5"/>
    <x v="5"/>
    <n v="24"/>
    <s v="Y"/>
    <s v="N"/>
    <n v="7.9"/>
    <n v="11.8"/>
    <n v="6.3"/>
    <n v="0"/>
    <n v="119524.41"/>
    <n v="52.567743700000001"/>
    <n v="6283128.5507737175"/>
  </r>
  <r>
    <d v="2020-06-08T00:00:00"/>
    <s v="Monday"/>
    <x v="5"/>
    <x v="5"/>
    <n v="24"/>
    <s v="Y"/>
    <s v="Y"/>
    <n v="4.5"/>
    <n v="12.6"/>
    <n v="8.8000000000000007"/>
    <n v="0"/>
    <n v="124792.97500000001"/>
    <n v="64.935526899999999"/>
    <n v="8103497.5850435281"/>
  </r>
  <r>
    <d v="2020-06-09T00:00:00"/>
    <s v="Tuesday"/>
    <x v="5"/>
    <x v="5"/>
    <n v="24"/>
    <s v="Y"/>
    <s v="N"/>
    <n v="2"/>
    <n v="15.3"/>
    <n v="9.3000000000000007"/>
    <n v="0.2"/>
    <n v="141571.29500000001"/>
    <n v="134.74761480000001"/>
    <n v="19076394.325397167"/>
  </r>
  <r>
    <d v="2020-06-10T00:00:00"/>
    <s v="Wednesday"/>
    <x v="5"/>
    <x v="5"/>
    <n v="24"/>
    <s v="Y"/>
    <s v="N"/>
    <n v="3.9"/>
    <n v="16.7"/>
    <n v="8.8000000000000007"/>
    <n v="0"/>
    <n v="137795.79500000001"/>
    <n v="121.1776674"/>
    <n v="16697773.015628586"/>
  </r>
  <r>
    <d v="2020-06-11T00:00:00"/>
    <s v="Thursday"/>
    <x v="5"/>
    <x v="5"/>
    <n v="24"/>
    <s v="Y"/>
    <s v="N"/>
    <n v="4.5"/>
    <n v="16.899999999999999"/>
    <n v="9.1"/>
    <n v="0"/>
    <n v="141444.44500000001"/>
    <n v="99.91431747"/>
    <n v="14132325.182097955"/>
  </r>
  <r>
    <d v="2020-06-12T00:00:00"/>
    <s v="Friday"/>
    <x v="5"/>
    <x v="5"/>
    <n v="24"/>
    <s v="Y"/>
    <s v="N"/>
    <n v="4.2"/>
    <n v="15.3"/>
    <n v="9.1999999999999993"/>
    <n v="0"/>
    <n v="134684.58499999999"/>
    <n v="50.250574039999997"/>
    <n v="6767977.7105891723"/>
  </r>
  <r>
    <d v="2020-06-13T00:00:00"/>
    <s v="Saturday"/>
    <x v="5"/>
    <x v="5"/>
    <n v="24"/>
    <s v="Y"/>
    <s v="N"/>
    <n v="5.7"/>
    <n v="16.399999999999999"/>
    <n v="3.4"/>
    <n v="0"/>
    <n v="117394.455"/>
    <n v="31.448271609999999"/>
    <n v="3691852.7063479223"/>
  </r>
  <r>
    <d v="2020-06-14T00:00:00"/>
    <s v="Sunday"/>
    <x v="5"/>
    <x v="5"/>
    <n v="25"/>
    <s v="Y"/>
    <s v="N"/>
    <n v="10.4"/>
    <n v="15.2"/>
    <n v="8"/>
    <n v="5.8"/>
    <n v="107553.005"/>
    <n v="24.879646619999999"/>
    <n v="2675880.7573190932"/>
  </r>
  <r>
    <d v="2020-06-15T00:00:00"/>
    <s v="Monday"/>
    <x v="5"/>
    <x v="5"/>
    <n v="25"/>
    <s v="Y"/>
    <s v="N"/>
    <n v="11.6"/>
    <n v="18.399999999999999"/>
    <n v="8"/>
    <n v="0"/>
    <n v="121221.455"/>
    <n v="26.006880500000001"/>
    <n v="3152591.8942211275"/>
  </r>
  <r>
    <d v="2020-06-16T00:00:00"/>
    <s v="Tuesday"/>
    <x v="5"/>
    <x v="5"/>
    <n v="25"/>
    <s v="Y"/>
    <s v="N"/>
    <n v="13"/>
    <n v="17.899999999999999"/>
    <n v="6.7"/>
    <n v="0"/>
    <n v="124473.67"/>
    <n v="34.230911220000003"/>
    <n v="4260847.1469975775"/>
  </r>
  <r>
    <d v="2020-06-17T00:00:00"/>
    <s v="Wednesday"/>
    <x v="5"/>
    <x v="5"/>
    <n v="25"/>
    <s v="Y"/>
    <s v="N"/>
    <n v="10.199999999999999"/>
    <n v="14.6"/>
    <n v="8.5"/>
    <n v="0.4"/>
    <n v="133969.69"/>
    <n v="66.78362319"/>
    <n v="8946981.2958411109"/>
  </r>
  <r>
    <d v="2020-06-18T00:00:00"/>
    <s v="Thursday"/>
    <x v="5"/>
    <x v="5"/>
    <n v="25"/>
    <s v="Y"/>
    <s v="N"/>
    <n v="4.5999999999999996"/>
    <n v="16.899999999999999"/>
    <n v="9.1"/>
    <n v="0"/>
    <n v="130437.325"/>
    <n v="35.142928869999999"/>
    <n v="4583949.6344680721"/>
  </r>
  <r>
    <d v="2020-06-19T00:00:00"/>
    <s v="Friday"/>
    <x v="5"/>
    <x v="5"/>
    <n v="25"/>
    <s v="Y"/>
    <s v="N"/>
    <n v="6.4"/>
    <n v="17.8"/>
    <n v="8.6"/>
    <n v="0"/>
    <n v="120149.435"/>
    <n v="30.518706590000001"/>
    <n v="3666805.3537192768"/>
  </r>
  <r>
    <d v="2020-06-20T00:00:00"/>
    <s v="Saturday"/>
    <x v="5"/>
    <x v="5"/>
    <n v="25"/>
    <s v="Y"/>
    <s v="N"/>
    <n v="12.8"/>
    <n v="16.899999999999999"/>
    <n v="8.5"/>
    <n v="1.4"/>
    <n v="109644.69500000001"/>
    <n v="34.059332099999999"/>
    <n v="3734425.0800082097"/>
  </r>
  <r>
    <d v="2020-06-21T00:00:00"/>
    <s v="Sunday"/>
    <x v="5"/>
    <x v="5"/>
    <n v="26"/>
    <s v="Y"/>
    <s v="N"/>
    <n v="6.9"/>
    <n v="12"/>
    <n v="4.9000000000000004"/>
    <n v="0"/>
    <n v="121528.375"/>
    <n v="36.994378519999998"/>
    <n v="4495866.7056705048"/>
  </r>
  <r>
    <d v="2020-06-22T00:00:00"/>
    <s v="Monday"/>
    <x v="5"/>
    <x v="5"/>
    <n v="26"/>
    <s v="Y"/>
    <s v="N"/>
    <n v="8.1"/>
    <n v="13"/>
    <n v="5.5"/>
    <n v="0"/>
    <n v="136373.435"/>
    <n v="45.896190480000001"/>
    <n v="6259021.1491718991"/>
  </r>
  <r>
    <d v="2020-06-23T00:00:00"/>
    <s v="Tuesday"/>
    <x v="5"/>
    <x v="5"/>
    <n v="26"/>
    <s v="Y"/>
    <s v="N"/>
    <n v="9"/>
    <n v="14.4"/>
    <n v="8.4"/>
    <n v="2.2000000000000002"/>
    <n v="131904.745"/>
    <n v="48.986743169999997"/>
    <n v="6461583.8662193408"/>
  </r>
  <r>
    <d v="2020-06-24T00:00:00"/>
    <s v="Wednesday"/>
    <x v="5"/>
    <x v="5"/>
    <n v="26"/>
    <s v="Y"/>
    <s v="N"/>
    <n v="10.1"/>
    <n v="14.9"/>
    <n v="8"/>
    <n v="0.4"/>
    <n v="133100.905"/>
    <n v="56.721435829999997"/>
    <n v="7549674.4418724254"/>
  </r>
  <r>
    <d v="2020-06-25T00:00:00"/>
    <s v="Thursday"/>
    <x v="5"/>
    <x v="5"/>
    <n v="26"/>
    <s v="Y"/>
    <s v="N"/>
    <n v="10.199999999999999"/>
    <n v="15.9"/>
    <n v="5"/>
    <n v="0"/>
    <n v="131466.23999999999"/>
    <n v="39.910040360000004"/>
    <n v="5246822.9443774465"/>
  </r>
  <r>
    <d v="2020-06-26T00:00:00"/>
    <s v="Friday"/>
    <x v="5"/>
    <x v="5"/>
    <n v="26"/>
    <s v="N"/>
    <s v="N"/>
    <n v="7.9"/>
    <n v="13.8"/>
    <n v="8.8000000000000007"/>
    <n v="1.2"/>
    <n v="136872.56"/>
    <n v="55.536961150000003"/>
    <n v="7601486.0472210441"/>
  </r>
  <r>
    <d v="2020-06-27T00:00:00"/>
    <s v="Saturday"/>
    <x v="5"/>
    <x v="5"/>
    <n v="26"/>
    <s v="N"/>
    <s v="N"/>
    <n v="6.2"/>
    <n v="13.1"/>
    <n v="7.9"/>
    <n v="0"/>
    <n v="126938.54"/>
    <n v="48.303282799999998"/>
    <n v="6131548.1958391117"/>
  </r>
  <r>
    <d v="2020-06-28T00:00:00"/>
    <s v="Sunday"/>
    <x v="5"/>
    <x v="5"/>
    <n v="27"/>
    <s v="N"/>
    <s v="N"/>
    <n v="1.7"/>
    <n v="12.5"/>
    <n v="9.3000000000000007"/>
    <n v="0.2"/>
    <n v="125830.75"/>
    <n v="49.198760270000001"/>
    <n v="6190716.9038443025"/>
  </r>
  <r>
    <d v="2020-06-29T00:00:00"/>
    <s v="Monday"/>
    <x v="5"/>
    <x v="5"/>
    <n v="27"/>
    <s v="N"/>
    <s v="N"/>
    <n v="2.2000000000000002"/>
    <n v="15.4"/>
    <n v="9.3000000000000007"/>
    <n v="0"/>
    <n v="141431.99"/>
    <n v="42.724552449999997"/>
    <n v="6042618.4748628745"/>
  </r>
  <r>
    <d v="2020-06-30T00:00:00"/>
    <s v="Tuesday"/>
    <x v="5"/>
    <x v="5"/>
    <n v="27"/>
    <s v="N"/>
    <s v="N"/>
    <n v="3"/>
    <n v="15.2"/>
    <n v="7.7"/>
    <n v="0"/>
    <n v="137644.86499999999"/>
    <n v="32.463374850000001"/>
    <n v="4468416.8486726452"/>
  </r>
  <r>
    <d v="2020-07-01T00:00:00"/>
    <s v="Wednesday"/>
    <x v="6"/>
    <x v="5"/>
    <n v="27"/>
    <s v="N"/>
    <s v="N"/>
    <n v="9.8000000000000007"/>
    <n v="17.399999999999999"/>
    <n v="9.1"/>
    <n v="0"/>
    <n v="126614.72"/>
    <n v="33.15843237"/>
    <n v="4198345.6301664868"/>
  </r>
  <r>
    <d v="2020-07-02T00:00:00"/>
    <s v="Thursday"/>
    <x v="6"/>
    <x v="5"/>
    <n v="27"/>
    <s v="N"/>
    <s v="N"/>
    <n v="10.199999999999999"/>
    <n v="15.1"/>
    <n v="7.3"/>
    <n v="1.2"/>
    <n v="131372.71"/>
    <n v="37.366426310000001"/>
    <n v="4908928.6873599999"/>
  </r>
  <r>
    <d v="2020-07-03T00:00:00"/>
    <s v="Friday"/>
    <x v="6"/>
    <x v="5"/>
    <n v="27"/>
    <s v="N"/>
    <s v="N"/>
    <n v="7.7"/>
    <n v="10.3"/>
    <n v="4.0999999999999996"/>
    <n v="0"/>
    <n v="143010.26999999999"/>
    <n v="43.512020370000002"/>
    <n v="6222665.7813591994"/>
  </r>
  <r>
    <d v="2020-07-04T00:00:00"/>
    <s v="Saturday"/>
    <x v="6"/>
    <x v="5"/>
    <n v="27"/>
    <s v="N"/>
    <s v="N"/>
    <n v="6.5"/>
    <n v="14.5"/>
    <n v="5.7"/>
    <n v="7.8"/>
    <n v="125400.27"/>
    <n v="50.026100579999998"/>
    <n v="6273286.5197791569"/>
  </r>
  <r>
    <d v="2020-07-05T00:00:00"/>
    <s v="Sunday"/>
    <x v="6"/>
    <x v="5"/>
    <n v="28"/>
    <s v="N"/>
    <s v="N"/>
    <n v="8.9"/>
    <n v="12.5"/>
    <n v="6.5"/>
    <n v="4.5999999999999996"/>
    <n v="118507.76"/>
    <n v="50.787712599999999"/>
    <n v="6018738.0557497758"/>
  </r>
  <r>
    <d v="2020-07-06T00:00:00"/>
    <s v="Monday"/>
    <x v="6"/>
    <x v="5"/>
    <n v="28"/>
    <s v="N"/>
    <s v="N"/>
    <n v="8.1"/>
    <n v="13.1"/>
    <n v="5.8"/>
    <n v="1"/>
    <n v="136255.33499999999"/>
    <n v="75.960622720000003"/>
    <n v="10350040.095522212"/>
  </r>
  <r>
    <d v="2020-07-07T00:00:00"/>
    <s v="Tuesday"/>
    <x v="6"/>
    <x v="5"/>
    <n v="28"/>
    <s v="N"/>
    <s v="N"/>
    <n v="8.9"/>
    <n v="11.8"/>
    <n v="4.8"/>
    <n v="1.4"/>
    <n v="140264.51999999999"/>
    <n v="88.336242659999996"/>
    <n v="12390440.675308421"/>
  </r>
  <r>
    <d v="2020-07-08T00:00:00"/>
    <s v="Wednesday"/>
    <x v="6"/>
    <x v="5"/>
    <n v="28"/>
    <s v="N"/>
    <s v="N"/>
    <n v="4.9000000000000004"/>
    <n v="15.7"/>
    <n v="9.4"/>
    <n v="0"/>
    <n v="138627.10999999999"/>
    <n v="80.388196890000003"/>
    <n v="11143983.412971687"/>
  </r>
  <r>
    <d v="2020-07-09T00:00:00"/>
    <s v="Thursday"/>
    <x v="6"/>
    <x v="5"/>
    <n v="28"/>
    <s v="N"/>
    <s v="N"/>
    <n v="5.7"/>
    <n v="17.2"/>
    <n v="8.5"/>
    <n v="0"/>
    <n v="135266.16500000001"/>
    <n v="70.716279909999997"/>
    <n v="9565519.9864922445"/>
  </r>
  <r>
    <d v="2020-07-10T00:00:00"/>
    <s v="Friday"/>
    <x v="6"/>
    <x v="5"/>
    <n v="28"/>
    <s v="N"/>
    <s v="N"/>
    <n v="6.4"/>
    <n v="16.899999999999999"/>
    <n v="7.9"/>
    <n v="0"/>
    <n v="134041.23000000001"/>
    <n v="67.739880499999998"/>
    <n v="9079936.9022730161"/>
  </r>
  <r>
    <d v="2020-07-11T00:00:00"/>
    <s v="Saturday"/>
    <x v="6"/>
    <x v="5"/>
    <n v="28"/>
    <s v="N"/>
    <s v="N"/>
    <n v="7.3"/>
    <n v="11.4"/>
    <n v="3.3"/>
    <n v="0"/>
    <n v="130088.95"/>
    <n v="81.929884130000005"/>
    <n v="10658172.600093365"/>
  </r>
  <r>
    <d v="2020-07-12T00:00:00"/>
    <s v="Sunday"/>
    <x v="6"/>
    <x v="5"/>
    <n v="29"/>
    <s v="N"/>
    <s v="N"/>
    <n v="9"/>
    <n v="14.2"/>
    <n v="8.3000000000000007"/>
    <n v="6.8"/>
    <n v="118837.05"/>
    <n v="61.719482409999998"/>
    <n v="7334561.2171312906"/>
  </r>
  <r>
    <d v="2020-07-13T00:00:00"/>
    <s v="Monday"/>
    <x v="6"/>
    <x v="5"/>
    <n v="29"/>
    <s v="N"/>
    <s v="N"/>
    <n v="8.6999999999999993"/>
    <n v="15.1"/>
    <n v="7.4"/>
    <n v="3.4"/>
    <n v="130119.41"/>
    <n v="61.123170360000003"/>
    <n v="7953310.864572688"/>
  </r>
  <r>
    <d v="2020-07-14T00:00:00"/>
    <s v="Tuesday"/>
    <x v="6"/>
    <x v="5"/>
    <n v="29"/>
    <s v="Y"/>
    <s v="N"/>
    <n v="7.7"/>
    <n v="14.2"/>
    <n v="7.6"/>
    <n v="0"/>
    <n v="133668.935"/>
    <n v="61.112336169999999"/>
    <n v="8168820.8912058789"/>
  </r>
  <r>
    <d v="2020-07-15T00:00:00"/>
    <s v="Wednesday"/>
    <x v="6"/>
    <x v="5"/>
    <n v="29"/>
    <s v="Y"/>
    <s v="N"/>
    <n v="6.2"/>
    <n v="14.7"/>
    <n v="9.4"/>
    <n v="0.2"/>
    <n v="135296.79999999999"/>
    <n v="68.569810079999996"/>
    <n v="9277275.8804317433"/>
  </r>
  <r>
    <d v="2020-07-16T00:00:00"/>
    <s v="Thursday"/>
    <x v="6"/>
    <x v="5"/>
    <n v="29"/>
    <s v="Y"/>
    <s v="N"/>
    <n v="4.2"/>
    <n v="11.5"/>
    <n v="8.6999999999999993"/>
    <n v="0"/>
    <n v="143158.89000000001"/>
    <n v="86.658216449999998"/>
    <n v="12405894.076361742"/>
  </r>
  <r>
    <d v="2020-07-17T00:00:00"/>
    <s v="Friday"/>
    <x v="6"/>
    <x v="5"/>
    <n v="29"/>
    <s v="Y"/>
    <s v="N"/>
    <n v="3.1"/>
    <n v="12.8"/>
    <n v="7.4"/>
    <n v="0"/>
    <n v="143109.35500000001"/>
    <n v="73.815508410000007"/>
    <n v="10563689.797552178"/>
  </r>
  <r>
    <d v="2020-07-18T00:00:00"/>
    <s v="Saturday"/>
    <x v="6"/>
    <x v="5"/>
    <n v="29"/>
    <s v="Y"/>
    <s v="N"/>
    <n v="4"/>
    <n v="12.5"/>
    <n v="8.3000000000000007"/>
    <n v="0"/>
    <n v="125303.88499999999"/>
    <n v="43.53431853"/>
    <n v="5455019.2426364888"/>
  </r>
  <r>
    <d v="2020-07-19T00:00:00"/>
    <s v="Sunday"/>
    <x v="6"/>
    <x v="5"/>
    <n v="30"/>
    <s v="Y"/>
    <s v="N"/>
    <n v="8.1999999999999993"/>
    <n v="15.3"/>
    <n v="7.6"/>
    <n v="0"/>
    <n v="114065.32"/>
    <n v="31.208767980000001"/>
    <n v="3559838.1064444538"/>
  </r>
  <r>
    <d v="2020-07-20T00:00:00"/>
    <s v="Monday"/>
    <x v="6"/>
    <x v="5"/>
    <n v="30"/>
    <s v="Y"/>
    <s v="N"/>
    <n v="7.6"/>
    <n v="13.8"/>
    <n v="8.1999999999999993"/>
    <n v="0.6"/>
    <n v="132894.41"/>
    <n v="58.020119719999997"/>
    <n v="7710549.5783187654"/>
  </r>
  <r>
    <d v="2020-07-21T00:00:00"/>
    <s v="Tuesday"/>
    <x v="6"/>
    <x v="5"/>
    <n v="30"/>
    <s v="Y"/>
    <s v="N"/>
    <n v="7.2"/>
    <n v="12.9"/>
    <n v="8.1"/>
    <n v="0.4"/>
    <n v="140086.10500000001"/>
    <n v="95.137779660000007"/>
    <n v="13327480.990917627"/>
  </r>
  <r>
    <d v="2020-07-22T00:00:00"/>
    <s v="Wednesday"/>
    <x v="6"/>
    <x v="5"/>
    <n v="30"/>
    <s v="Y"/>
    <s v="N"/>
    <n v="8.1"/>
    <n v="13.3"/>
    <n v="8.4"/>
    <n v="0"/>
    <n v="138666.10500000001"/>
    <n v="93.875030289999998"/>
    <n v="13017284.807071321"/>
  </r>
  <r>
    <d v="2020-07-23T00:00:00"/>
    <s v="Thursday"/>
    <x v="6"/>
    <x v="5"/>
    <n v="30"/>
    <s v="Y"/>
    <s v="N"/>
    <n v="8.1"/>
    <n v="12"/>
    <n v="7.5"/>
    <n v="2.2000000000000002"/>
    <n v="142476.36499999999"/>
    <n v="103.9160215"/>
    <n v="14805577.008581847"/>
  </r>
  <r>
    <d v="2020-07-24T00:00:00"/>
    <s v="Friday"/>
    <x v="6"/>
    <x v="5"/>
    <n v="30"/>
    <s v="Y"/>
    <s v="N"/>
    <n v="6.1"/>
    <n v="13.5"/>
    <n v="10.5"/>
    <n v="0"/>
    <n v="133822.70000000001"/>
    <n v="61.449140040000003"/>
    <n v="8223289.8328309087"/>
  </r>
  <r>
    <d v="2020-07-25T00:00:00"/>
    <s v="Saturday"/>
    <x v="6"/>
    <x v="5"/>
    <n v="30"/>
    <s v="Y"/>
    <s v="N"/>
    <n v="4.3"/>
    <n v="12.2"/>
    <n v="9.6"/>
    <n v="0"/>
    <n v="128417.22"/>
    <n v="72.083011600000006"/>
    <n v="9256699.9588997532"/>
  </r>
  <r>
    <d v="2020-07-26T00:00:00"/>
    <s v="Sunday"/>
    <x v="6"/>
    <x v="5"/>
    <n v="31"/>
    <s v="Y"/>
    <s v="N"/>
    <n v="5"/>
    <n v="12.8"/>
    <n v="7.2"/>
    <n v="0"/>
    <n v="123014.55499999999"/>
    <n v="69.922829460000003"/>
    <n v="8601525.7503627893"/>
  </r>
  <r>
    <d v="2020-07-27T00:00:00"/>
    <s v="Monday"/>
    <x v="6"/>
    <x v="5"/>
    <n v="31"/>
    <s v="Y"/>
    <s v="N"/>
    <n v="7.4"/>
    <n v="13.5"/>
    <n v="7.3"/>
    <n v="0"/>
    <n v="132571.32999999999"/>
    <n v="59.486426420000001"/>
    <n v="7886194.6674465379"/>
  </r>
  <r>
    <d v="2020-07-28T00:00:00"/>
    <s v="Tuesday"/>
    <x v="6"/>
    <x v="5"/>
    <n v="31"/>
    <s v="Y"/>
    <s v="N"/>
    <n v="9.6"/>
    <n v="15.6"/>
    <n v="8"/>
    <n v="0.4"/>
    <n v="132720.39499999999"/>
    <n v="59.044778479999998"/>
    <n v="7836446.3225530991"/>
  </r>
  <r>
    <d v="2020-07-29T00:00:00"/>
    <s v="Wednesday"/>
    <x v="6"/>
    <x v="5"/>
    <n v="31"/>
    <s v="Y"/>
    <s v="N"/>
    <n v="8.6"/>
    <n v="16.3"/>
    <n v="9"/>
    <n v="0"/>
    <n v="130547.735"/>
    <n v="67.529831630000004"/>
    <n v="8815866.5642278586"/>
  </r>
  <r>
    <d v="2020-07-30T00:00:00"/>
    <s v="Thursday"/>
    <x v="6"/>
    <x v="5"/>
    <n v="31"/>
    <s v="Y"/>
    <s v="N"/>
    <n v="8"/>
    <n v="14.2"/>
    <n v="11.3"/>
    <n v="0"/>
    <n v="132583.64000000001"/>
    <n v="63.223218019999997"/>
    <n v="8382364.3776051933"/>
  </r>
  <r>
    <d v="2020-07-31T00:00:00"/>
    <s v="Friday"/>
    <x v="6"/>
    <x v="5"/>
    <n v="31"/>
    <s v="Y"/>
    <s v="N"/>
    <n v="3.4"/>
    <n v="17.100000000000001"/>
    <n v="11.3"/>
    <n v="0"/>
    <n v="132105.75"/>
    <n v="73.082276160000006"/>
    <n v="9654588.9038239215"/>
  </r>
  <r>
    <d v="2020-08-01T00:00:00"/>
    <s v="Saturday"/>
    <x v="7"/>
    <x v="5"/>
    <n v="31"/>
    <s v="Y"/>
    <s v="N"/>
    <n v="5.7"/>
    <n v="16.399999999999999"/>
    <n v="11.1"/>
    <n v="0"/>
    <n v="111590.65"/>
    <n v="47.91589475"/>
    <n v="5346965.8404840874"/>
  </r>
  <r>
    <d v="2020-08-02T00:00:00"/>
    <s v="Sunday"/>
    <x v="7"/>
    <x v="5"/>
    <n v="32"/>
    <s v="Y"/>
    <s v="N"/>
    <n v="9"/>
    <n v="18.2"/>
    <n v="11.7"/>
    <n v="0"/>
    <n v="109935.33500000001"/>
    <n v="50.247956979999998"/>
    <n v="5524025.9836618882"/>
  </r>
  <r>
    <d v="2020-08-03T00:00:00"/>
    <s v="Monday"/>
    <x v="7"/>
    <x v="5"/>
    <n v="32"/>
    <s v="Y"/>
    <s v="N"/>
    <n v="7.5"/>
    <n v="16"/>
    <n v="10.199999999999999"/>
    <n v="0"/>
    <n v="127930.355"/>
    <n v="47.688971700000003"/>
    <n v="6100867.0791659541"/>
  </r>
  <r>
    <d v="2020-08-04T00:00:00"/>
    <s v="Tuesday"/>
    <x v="7"/>
    <x v="5"/>
    <n v="32"/>
    <s v="N"/>
    <s v="N"/>
    <n v="5.0999999999999996"/>
    <n v="10.5"/>
    <n v="10"/>
    <n v="1.2"/>
    <n v="140042.14499999999"/>
    <n v="49.18959504"/>
    <n v="6888616.40108296"/>
  </r>
  <r>
    <d v="2020-08-05T00:00:00"/>
    <s v="Wednesday"/>
    <x v="7"/>
    <x v="5"/>
    <n v="32"/>
    <s v="N"/>
    <s v="N"/>
    <n v="4.7"/>
    <n v="11.3"/>
    <n v="9.6"/>
    <n v="5.8"/>
    <n v="140205.29500000001"/>
    <n v="55.464714379999997"/>
    <n v="7776446.641738642"/>
  </r>
  <r>
    <d v="2020-08-06T00:00:00"/>
    <s v="Thursday"/>
    <x v="7"/>
    <x v="5"/>
    <n v="32"/>
    <s v="N"/>
    <s v="N"/>
    <n v="5.5"/>
    <n v="12.8"/>
    <n v="10.8"/>
    <n v="0.8"/>
    <n v="140835.17499999999"/>
    <n v="69.433709239999999"/>
    <n v="9778708.5917145163"/>
  </r>
  <r>
    <d v="2020-08-07T00:00:00"/>
    <s v="Friday"/>
    <x v="7"/>
    <x v="5"/>
    <n v="32"/>
    <s v="N"/>
    <s v="N"/>
    <n v="3.3"/>
    <n v="12.7"/>
    <n v="5.8"/>
    <n v="0"/>
    <n v="144062.60999999999"/>
    <n v="60.119431980000002"/>
    <n v="8660962.2827562671"/>
  </r>
  <r>
    <d v="2020-08-08T00:00:00"/>
    <s v="Saturday"/>
    <x v="7"/>
    <x v="5"/>
    <n v="32"/>
    <s v="N"/>
    <s v="N"/>
    <n v="4.7"/>
    <n v="14.9"/>
    <n v="7.2"/>
    <n v="6.8"/>
    <n v="121119.265"/>
    <n v="53.518660969999999"/>
    <n v="6482140.8804705869"/>
  </r>
  <r>
    <d v="2020-08-09T00:00:00"/>
    <s v="Sunday"/>
    <x v="7"/>
    <x v="5"/>
    <n v="33"/>
    <s v="N"/>
    <s v="N"/>
    <n v="8.9"/>
    <n v="15.8"/>
    <n v="10.199999999999999"/>
    <n v="0.2"/>
    <n v="111165.955"/>
    <n v="45.522171190000002"/>
    <n v="5060515.6340098372"/>
  </r>
  <r>
    <d v="2020-08-10T00:00:00"/>
    <s v="Monday"/>
    <x v="7"/>
    <x v="5"/>
    <n v="33"/>
    <s v="N"/>
    <s v="N"/>
    <n v="5.7"/>
    <n v="14.8"/>
    <n v="12.7"/>
    <n v="0"/>
    <n v="125959.75"/>
    <n v="53.420434520000001"/>
    <n v="6728824.5770305702"/>
  </r>
  <r>
    <d v="2020-08-11T00:00:00"/>
    <s v="Tuesday"/>
    <x v="7"/>
    <x v="5"/>
    <n v="33"/>
    <s v="N"/>
    <s v="N"/>
    <n v="4.3"/>
    <n v="15.8"/>
    <n v="10.3"/>
    <n v="0"/>
    <n v="130141.22500000001"/>
    <n v="42.328651729999997"/>
    <n v="5508702.5887405695"/>
  </r>
  <r>
    <d v="2020-08-12T00:00:00"/>
    <s v="Wednesday"/>
    <x v="7"/>
    <x v="5"/>
    <n v="33"/>
    <s v="N"/>
    <s v="N"/>
    <n v="9.4"/>
    <n v="15.9"/>
    <n v="10"/>
    <n v="0.8"/>
    <n v="127945.31"/>
    <n v="58.629007379999997"/>
    <n v="7501306.524226387"/>
  </r>
  <r>
    <d v="2020-08-13T00:00:00"/>
    <s v="Thursday"/>
    <x v="7"/>
    <x v="5"/>
    <n v="33"/>
    <s v="N"/>
    <s v="N"/>
    <n v="11.4"/>
    <n v="18.100000000000001"/>
    <n v="11"/>
    <n v="1.2"/>
    <n v="121914.44"/>
    <n v="52.320157879999996"/>
    <n v="6378582.7486517867"/>
  </r>
  <r>
    <d v="2020-08-14T00:00:00"/>
    <s v="Friday"/>
    <x v="7"/>
    <x v="5"/>
    <n v="33"/>
    <s v="N"/>
    <s v="N"/>
    <n v="10.7"/>
    <n v="18.100000000000001"/>
    <n v="7"/>
    <n v="0.8"/>
    <n v="124640.09"/>
    <n v="69.84183616"/>
    <n v="8705092.7447476536"/>
  </r>
  <r>
    <d v="2020-08-15T00:00:00"/>
    <s v="Saturday"/>
    <x v="7"/>
    <x v="5"/>
    <n v="33"/>
    <s v="N"/>
    <s v="N"/>
    <n v="7.4"/>
    <n v="14.9"/>
    <n v="13"/>
    <n v="2.8"/>
    <n v="113755.18"/>
    <n v="52.515043290000001"/>
    <n v="5973858.2021617424"/>
  </r>
  <r>
    <d v="2020-08-16T00:00:00"/>
    <s v="Sunday"/>
    <x v="7"/>
    <x v="5"/>
    <n v="34"/>
    <s v="N"/>
    <s v="N"/>
    <n v="10.7"/>
    <n v="15"/>
    <n v="9.9"/>
    <n v="0.4"/>
    <n v="111034.745"/>
    <n v="58.425198999999999"/>
    <n v="6487227.072539255"/>
  </r>
  <r>
    <d v="2020-08-17T00:00:00"/>
    <s v="Monday"/>
    <x v="7"/>
    <x v="5"/>
    <n v="34"/>
    <s v="N"/>
    <s v="N"/>
    <n v="9.5"/>
    <n v="16.3"/>
    <n v="10.4"/>
    <n v="0"/>
    <n v="121520.57"/>
    <n v="60.710572059999997"/>
    <n v="7377583.3217572747"/>
  </r>
  <r>
    <d v="2020-08-18T00:00:00"/>
    <s v="Tuesday"/>
    <x v="7"/>
    <x v="5"/>
    <n v="34"/>
    <s v="N"/>
    <s v="N"/>
    <n v="10"/>
    <n v="17.2"/>
    <n v="11.2"/>
    <n v="0.2"/>
    <n v="119321.855"/>
    <n v="44.024165019999998"/>
    <n v="5253045.0350125115"/>
  </r>
  <r>
    <d v="2020-08-19T00:00:00"/>
    <s v="Wednesday"/>
    <x v="7"/>
    <x v="5"/>
    <n v="34"/>
    <s v="N"/>
    <s v="N"/>
    <n v="9.6999999999999993"/>
    <n v="12.7"/>
    <n v="7.9"/>
    <n v="1.2"/>
    <n v="129884.75"/>
    <n v="62.123207630000003"/>
    <n v="8068857.2922206428"/>
  </r>
  <r>
    <d v="2020-08-20T00:00:00"/>
    <s v="Thursday"/>
    <x v="7"/>
    <x v="5"/>
    <n v="34"/>
    <s v="N"/>
    <s v="N"/>
    <n v="9.6"/>
    <n v="15.7"/>
    <n v="9.6"/>
    <n v="3.8"/>
    <n v="123490.855"/>
    <n v="54.113552679999998"/>
    <n v="6682528.8875407409"/>
  </r>
  <r>
    <d v="2020-08-21T00:00:00"/>
    <s v="Friday"/>
    <x v="7"/>
    <x v="5"/>
    <n v="34"/>
    <s v="N"/>
    <s v="N"/>
    <n v="8.5"/>
    <n v="14.1"/>
    <n v="12.2"/>
    <n v="0.4"/>
    <n v="125707.04"/>
    <n v="48.508304879999997"/>
    <n v="6097835.4218823547"/>
  </r>
  <r>
    <d v="2020-08-22T00:00:00"/>
    <s v="Saturday"/>
    <x v="7"/>
    <x v="5"/>
    <n v="34"/>
    <s v="N"/>
    <s v="N"/>
    <n v="5.8"/>
    <n v="11.1"/>
    <n v="3.8"/>
    <n v="4.4000000000000004"/>
    <n v="127131.37"/>
    <n v="56.065490250000003"/>
    <n v="7127682.5852041431"/>
  </r>
  <r>
    <d v="2020-08-23T00:00:00"/>
    <s v="Sunday"/>
    <x v="7"/>
    <x v="5"/>
    <n v="35"/>
    <s v="N"/>
    <s v="N"/>
    <n v="6.8"/>
    <n v="11.5"/>
    <n v="8.6"/>
    <n v="25.6"/>
    <n v="117125.065"/>
    <n v="53.937950839999999"/>
    <n v="6317485.9981018044"/>
  </r>
  <r>
    <d v="2020-08-24T00:00:00"/>
    <s v="Monday"/>
    <x v="7"/>
    <x v="5"/>
    <n v="35"/>
    <s v="N"/>
    <s v="N"/>
    <n v="6.3"/>
    <n v="12.4"/>
    <n v="12.8"/>
    <n v="2.8"/>
    <n v="134984.79"/>
    <n v="134.48842210000001"/>
    <n v="18153891.414599862"/>
  </r>
  <r>
    <d v="2020-08-25T00:00:00"/>
    <s v="Tuesday"/>
    <x v="7"/>
    <x v="5"/>
    <n v="35"/>
    <s v="N"/>
    <s v="N"/>
    <n v="3.6"/>
    <n v="13"/>
    <n v="11.2"/>
    <n v="0"/>
    <n v="138437.85500000001"/>
    <n v="82.744212959999999"/>
    <n v="11454931.355845602"/>
  </r>
  <r>
    <d v="2020-08-26T00:00:00"/>
    <s v="Wednesday"/>
    <x v="7"/>
    <x v="5"/>
    <n v="35"/>
    <s v="N"/>
    <s v="N"/>
    <n v="6.1"/>
    <n v="14.5"/>
    <n v="12.8"/>
    <n v="0"/>
    <n v="129322.31"/>
    <n v="90.666887799999998"/>
    <n v="11725251.370806817"/>
  </r>
  <r>
    <d v="2020-08-27T00:00:00"/>
    <s v="Thursday"/>
    <x v="7"/>
    <x v="5"/>
    <n v="35"/>
    <s v="N"/>
    <s v="N"/>
    <n v="8.8000000000000007"/>
    <n v="20.7"/>
    <n v="13.1"/>
    <n v="0"/>
    <n v="119044.425"/>
    <n v="45.564373940000003"/>
    <n v="5424184.6961722849"/>
  </r>
  <r>
    <d v="2020-08-28T00:00:00"/>
    <s v="Friday"/>
    <x v="7"/>
    <x v="5"/>
    <n v="35"/>
    <s v="N"/>
    <s v="N"/>
    <n v="8.5"/>
    <n v="17.600000000000001"/>
    <n v="15.1"/>
    <n v="1.4"/>
    <n v="118809.08"/>
    <n v="61.608847650000001"/>
    <n v="7319690.509156662"/>
  </r>
  <r>
    <d v="2020-08-29T00:00:00"/>
    <s v="Saturday"/>
    <x v="7"/>
    <x v="5"/>
    <n v="35"/>
    <s v="N"/>
    <s v="N"/>
    <n v="9.1999999999999993"/>
    <n v="19.3"/>
    <n v="15.6"/>
    <n v="0"/>
    <n v="100166.88499999999"/>
    <n v="15.292241880000001"/>
    <n v="1531776.2337861438"/>
  </r>
  <r>
    <d v="2020-08-30T00:00:00"/>
    <s v="Sunday"/>
    <x v="7"/>
    <x v="5"/>
    <n v="36"/>
    <s v="N"/>
    <s v="N"/>
    <n v="12"/>
    <n v="19.8"/>
    <n v="9"/>
    <n v="0"/>
    <n v="98917.175000000003"/>
    <n v="9.4210185309999996"/>
    <n v="931900.53870916995"/>
  </r>
  <r>
    <d v="2020-08-31T00:00:00"/>
    <s v="Monday"/>
    <x v="7"/>
    <x v="5"/>
    <n v="36"/>
    <s v="N"/>
    <s v="N"/>
    <n v="6.9"/>
    <n v="12.5"/>
    <n v="13.5"/>
    <n v="1"/>
    <n v="121605.395"/>
    <n v="58.552628499999997"/>
    <n v="7120315.5170307579"/>
  </r>
  <r>
    <d v="2020-09-01T00:00:00"/>
    <s v="Tuesday"/>
    <x v="8"/>
    <x v="5"/>
    <n v="36"/>
    <s v="N"/>
    <s v="N"/>
    <n v="6.6"/>
    <n v="15.7"/>
    <n v="15.9"/>
    <n v="0"/>
    <n v="119645.18"/>
    <n v="52.281624639999997"/>
    <n v="6255244.3907452347"/>
  </r>
  <r>
    <d v="2020-09-02T00:00:00"/>
    <s v="Wednesday"/>
    <x v="8"/>
    <x v="5"/>
    <n v="36"/>
    <s v="N"/>
    <s v="N"/>
    <n v="8.6"/>
    <n v="22"/>
    <n v="12.1"/>
    <n v="0"/>
    <n v="113547.67"/>
    <n v="31.7696948"/>
    <n v="3607374.8211511159"/>
  </r>
  <r>
    <d v="2020-09-03T00:00:00"/>
    <s v="Thursday"/>
    <x v="8"/>
    <x v="5"/>
    <n v="36"/>
    <s v="N"/>
    <s v="N"/>
    <n v="12.9"/>
    <n v="19.899999999999999"/>
    <n v="13.5"/>
    <n v="0"/>
    <n v="109327.46"/>
    <n v="25.567114289999999"/>
    <n v="2795187.6648554034"/>
  </r>
  <r>
    <d v="2020-09-04T00:00:00"/>
    <s v="Friday"/>
    <x v="8"/>
    <x v="5"/>
    <n v="36"/>
    <s v="N"/>
    <s v="N"/>
    <n v="9"/>
    <n v="17.3"/>
    <n v="12.7"/>
    <n v="0"/>
    <n v="114865.645"/>
    <n v="37.042569159999999"/>
    <n v="4254918.5990205081"/>
  </r>
  <r>
    <d v="2020-09-05T00:00:00"/>
    <s v="Saturday"/>
    <x v="8"/>
    <x v="5"/>
    <n v="36"/>
    <s v="N"/>
    <s v="N"/>
    <n v="9.6999999999999993"/>
    <n v="16.600000000000001"/>
    <n v="15"/>
    <n v="0.2"/>
    <n v="105534.01"/>
    <n v="49.738453800000002"/>
    <n v="5249098.4807137381"/>
  </r>
  <r>
    <d v="2020-09-06T00:00:00"/>
    <s v="Sunday"/>
    <x v="8"/>
    <x v="5"/>
    <n v="37"/>
    <s v="N"/>
    <s v="N"/>
    <n v="6.9"/>
    <n v="19.2"/>
    <n v="16.899999999999999"/>
    <n v="0.2"/>
    <n v="95865.14"/>
    <n v="26.51715961"/>
    <n v="2542071.2184149954"/>
  </r>
  <r>
    <d v="2020-09-07T00:00:00"/>
    <s v="Monday"/>
    <x v="8"/>
    <x v="5"/>
    <n v="37"/>
    <s v="N"/>
    <s v="N"/>
    <n v="8.8000000000000007"/>
    <n v="22.9"/>
    <n v="17.100000000000001"/>
    <n v="0"/>
    <n v="99778.2"/>
    <n v="18.907524120000001"/>
    <n v="1886558.7231501841"/>
  </r>
  <r>
    <d v="2020-09-08T00:00:00"/>
    <s v="Tuesday"/>
    <x v="8"/>
    <x v="5"/>
    <n v="37"/>
    <s v="N"/>
    <s v="N"/>
    <n v="16.600000000000001"/>
    <n v="19.899999999999999"/>
    <n v="4.8"/>
    <n v="0"/>
    <n v="112421.09"/>
    <n v="35.901955559999998"/>
    <n v="4036136.9771867599"/>
  </r>
  <r>
    <d v="2020-09-09T00:00:00"/>
    <s v="Wednesday"/>
    <x v="8"/>
    <x v="5"/>
    <n v="37"/>
    <s v="N"/>
    <s v="N"/>
    <n v="8.1"/>
    <n v="15.6"/>
    <n v="14.8"/>
    <n v="1"/>
    <n v="112140.47"/>
    <n v="37.015433659999999"/>
    <n v="4150928.1278862203"/>
  </r>
  <r>
    <d v="2020-09-10T00:00:00"/>
    <s v="Thursday"/>
    <x v="8"/>
    <x v="5"/>
    <n v="37"/>
    <s v="N"/>
    <s v="N"/>
    <n v="5.4"/>
    <n v="21.4"/>
    <n v="17.5"/>
    <n v="0"/>
    <n v="109328.33500000001"/>
    <n v="31.152816170000001"/>
    <n v="3405885.5224271771"/>
  </r>
  <r>
    <d v="2020-09-11T00:00:00"/>
    <s v="Friday"/>
    <x v="8"/>
    <x v="5"/>
    <n v="37"/>
    <s v="N"/>
    <s v="N"/>
    <n v="10.4"/>
    <n v="19.399999999999999"/>
    <n v="13.4"/>
    <n v="0"/>
    <n v="106643.05"/>
    <n v="22.38646877"/>
    <n v="2387361.3083625487"/>
  </r>
  <r>
    <d v="2020-09-12T00:00:00"/>
    <s v="Saturday"/>
    <x v="8"/>
    <x v="5"/>
    <n v="37"/>
    <s v="N"/>
    <s v="N"/>
    <n v="13.3"/>
    <n v="16"/>
    <n v="4"/>
    <n v="1.6"/>
    <n v="111644.6"/>
    <n v="34.264167829999998"/>
    <n v="3825409.3117132178"/>
  </r>
  <r>
    <d v="2020-09-13T00:00:00"/>
    <s v="Sunday"/>
    <x v="8"/>
    <x v="5"/>
    <n v="38"/>
    <s v="N"/>
    <s v="N"/>
    <n v="11.9"/>
    <n v="17.2"/>
    <n v="16.5"/>
    <n v="11.8"/>
    <n v="96225.91"/>
    <n v="28.327690329999999"/>
    <n v="2725857.7802024502"/>
  </r>
  <r>
    <d v="2020-09-14T00:00:00"/>
    <s v="Monday"/>
    <x v="8"/>
    <x v="5"/>
    <n v="38"/>
    <s v="N"/>
    <s v="N"/>
    <n v="11.1"/>
    <n v="16.600000000000001"/>
    <n v="18.100000000000001"/>
    <n v="0"/>
    <n v="107196.61"/>
    <n v="41.852128030000003"/>
    <n v="4486406.2461019782"/>
  </r>
  <r>
    <d v="2020-09-15T00:00:00"/>
    <s v="Tuesday"/>
    <x v="8"/>
    <x v="5"/>
    <n v="38"/>
    <s v="N"/>
    <s v="N"/>
    <n v="7.4"/>
    <n v="15.8"/>
    <n v="18.3"/>
    <n v="0"/>
    <n v="113008.77"/>
    <n v="44.305358050000002"/>
    <n v="5006894.0176400989"/>
  </r>
  <r>
    <d v="2020-09-16T00:00:00"/>
    <s v="Wednesday"/>
    <x v="8"/>
    <x v="5"/>
    <n v="38"/>
    <s v="N"/>
    <s v="N"/>
    <n v="7.1"/>
    <n v="22.8"/>
    <n v="17.399999999999999"/>
    <n v="0"/>
    <n v="110807.72"/>
    <n v="34.968412190000002"/>
    <n v="3874770.0267941072"/>
  </r>
  <r>
    <d v="2020-09-17T00:00:00"/>
    <s v="Thursday"/>
    <x v="8"/>
    <x v="5"/>
    <n v="38"/>
    <s v="N"/>
    <s v="N"/>
    <n v="11.8"/>
    <n v="15.5"/>
    <n v="9.4"/>
    <n v="0.8"/>
    <n v="115643.44"/>
    <n v="34.696676500000002"/>
    <n v="4012443.0270271604"/>
  </r>
  <r>
    <d v="2020-09-18T00:00:00"/>
    <s v="Friday"/>
    <x v="8"/>
    <x v="5"/>
    <n v="38"/>
    <s v="N"/>
    <s v="N"/>
    <n v="8.4"/>
    <n v="18.7"/>
    <n v="13.6"/>
    <n v="0"/>
    <n v="112335.7"/>
    <n v="40.837043459999997"/>
    <n v="4587457.8630095217"/>
  </r>
  <r>
    <d v="2020-09-19T00:00:00"/>
    <s v="Saturday"/>
    <x v="8"/>
    <x v="5"/>
    <n v="38"/>
    <s v="N"/>
    <s v="N"/>
    <n v="11.3"/>
    <n v="26.3"/>
    <n v="17.100000000000001"/>
    <n v="0"/>
    <n v="93384"/>
    <n v="24.265307830000001"/>
    <n v="2265991.5063967202"/>
  </r>
  <r>
    <d v="2020-09-20T00:00:00"/>
    <s v="Sunday"/>
    <x v="8"/>
    <x v="5"/>
    <n v="39"/>
    <s v="N"/>
    <s v="N"/>
    <n v="17.100000000000001"/>
    <n v="22"/>
    <n v="16.7"/>
    <n v="0"/>
    <n v="86891.23"/>
    <n v="23.051334789999999"/>
    <n v="2002958.8330448915"/>
  </r>
  <r>
    <d v="2020-09-21T00:00:00"/>
    <s v="Monday"/>
    <x v="8"/>
    <x v="5"/>
    <n v="39"/>
    <s v="N"/>
    <s v="N"/>
    <n v="16.600000000000001"/>
    <n v="19.8"/>
    <n v="13"/>
    <n v="0"/>
    <n v="100977.95"/>
    <n v="34.25364192"/>
    <n v="3458862.5411156639"/>
  </r>
  <r>
    <d v="2020-09-22T00:00:00"/>
    <s v="Tuesday"/>
    <x v="8"/>
    <x v="5"/>
    <n v="39"/>
    <s v="N"/>
    <s v="N"/>
    <n v="12.3"/>
    <n v="18.899999999999999"/>
    <n v="16.8"/>
    <n v="0"/>
    <n v="103200.64"/>
    <n v="25.925322789999999"/>
    <n v="2675509.9041345855"/>
  </r>
  <r>
    <d v="2020-09-23T00:00:00"/>
    <s v="Wednesday"/>
    <x v="8"/>
    <x v="5"/>
    <n v="39"/>
    <s v="N"/>
    <s v="N"/>
    <n v="10.6"/>
    <n v="15.1"/>
    <n v="12.3"/>
    <n v="0.2"/>
    <n v="112412.44500000001"/>
    <n v="34.211794570000002"/>
    <n v="3845831.4754514243"/>
  </r>
  <r>
    <d v="2020-09-24T00:00:00"/>
    <s v="Thursday"/>
    <x v="8"/>
    <x v="5"/>
    <n v="39"/>
    <s v="N"/>
    <s v="N"/>
    <n v="8.1999999999999993"/>
    <n v="15"/>
    <n v="13.9"/>
    <n v="1.6"/>
    <n v="117535.715"/>
    <n v="51.779356100000001"/>
    <n v="6085923.6414531115"/>
  </r>
  <r>
    <d v="2020-09-25T00:00:00"/>
    <s v="Friday"/>
    <x v="8"/>
    <x v="5"/>
    <n v="39"/>
    <s v="N"/>
    <s v="N"/>
    <n v="7.2"/>
    <n v="11.9"/>
    <n v="7.2"/>
    <n v="3.2"/>
    <n v="126354.68"/>
    <n v="53.429209659999998"/>
    <n v="6751030.6892422084"/>
  </r>
  <r>
    <d v="2020-09-26T00:00:00"/>
    <s v="Saturday"/>
    <x v="8"/>
    <x v="5"/>
    <n v="39"/>
    <s v="N"/>
    <s v="N"/>
    <n v="6.2"/>
    <n v="13.4"/>
    <n v="15"/>
    <n v="9.4"/>
    <n v="106694.965"/>
    <n v="33.444710110000003"/>
    <n v="3568382.1746215965"/>
  </r>
  <r>
    <d v="2020-09-27T00:00:00"/>
    <s v="Sunday"/>
    <x v="8"/>
    <x v="5"/>
    <n v="40"/>
    <s v="N"/>
    <s v="N"/>
    <n v="8.8000000000000007"/>
    <n v="13.4"/>
    <n v="20.9"/>
    <n v="3"/>
    <n v="101703.49"/>
    <n v="57.920028760000001"/>
    <n v="5890669.0657923725"/>
  </r>
  <r>
    <d v="2020-09-28T00:00:00"/>
    <s v="Monday"/>
    <x v="8"/>
    <x v="5"/>
    <n v="40"/>
    <s v="N"/>
    <s v="N"/>
    <n v="6.5"/>
    <n v="13.6"/>
    <n v="18.3"/>
    <n v="0"/>
    <n v="114651.14"/>
    <n v="59.74605347"/>
    <n v="6849953.1408364559"/>
  </r>
  <r>
    <d v="2020-09-29T00:00:00"/>
    <s v="Tuesday"/>
    <x v="8"/>
    <x v="5"/>
    <n v="40"/>
    <s v="N"/>
    <s v="N"/>
    <n v="4.3"/>
    <n v="21"/>
    <n v="18.399999999999999"/>
    <n v="0"/>
    <n v="112076.46"/>
    <n v="42.120177509999998"/>
    <n v="4720680.3898924142"/>
  </r>
  <r>
    <d v="2020-09-30T00:00:00"/>
    <s v="Wednesday"/>
    <x v="8"/>
    <x v="5"/>
    <n v="40"/>
    <s v="N"/>
    <s v="N"/>
    <n v="10.7"/>
    <n v="19.399999999999999"/>
    <n v="13"/>
    <n v="0.6"/>
    <n v="113620.21"/>
    <n v="38.05764052"/>
    <n v="4324117.107986909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7">
  <r>
    <d v="2015-01-01T00:00:00"/>
    <x v="0"/>
    <s v="January"/>
    <x v="0"/>
    <x v="0"/>
    <s v="N"/>
    <s v="Y"/>
    <n v="13.3"/>
    <n v="26.9"/>
    <n v="23.6"/>
    <n v="0"/>
    <n v="99635.03"/>
    <n v="25.633696430000001"/>
    <n v="2554014.1128139431"/>
  </r>
  <r>
    <d v="2015-01-02T00:00:00"/>
    <x v="1"/>
    <s v="January"/>
    <x v="0"/>
    <x v="0"/>
    <s v="N"/>
    <s v="N"/>
    <n v="15.4"/>
    <n v="38.799999999999997"/>
    <n v="26.8"/>
    <n v="0"/>
    <n v="129606.01"/>
    <n v="33.138987559999997"/>
    <n v="4295011.9530912349"/>
  </r>
  <r>
    <d v="2015-01-03T00:00:00"/>
    <x v="2"/>
    <s v="January"/>
    <x v="0"/>
    <x v="0"/>
    <s v="N"/>
    <s v="N"/>
    <n v="20"/>
    <n v="38.200000000000003"/>
    <n v="26.5"/>
    <n v="0"/>
    <n v="142300.54"/>
    <n v="34.564854830000002"/>
    <n v="4918597.5073306086"/>
  </r>
  <r>
    <d v="2015-01-04T00:00:00"/>
    <x v="3"/>
    <s v="January"/>
    <x v="0"/>
    <x v="1"/>
    <s v="N"/>
    <s v="N"/>
    <n v="16.3"/>
    <n v="21.4"/>
    <n v="25.2"/>
    <n v="4.2"/>
    <n v="104330.715"/>
    <n v="25.005560240000001"/>
    <n v="2608847.9788147719"/>
  </r>
  <r>
    <d v="2015-01-05T00:00:00"/>
    <x v="4"/>
    <s v="January"/>
    <x v="0"/>
    <x v="1"/>
    <s v="N"/>
    <s v="N"/>
    <n v="15"/>
    <n v="22"/>
    <n v="30.7"/>
    <n v="0"/>
    <n v="118132.2"/>
    <n v="26.724176279999998"/>
    <n v="3156985.7371442155"/>
  </r>
  <r>
    <d v="2015-01-06T00:00:00"/>
    <x v="5"/>
    <s v="January"/>
    <x v="0"/>
    <x v="1"/>
    <s v="N"/>
    <s v="N"/>
    <n v="17.7"/>
    <n v="26"/>
    <n v="31.6"/>
    <n v="0"/>
    <n v="130672.485"/>
    <n v="31.282310729999999"/>
    <n v="4087737.279631264"/>
  </r>
  <r>
    <d v="2015-01-07T00:00:00"/>
    <x v="6"/>
    <s v="January"/>
    <x v="0"/>
    <x v="1"/>
    <s v="N"/>
    <s v="N"/>
    <n v="18.899999999999999"/>
    <n v="37.4"/>
    <n v="20.7"/>
    <n v="0"/>
    <n v="153514.82"/>
    <n v="48.312309380000002"/>
    <n v="7416655.4782550121"/>
  </r>
  <r>
    <d v="2015-01-08T00:00:00"/>
    <x v="0"/>
    <s v="January"/>
    <x v="0"/>
    <x v="1"/>
    <s v="N"/>
    <s v="N"/>
    <n v="23.1"/>
    <n v="28.2"/>
    <n v="13.5"/>
    <n v="19.399999999999999"/>
    <n v="142015.655"/>
    <n v="49.117280299999997"/>
    <n v="6975422.7336230958"/>
  </r>
  <r>
    <d v="2015-01-09T00:00:00"/>
    <x v="1"/>
    <s v="January"/>
    <x v="0"/>
    <x v="1"/>
    <s v="N"/>
    <s v="N"/>
    <n v="16.5"/>
    <n v="18"/>
    <n v="3.1"/>
    <n v="1.2"/>
    <n v="121801.155"/>
    <n v="34.490675449999998"/>
    <n v="4201004.1065401444"/>
  </r>
  <r>
    <d v="2015-01-10T00:00:00"/>
    <x v="2"/>
    <s v="January"/>
    <x v="0"/>
    <x v="1"/>
    <s v="N"/>
    <s v="N"/>
    <n v="13.6"/>
    <n v="21.7"/>
    <n v="5.6"/>
    <n v="5.2"/>
    <n v="103043.66"/>
    <n v="20.229824900000001"/>
    <n v="2084555.1988551342"/>
  </r>
  <r>
    <d v="2015-01-11T00:00:00"/>
    <x v="3"/>
    <s v="January"/>
    <x v="0"/>
    <x v="2"/>
    <s v="N"/>
    <s v="N"/>
    <n v="15.6"/>
    <n v="27.5"/>
    <n v="29.9"/>
    <n v="0"/>
    <n v="99865.755000000005"/>
    <n v="18.23476806"/>
    <n v="1821028.8795617854"/>
  </r>
  <r>
    <d v="2015-01-12T00:00:00"/>
    <x v="4"/>
    <s v="January"/>
    <x v="0"/>
    <x v="2"/>
    <s v="N"/>
    <s v="N"/>
    <n v="16.100000000000001"/>
    <n v="31.3"/>
    <n v="31.6"/>
    <n v="0"/>
    <n v="131261.125"/>
    <n v="33.694810169999997"/>
    <n v="4422818.6895756405"/>
  </r>
  <r>
    <d v="2015-01-13T00:00:00"/>
    <x v="5"/>
    <s v="January"/>
    <x v="0"/>
    <x v="2"/>
    <s v="N"/>
    <s v="N"/>
    <n v="20.2"/>
    <n v="25.6"/>
    <n v="4.2"/>
    <n v="0"/>
    <n v="126527.36"/>
    <n v="27.53786427"/>
    <n v="3484293.2661214271"/>
  </r>
  <r>
    <d v="2015-01-14T00:00:00"/>
    <x v="6"/>
    <s v="January"/>
    <x v="0"/>
    <x v="2"/>
    <s v="N"/>
    <s v="N"/>
    <n v="18.3"/>
    <n v="22.7"/>
    <n v="15.2"/>
    <n v="15.8"/>
    <n v="119741.62"/>
    <n v="29.018516609999999"/>
    <n v="3474724.1888783081"/>
  </r>
  <r>
    <d v="2015-01-15T00:00:00"/>
    <x v="0"/>
    <s v="January"/>
    <x v="0"/>
    <x v="2"/>
    <s v="N"/>
    <s v="N"/>
    <n v="15.8"/>
    <n v="20"/>
    <n v="14.6"/>
    <n v="0"/>
    <n v="118411.22"/>
    <n v="30.93653879"/>
    <n v="3663233.3007012238"/>
  </r>
  <r>
    <d v="2015-01-16T00:00:00"/>
    <x v="1"/>
    <s v="January"/>
    <x v="0"/>
    <x v="2"/>
    <s v="N"/>
    <s v="N"/>
    <n v="13.1"/>
    <n v="27.3"/>
    <n v="30.3"/>
    <n v="0"/>
    <n v="116690.765"/>
    <n v="23.015190879999999"/>
    <n v="2685660.2304082229"/>
  </r>
  <r>
    <d v="2015-01-17T00:00:00"/>
    <x v="2"/>
    <s v="January"/>
    <x v="0"/>
    <x v="2"/>
    <s v="N"/>
    <s v="N"/>
    <n v="15.9"/>
    <n v="25"/>
    <n v="27.5"/>
    <n v="0"/>
    <n v="99371.31"/>
    <n v="18.99492729"/>
    <n v="1887550.8081620499"/>
  </r>
  <r>
    <d v="2015-01-18T00:00:00"/>
    <x v="3"/>
    <s v="January"/>
    <x v="0"/>
    <x v="3"/>
    <s v="N"/>
    <s v="N"/>
    <n v="15.3"/>
    <n v="19.5"/>
    <n v="23.4"/>
    <n v="0"/>
    <n v="97728.75"/>
    <n v="17.00868088"/>
    <n v="1662237.1215512999"/>
  </r>
  <r>
    <d v="2015-01-19T00:00:00"/>
    <x v="4"/>
    <s v="January"/>
    <x v="0"/>
    <x v="3"/>
    <s v="N"/>
    <s v="N"/>
    <n v="13.5"/>
    <n v="23.6"/>
    <n v="29"/>
    <n v="0"/>
    <n v="116883.15"/>
    <n v="26.927876189999999"/>
    <n v="3147414.9918971984"/>
  </r>
  <r>
    <d v="2015-01-20T00:00:00"/>
    <x v="5"/>
    <s v="January"/>
    <x v="0"/>
    <x v="3"/>
    <s v="N"/>
    <s v="N"/>
    <n v="13"/>
    <n v="30.4"/>
    <n v="19.600000000000001"/>
    <n v="0"/>
    <n v="128968.125"/>
    <n v="23.078074139999998"/>
    <n v="2976335.9504467873"/>
  </r>
  <r>
    <d v="2015-01-21T00:00:00"/>
    <x v="6"/>
    <s v="January"/>
    <x v="0"/>
    <x v="3"/>
    <s v="N"/>
    <s v="N"/>
    <n v="19.7"/>
    <n v="33.1"/>
    <n v="25.8"/>
    <n v="0"/>
    <n v="148702.505"/>
    <n v="34.443415459999997"/>
    <n v="5121822.159657727"/>
  </r>
  <r>
    <d v="2015-01-22T00:00:00"/>
    <x v="0"/>
    <s v="January"/>
    <x v="0"/>
    <x v="3"/>
    <s v="N"/>
    <s v="N"/>
    <n v="18.7"/>
    <n v="35.799999999999997"/>
    <n v="23.1"/>
    <n v="0"/>
    <n v="153232.1"/>
    <n v="35.230761399999999"/>
    <n v="5398483.5539209396"/>
  </r>
  <r>
    <d v="2015-01-23T00:00:00"/>
    <x v="1"/>
    <s v="January"/>
    <x v="0"/>
    <x v="3"/>
    <s v="N"/>
    <s v="N"/>
    <n v="20.2"/>
    <n v="25"/>
    <n v="28.6"/>
    <n v="0"/>
    <n v="138095.20000000001"/>
    <n v="40.604200220000003"/>
    <n v="5607245.1502209445"/>
  </r>
  <r>
    <d v="2015-01-24T00:00:00"/>
    <x v="2"/>
    <s v="January"/>
    <x v="0"/>
    <x v="3"/>
    <s v="N"/>
    <s v="N"/>
    <n v="15.8"/>
    <n v="26.3"/>
    <n v="30.3"/>
    <n v="0"/>
    <n v="116310.59"/>
    <n v="20.922000149999999"/>
    <n v="2433450.1814265884"/>
  </r>
  <r>
    <d v="2015-01-25T00:00:00"/>
    <x v="3"/>
    <s v="January"/>
    <x v="0"/>
    <x v="4"/>
    <s v="N"/>
    <s v="N"/>
    <n v="14.7"/>
    <n v="22"/>
    <n v="25.4"/>
    <n v="0"/>
    <n v="97959.46"/>
    <n v="16.5414177"/>
    <n v="1620388.3455264422"/>
  </r>
  <r>
    <d v="2015-01-26T00:00:00"/>
    <x v="4"/>
    <s v="January"/>
    <x v="0"/>
    <x v="4"/>
    <s v="N"/>
    <s v="Y"/>
    <n v="11.6"/>
    <n v="19.8"/>
    <n v="19.899999999999999"/>
    <n v="1"/>
    <n v="103769.48"/>
    <n v="16.9360128"/>
    <n v="1757441.2415293439"/>
  </r>
  <r>
    <d v="2015-01-27T00:00:00"/>
    <x v="5"/>
    <s v="January"/>
    <x v="0"/>
    <x v="4"/>
    <s v="N"/>
    <s v="N"/>
    <n v="11.7"/>
    <n v="19.100000000000001"/>
    <n v="17.7"/>
    <n v="0.6"/>
    <n v="118393.31"/>
    <n v="21.206288600000001"/>
    <n v="2510682.7001692662"/>
  </r>
  <r>
    <d v="2015-01-28T00:00:00"/>
    <x v="6"/>
    <s v="January"/>
    <x v="0"/>
    <x v="4"/>
    <s v="N"/>
    <s v="N"/>
    <n v="13.3"/>
    <n v="25.4"/>
    <n v="27"/>
    <n v="0"/>
    <n v="116763.72500000001"/>
    <n v="17.02383824"/>
    <n v="1987766.766699844"/>
  </r>
  <r>
    <d v="2015-01-29T00:00:00"/>
    <x v="0"/>
    <s v="January"/>
    <x v="0"/>
    <x v="4"/>
    <s v="Y"/>
    <s v="N"/>
    <n v="12.8"/>
    <n v="22.2"/>
    <n v="28.9"/>
    <n v="0"/>
    <n v="119313.73"/>
    <n v="19.624827360000001"/>
    <n v="2341511.3529276527"/>
  </r>
  <r>
    <d v="2015-01-30T00:00:00"/>
    <x v="1"/>
    <s v="January"/>
    <x v="0"/>
    <x v="4"/>
    <s v="Y"/>
    <s v="N"/>
    <n v="13.1"/>
    <n v="21"/>
    <n v="27.6"/>
    <n v="0"/>
    <n v="121018.15"/>
    <n v="21.029356079999999"/>
    <n v="2544933.7684928519"/>
  </r>
  <r>
    <d v="2015-01-31T00:00:00"/>
    <x v="2"/>
    <s v="January"/>
    <x v="0"/>
    <x v="4"/>
    <s v="Y"/>
    <s v="N"/>
    <n v="14.3"/>
    <n v="20.2"/>
    <n v="26.2"/>
    <n v="0"/>
    <n v="103822.97"/>
    <n v="16.538846729999999"/>
    <n v="1717112.187883388"/>
  </r>
  <r>
    <d v="2015-02-01T00:00:00"/>
    <x v="3"/>
    <s v="February"/>
    <x v="0"/>
    <x v="5"/>
    <s v="Y"/>
    <s v="N"/>
    <n v="13.2"/>
    <n v="19"/>
    <n v="17.3"/>
    <n v="9.1999999999999993"/>
    <n v="100178.84"/>
    <n v="14.578844419999999"/>
    <n v="1460491.7225360726"/>
  </r>
  <r>
    <d v="2015-02-02T00:00:00"/>
    <x v="4"/>
    <s v="February"/>
    <x v="0"/>
    <x v="5"/>
    <s v="Y"/>
    <s v="N"/>
    <n v="13.5"/>
    <n v="21.1"/>
    <n v="23.9"/>
    <n v="3.8"/>
    <n v="118694.16"/>
    <n v="22.270032189999998"/>
    <n v="2643322.7639650102"/>
  </r>
  <r>
    <d v="2015-02-03T00:00:00"/>
    <x v="5"/>
    <s v="February"/>
    <x v="0"/>
    <x v="5"/>
    <s v="Y"/>
    <s v="N"/>
    <n v="16.100000000000001"/>
    <n v="20"/>
    <n v="22.7"/>
    <n v="0"/>
    <n v="122880.13"/>
    <n v="27.003832330000002"/>
    <n v="3318234.4272086034"/>
  </r>
  <r>
    <d v="2015-02-04T00:00:00"/>
    <x v="6"/>
    <s v="February"/>
    <x v="0"/>
    <x v="5"/>
    <s v="Y"/>
    <s v="N"/>
    <n v="14.8"/>
    <n v="19"/>
    <n v="21.2"/>
    <n v="0"/>
    <n v="117398.03"/>
    <n v="27.809134199999999"/>
    <n v="3264737.5710856258"/>
  </r>
  <r>
    <d v="2015-02-05T00:00:00"/>
    <x v="0"/>
    <s v="February"/>
    <x v="0"/>
    <x v="5"/>
    <s v="Y"/>
    <s v="N"/>
    <n v="13.3"/>
    <n v="24.2"/>
    <n v="28.8"/>
    <n v="0"/>
    <n v="122279.425"/>
    <n v="31.384570740000001"/>
    <n v="3837687.2639590246"/>
  </r>
  <r>
    <d v="2015-02-06T00:00:00"/>
    <x v="1"/>
    <s v="February"/>
    <x v="0"/>
    <x v="5"/>
    <s v="Y"/>
    <s v="N"/>
    <n v="14.5"/>
    <n v="35.700000000000003"/>
    <n v="28.4"/>
    <n v="0"/>
    <n v="141837.005"/>
    <n v="38.840180269999998"/>
    <n v="5508974.8431568909"/>
  </r>
  <r>
    <d v="2015-02-07T00:00:00"/>
    <x v="2"/>
    <s v="February"/>
    <x v="0"/>
    <x v="5"/>
    <s v="Y"/>
    <s v="N"/>
    <n v="18.8"/>
    <n v="35"/>
    <n v="16.100000000000001"/>
    <n v="0"/>
    <n v="132138.36499999999"/>
    <n v="28.761706780000001"/>
    <n v="3800524.9085186147"/>
  </r>
  <r>
    <d v="2015-02-08T00:00:00"/>
    <x v="3"/>
    <s v="February"/>
    <x v="0"/>
    <x v="6"/>
    <s v="Y"/>
    <s v="N"/>
    <n v="18.899999999999999"/>
    <n v="21.5"/>
    <n v="16.600000000000001"/>
    <n v="0"/>
    <n v="112108.215"/>
    <n v="23.974106599999999"/>
    <n v="2687694.2971457187"/>
  </r>
  <r>
    <d v="2015-02-09T00:00:00"/>
    <x v="4"/>
    <s v="February"/>
    <x v="0"/>
    <x v="6"/>
    <s v="Y"/>
    <s v="N"/>
    <n v="13.6"/>
    <n v="28.3"/>
    <n v="28.6"/>
    <n v="0"/>
    <n v="126813.075"/>
    <n v="28.90913471"/>
    <n v="3666056.268164333"/>
  </r>
  <r>
    <d v="2015-02-10T00:00:00"/>
    <x v="5"/>
    <s v="February"/>
    <x v="0"/>
    <x v="6"/>
    <s v="Y"/>
    <s v="N"/>
    <n v="16.399999999999999"/>
    <n v="27.8"/>
    <n v="27.7"/>
    <n v="0"/>
    <n v="145948.565"/>
    <n v="37.522599980000003"/>
    <n v="5476369.6221500291"/>
  </r>
  <r>
    <d v="2015-02-11T00:00:00"/>
    <x v="6"/>
    <s v="February"/>
    <x v="0"/>
    <x v="6"/>
    <s v="Y"/>
    <s v="N"/>
    <n v="18.100000000000001"/>
    <n v="26.8"/>
    <n v="24.1"/>
    <n v="0"/>
    <n v="149322.85"/>
    <n v="32.655454300000002"/>
    <n v="4876205.5041207559"/>
  </r>
  <r>
    <d v="2015-02-12T00:00:00"/>
    <x v="0"/>
    <s v="February"/>
    <x v="0"/>
    <x v="6"/>
    <s v="Y"/>
    <s v="N"/>
    <n v="17.8"/>
    <n v="21.9"/>
    <n v="23.8"/>
    <n v="0"/>
    <n v="131376.78"/>
    <n v="26.576634940000002"/>
    <n v="3491552.7216526936"/>
  </r>
  <r>
    <d v="2015-02-13T00:00:00"/>
    <x v="1"/>
    <s v="February"/>
    <x v="0"/>
    <x v="6"/>
    <s v="Y"/>
    <s v="N"/>
    <n v="16.100000000000001"/>
    <n v="32.4"/>
    <n v="14.9"/>
    <n v="0"/>
    <n v="136070.62"/>
    <n v="18.73697061"/>
    <n v="2549551.2078244779"/>
  </r>
  <r>
    <d v="2015-02-14T00:00:00"/>
    <x v="2"/>
    <s v="February"/>
    <x v="0"/>
    <x v="6"/>
    <s v="Y"/>
    <s v="N"/>
    <n v="19"/>
    <n v="25.1"/>
    <n v="20.8"/>
    <n v="19.600000000000001"/>
    <n v="119692.02499999999"/>
    <n v="20.240103229999999"/>
    <n v="2422578.9418077404"/>
  </r>
  <r>
    <d v="2015-02-15T00:00:00"/>
    <x v="3"/>
    <s v="February"/>
    <x v="0"/>
    <x v="7"/>
    <s v="Y"/>
    <s v="N"/>
    <n v="18.2"/>
    <n v="34.4"/>
    <n v="25.7"/>
    <n v="0.4"/>
    <n v="125287.71"/>
    <n v="24.584186939999999"/>
    <n v="3080096.4839245072"/>
  </r>
  <r>
    <d v="2015-02-16T00:00:00"/>
    <x v="4"/>
    <s v="February"/>
    <x v="0"/>
    <x v="7"/>
    <s v="Y"/>
    <s v="N"/>
    <n v="17.399999999999999"/>
    <n v="24.6"/>
    <n v="26.3"/>
    <n v="0"/>
    <n v="131832.63"/>
    <n v="31.9490406"/>
    <n v="4211926.0482747778"/>
  </r>
  <r>
    <d v="2015-02-17T00:00:00"/>
    <x v="5"/>
    <s v="February"/>
    <x v="0"/>
    <x v="7"/>
    <s v="Y"/>
    <s v="N"/>
    <n v="17.600000000000001"/>
    <n v="20.6"/>
    <n v="8.3000000000000007"/>
    <n v="0"/>
    <n v="127666.01"/>
    <n v="30.250149390000001"/>
    <n v="3861915.8745252336"/>
  </r>
  <r>
    <d v="2015-02-18T00:00:00"/>
    <x v="6"/>
    <s v="February"/>
    <x v="0"/>
    <x v="7"/>
    <s v="Y"/>
    <s v="N"/>
    <n v="17.7"/>
    <n v="21.2"/>
    <n v="7.8"/>
    <n v="0"/>
    <n v="125972.765"/>
    <n v="30.235792750000002"/>
    <n v="3808886.414684454"/>
  </r>
  <r>
    <d v="2015-02-19T00:00:00"/>
    <x v="0"/>
    <s v="February"/>
    <x v="0"/>
    <x v="7"/>
    <s v="Y"/>
    <s v="N"/>
    <n v="18.2"/>
    <n v="26.9"/>
    <n v="24.7"/>
    <n v="0"/>
    <n v="139399.69"/>
    <n v="33.598960679999998"/>
    <n v="4683684.7031141892"/>
  </r>
  <r>
    <d v="2015-02-20T00:00:00"/>
    <x v="1"/>
    <s v="February"/>
    <x v="0"/>
    <x v="7"/>
    <s v="Y"/>
    <s v="N"/>
    <n v="17.399999999999999"/>
    <n v="25.3"/>
    <n v="24.7"/>
    <n v="0"/>
    <n v="139465.67499999999"/>
    <n v="33.538671530000002"/>
    <n v="4677493.4635347323"/>
  </r>
  <r>
    <d v="2015-02-21T00:00:00"/>
    <x v="2"/>
    <s v="February"/>
    <x v="0"/>
    <x v="7"/>
    <s v="Y"/>
    <s v="N"/>
    <n v="18.100000000000001"/>
    <n v="36.1"/>
    <n v="20"/>
    <n v="0"/>
    <n v="136283.03"/>
    <n v="31.252819840000001"/>
    <n v="4259228.9838393154"/>
  </r>
  <r>
    <d v="2015-02-22T00:00:00"/>
    <x v="3"/>
    <s v="February"/>
    <x v="0"/>
    <x v="8"/>
    <s v="Y"/>
    <s v="N"/>
    <n v="20.3"/>
    <n v="35.299999999999997"/>
    <n v="11.7"/>
    <n v="1.6"/>
    <n v="138016.35"/>
    <n v="32.40972721"/>
    <n v="4473072.2540198835"/>
  </r>
  <r>
    <d v="2015-02-23T00:00:00"/>
    <x v="4"/>
    <s v="February"/>
    <x v="0"/>
    <x v="8"/>
    <s v="Y"/>
    <s v="N"/>
    <n v="21.1"/>
    <n v="29.3"/>
    <n v="4.7"/>
    <n v="0"/>
    <n v="135255.815"/>
    <n v="28.417229129999999"/>
    <n v="3843595.4860198908"/>
  </r>
  <r>
    <d v="2015-02-24T00:00:00"/>
    <x v="5"/>
    <s v="February"/>
    <x v="0"/>
    <x v="8"/>
    <s v="Y"/>
    <s v="N"/>
    <n v="15.9"/>
    <n v="20.100000000000001"/>
    <n v="21.4"/>
    <n v="3.2"/>
    <n v="120263.515"/>
    <n v="26.559011900000002"/>
    <n v="3194080.1260208287"/>
  </r>
  <r>
    <d v="2015-02-25T00:00:00"/>
    <x v="6"/>
    <s v="February"/>
    <x v="0"/>
    <x v="8"/>
    <s v="Y"/>
    <s v="N"/>
    <n v="14"/>
    <n v="27"/>
    <n v="24.1"/>
    <n v="0"/>
    <n v="130062.755"/>
    <n v="33.323249590000003"/>
    <n v="4334113.6472280212"/>
  </r>
  <r>
    <d v="2015-02-26T00:00:00"/>
    <x v="0"/>
    <s v="February"/>
    <x v="0"/>
    <x v="8"/>
    <s v="Y"/>
    <s v="N"/>
    <n v="16"/>
    <n v="23.2"/>
    <n v="18.5"/>
    <n v="0"/>
    <n v="131525.85500000001"/>
    <n v="39.086578340000003"/>
    <n v="5140895.6351929819"/>
  </r>
  <r>
    <d v="2015-02-27T00:00:00"/>
    <x v="1"/>
    <s v="February"/>
    <x v="0"/>
    <x v="8"/>
    <s v="Y"/>
    <s v="N"/>
    <n v="14.8"/>
    <n v="24.3"/>
    <n v="21.7"/>
    <n v="0"/>
    <n v="131069.4"/>
    <n v="36.339011550000002"/>
    <n v="4762932.4404515699"/>
  </r>
  <r>
    <d v="2015-02-28T00:00:00"/>
    <x v="2"/>
    <s v="February"/>
    <x v="0"/>
    <x v="8"/>
    <s v="Y"/>
    <s v="N"/>
    <n v="17.899999999999999"/>
    <n v="32.299999999999997"/>
    <n v="6.9"/>
    <n v="0"/>
    <n v="116275.73"/>
    <n v="25.143130729999999"/>
    <n v="2923535.8801161828"/>
  </r>
  <r>
    <d v="2015-03-01T00:00:00"/>
    <x v="3"/>
    <s v="March"/>
    <x v="0"/>
    <x v="9"/>
    <s v="Y"/>
    <s v="N"/>
    <n v="15.2"/>
    <n v="20.8"/>
    <n v="23.3"/>
    <n v="15.8"/>
    <n v="103462.78"/>
    <n v="24.58614815"/>
    <n v="2543751.2370908568"/>
  </r>
  <r>
    <d v="2015-03-02T00:00:00"/>
    <x v="4"/>
    <s v="March"/>
    <x v="0"/>
    <x v="9"/>
    <s v="Y"/>
    <s v="N"/>
    <n v="11.6"/>
    <n v="23"/>
    <n v="22"/>
    <n v="0"/>
    <n v="123301.83500000001"/>
    <n v="33.166526230000002"/>
    <n v="4089493.5447346326"/>
  </r>
  <r>
    <d v="2015-03-03T00:00:00"/>
    <x v="5"/>
    <s v="March"/>
    <x v="0"/>
    <x v="9"/>
    <s v="Y"/>
    <s v="N"/>
    <n v="15.5"/>
    <n v="22.7"/>
    <n v="21.2"/>
    <n v="0"/>
    <n v="126750.29"/>
    <n v="43.739457139999999"/>
    <n v="5543988.8769375701"/>
  </r>
  <r>
    <d v="2015-03-04T00:00:00"/>
    <x v="6"/>
    <s v="March"/>
    <x v="0"/>
    <x v="9"/>
    <s v="Y"/>
    <s v="N"/>
    <n v="15.4"/>
    <n v="23.5"/>
    <n v="23"/>
    <n v="0"/>
    <n v="120764.185"/>
    <n v="37.252483910000002"/>
    <n v="4498765.8586167637"/>
  </r>
  <r>
    <d v="2015-03-05T00:00:00"/>
    <x v="0"/>
    <s v="March"/>
    <x v="0"/>
    <x v="9"/>
    <s v="Y"/>
    <s v="N"/>
    <n v="12.6"/>
    <n v="18.600000000000001"/>
    <n v="22.5"/>
    <n v="0.8"/>
    <n v="114967.345"/>
    <n v="25.322828099999999"/>
    <n v="2911298.3145483942"/>
  </r>
  <r>
    <d v="2015-03-06T00:00:00"/>
    <x v="1"/>
    <s v="March"/>
    <x v="0"/>
    <x v="9"/>
    <s v="Y"/>
    <s v="N"/>
    <n v="14.1"/>
    <n v="21.1"/>
    <n v="10.8"/>
    <n v="0.2"/>
    <n v="117053.75"/>
    <n v="27.750521689999999"/>
    <n v="3248302.6282708375"/>
  </r>
  <r>
    <d v="2015-03-07T00:00:00"/>
    <x v="2"/>
    <s v="March"/>
    <x v="0"/>
    <x v="9"/>
    <s v="Y"/>
    <s v="N"/>
    <n v="15.4"/>
    <n v="22.6"/>
    <n v="10.8"/>
    <n v="0.2"/>
    <n v="108344.575"/>
    <n v="22.113214540000001"/>
    <n v="2395846.8312201207"/>
  </r>
  <r>
    <d v="2015-03-08T00:00:00"/>
    <x v="3"/>
    <s v="March"/>
    <x v="0"/>
    <x v="10"/>
    <s v="Y"/>
    <s v="N"/>
    <n v="16.2"/>
    <n v="24.4"/>
    <n v="20.399999999999999"/>
    <n v="0"/>
    <n v="106348.78"/>
    <n v="20.57443413"/>
    <n v="2188065.9689158616"/>
  </r>
  <r>
    <d v="2015-03-09T00:00:00"/>
    <x v="4"/>
    <s v="March"/>
    <x v="0"/>
    <x v="10"/>
    <s v="Y"/>
    <s v="Y"/>
    <n v="14.4"/>
    <n v="23.8"/>
    <n v="18.600000000000001"/>
    <n v="0"/>
    <n v="108282.48"/>
    <n v="23.80806827"/>
    <n v="2577996.6762849092"/>
  </r>
  <r>
    <d v="2015-03-10T00:00:00"/>
    <x v="5"/>
    <s v="March"/>
    <x v="0"/>
    <x v="10"/>
    <s v="Y"/>
    <s v="N"/>
    <n v="16.2"/>
    <n v="21.7"/>
    <n v="22.1"/>
    <n v="0"/>
    <n v="125828.53"/>
    <n v="31.763749180000001"/>
    <n v="3996785.8666081056"/>
  </r>
  <r>
    <d v="2015-03-11T00:00:00"/>
    <x v="6"/>
    <s v="March"/>
    <x v="0"/>
    <x v="10"/>
    <s v="Y"/>
    <s v="N"/>
    <n v="11.2"/>
    <n v="23.8"/>
    <n v="22.3"/>
    <n v="0"/>
    <n v="124418.41499999999"/>
    <n v="33.59649288"/>
    <n v="4180022.3936883849"/>
  </r>
  <r>
    <d v="2015-03-12T00:00:00"/>
    <x v="0"/>
    <s v="March"/>
    <x v="0"/>
    <x v="10"/>
    <s v="Y"/>
    <s v="N"/>
    <n v="13"/>
    <n v="19.899999999999999"/>
    <n v="18.7"/>
    <n v="0"/>
    <n v="121683.65"/>
    <n v="26.040505889999999"/>
    <n v="3168703.8045416982"/>
  </r>
  <r>
    <d v="2015-03-13T00:00:00"/>
    <x v="1"/>
    <s v="March"/>
    <x v="0"/>
    <x v="10"/>
    <s v="Y"/>
    <s v="N"/>
    <n v="14.4"/>
    <n v="20.399999999999999"/>
    <n v="21.2"/>
    <n v="0"/>
    <n v="120929.815"/>
    <n v="24.195363230000002"/>
    <n v="2925940.7992617027"/>
  </r>
  <r>
    <d v="2015-03-14T00:00:00"/>
    <x v="2"/>
    <s v="March"/>
    <x v="0"/>
    <x v="10"/>
    <s v="Y"/>
    <s v="N"/>
    <n v="9.4"/>
    <n v="30.1"/>
    <n v="20"/>
    <n v="0"/>
    <n v="108738.82"/>
    <n v="17.394529559999999"/>
    <n v="1891460.6188095191"/>
  </r>
  <r>
    <d v="2015-03-15T00:00:00"/>
    <x v="3"/>
    <s v="March"/>
    <x v="0"/>
    <x v="11"/>
    <s v="Y"/>
    <s v="N"/>
    <n v="13.1"/>
    <n v="18.3"/>
    <n v="17.5"/>
    <n v="2.2000000000000002"/>
    <n v="100170.295"/>
    <n v="14.373099399999999"/>
    <n v="1439757.606962323"/>
  </r>
  <r>
    <d v="2015-03-16T00:00:00"/>
    <x v="4"/>
    <s v="March"/>
    <x v="0"/>
    <x v="11"/>
    <s v="Y"/>
    <s v="N"/>
    <n v="10.5"/>
    <n v="25.5"/>
    <n v="14.5"/>
    <n v="0"/>
    <n v="123787.075"/>
    <n v="22.66079993"/>
    <n v="2805114.1404949045"/>
  </r>
  <r>
    <d v="2015-03-17T00:00:00"/>
    <x v="5"/>
    <s v="March"/>
    <x v="0"/>
    <x v="11"/>
    <s v="Y"/>
    <s v="N"/>
    <n v="13"/>
    <n v="26.2"/>
    <n v="4.8"/>
    <n v="0"/>
    <n v="125600.86"/>
    <n v="21.38556947"/>
    <n v="2686045.9170217444"/>
  </r>
  <r>
    <d v="2015-03-18T00:00:00"/>
    <x v="6"/>
    <s v="March"/>
    <x v="0"/>
    <x v="11"/>
    <s v="Y"/>
    <s v="N"/>
    <n v="17.8"/>
    <n v="24.4"/>
    <n v="9.4"/>
    <n v="1.4"/>
    <n v="127975.815"/>
    <n v="24.43863773"/>
    <n v="3127554.5809864998"/>
  </r>
  <r>
    <d v="2015-03-19T00:00:00"/>
    <x v="0"/>
    <s v="March"/>
    <x v="0"/>
    <x v="11"/>
    <s v="Y"/>
    <s v="N"/>
    <n v="16.5"/>
    <n v="33.5"/>
    <n v="15.1"/>
    <n v="0"/>
    <n v="128319.45"/>
    <n v="24.568240979999999"/>
    <n v="3152583.1700210609"/>
  </r>
  <r>
    <d v="2015-03-20T00:00:00"/>
    <x v="1"/>
    <s v="March"/>
    <x v="0"/>
    <x v="11"/>
    <s v="Y"/>
    <s v="N"/>
    <n v="14.2"/>
    <n v="19.600000000000001"/>
    <n v="19.899999999999999"/>
    <n v="0"/>
    <n v="119491.32"/>
    <n v="24.06816285"/>
    <n v="2875936.5489214621"/>
  </r>
  <r>
    <d v="2015-03-21T00:00:00"/>
    <x v="2"/>
    <s v="March"/>
    <x v="0"/>
    <x v="11"/>
    <s v="Y"/>
    <s v="N"/>
    <n v="11.9"/>
    <n v="22.7"/>
    <n v="20.8"/>
    <n v="0"/>
    <n v="106754.8"/>
    <n v="20.473714609999998"/>
    <n v="2185667.3084476278"/>
  </r>
  <r>
    <d v="2015-03-22T00:00:00"/>
    <x v="3"/>
    <s v="March"/>
    <x v="0"/>
    <x v="12"/>
    <s v="Y"/>
    <s v="N"/>
    <n v="11.3"/>
    <n v="28.8"/>
    <n v="19.899999999999999"/>
    <n v="0"/>
    <n v="106555.03"/>
    <n v="18.918695589999999"/>
    <n v="2015882.1761533176"/>
  </r>
  <r>
    <d v="2015-03-23T00:00:00"/>
    <x v="4"/>
    <s v="March"/>
    <x v="0"/>
    <x v="12"/>
    <s v="Y"/>
    <s v="N"/>
    <n v="13.6"/>
    <n v="27"/>
    <n v="3.9"/>
    <n v="0"/>
    <n v="122810.05"/>
    <n v="26.68562798"/>
    <n v="3277263.3065051991"/>
  </r>
  <r>
    <d v="2015-03-24T00:00:00"/>
    <x v="5"/>
    <s v="March"/>
    <x v="0"/>
    <x v="12"/>
    <s v="Y"/>
    <s v="N"/>
    <n v="12.6"/>
    <n v="15.3"/>
    <n v="3.8"/>
    <n v="1.4"/>
    <n v="123234.935"/>
    <n v="34.05849946"/>
    <n v="4197196.9671506351"/>
  </r>
  <r>
    <d v="2015-03-25T00:00:00"/>
    <x v="6"/>
    <s v="March"/>
    <x v="0"/>
    <x v="12"/>
    <s v="Y"/>
    <s v="N"/>
    <n v="13"/>
    <n v="20.399999999999999"/>
    <n v="13.8"/>
    <n v="0.4"/>
    <n v="122268.86"/>
    <n v="28.548754240000001"/>
    <n v="3490623.6353449663"/>
  </r>
  <r>
    <d v="2015-03-26T00:00:00"/>
    <x v="0"/>
    <s v="March"/>
    <x v="0"/>
    <x v="12"/>
    <s v="Y"/>
    <s v="N"/>
    <n v="9.8000000000000007"/>
    <n v="18"/>
    <n v="9.9"/>
    <n v="0.4"/>
    <n v="121998.2"/>
    <n v="21.971362899999999"/>
    <n v="2680466.7253467799"/>
  </r>
  <r>
    <d v="2015-03-27T00:00:00"/>
    <x v="1"/>
    <s v="March"/>
    <x v="0"/>
    <x v="12"/>
    <s v="N"/>
    <s v="N"/>
    <n v="11.6"/>
    <n v="18.100000000000001"/>
    <n v="11.2"/>
    <n v="0.2"/>
    <n v="122346.33500000001"/>
    <n v="25.771600379999999"/>
    <n v="3153060.8535776073"/>
  </r>
  <r>
    <d v="2015-03-28T00:00:00"/>
    <x v="2"/>
    <s v="March"/>
    <x v="0"/>
    <x v="12"/>
    <s v="N"/>
    <s v="N"/>
    <n v="12.7"/>
    <n v="19.100000000000001"/>
    <n v="14.4"/>
    <n v="0"/>
    <n v="112187.715"/>
    <n v="29.271368689999999"/>
    <n v="3283887.9682536433"/>
  </r>
  <r>
    <d v="2015-03-29T00:00:00"/>
    <x v="3"/>
    <s v="March"/>
    <x v="0"/>
    <x v="13"/>
    <s v="N"/>
    <s v="N"/>
    <n v="8.5"/>
    <n v="22.7"/>
    <n v="18.600000000000001"/>
    <n v="0"/>
    <n v="106418.66499999999"/>
    <n v="24.672716350000002"/>
    <n v="2625637.5358906728"/>
  </r>
  <r>
    <d v="2015-03-30T00:00:00"/>
    <x v="4"/>
    <s v="March"/>
    <x v="0"/>
    <x v="13"/>
    <s v="N"/>
    <s v="N"/>
    <n v="10.6"/>
    <n v="23.1"/>
    <n v="18.100000000000001"/>
    <n v="0"/>
    <n v="123061.87"/>
    <n v="33.750362699999997"/>
    <n v="4153382.7470402485"/>
  </r>
  <r>
    <d v="2015-03-31T00:00:00"/>
    <x v="5"/>
    <s v="March"/>
    <x v="0"/>
    <x v="13"/>
    <s v="N"/>
    <s v="N"/>
    <n v="11.2"/>
    <n v="25.3"/>
    <n v="18.100000000000001"/>
    <n v="0"/>
    <n v="125795.325"/>
    <n v="31.836569579999999"/>
    <n v="4004891.6172012133"/>
  </r>
  <r>
    <d v="2015-04-01T00:00:00"/>
    <x v="6"/>
    <s v="April"/>
    <x v="0"/>
    <x v="13"/>
    <s v="N"/>
    <s v="N"/>
    <n v="13.3"/>
    <n v="29"/>
    <n v="10.7"/>
    <n v="0"/>
    <n v="122042.265"/>
    <n v="26.167805860000001"/>
    <n v="3193578.2972346731"/>
  </r>
  <r>
    <d v="2015-04-02T00:00:00"/>
    <x v="0"/>
    <s v="April"/>
    <x v="0"/>
    <x v="13"/>
    <s v="N"/>
    <s v="N"/>
    <n v="12.8"/>
    <n v="17.2"/>
    <n v="17.5"/>
    <n v="0.2"/>
    <n v="113838.41"/>
    <n v="23.46025058"/>
    <n v="2670677.6242287778"/>
  </r>
  <r>
    <d v="2015-04-03T00:00:00"/>
    <x v="1"/>
    <s v="April"/>
    <x v="0"/>
    <x v="13"/>
    <s v="N"/>
    <s v="Y"/>
    <n v="8"/>
    <n v="20.9"/>
    <n v="17.399999999999999"/>
    <n v="0"/>
    <n v="98891.06"/>
    <n v="20.9393785"/>
    <n v="2070717.3356062099"/>
  </r>
  <r>
    <d v="2015-04-04T00:00:00"/>
    <x v="2"/>
    <s v="April"/>
    <x v="0"/>
    <x v="13"/>
    <s v="N"/>
    <s v="Y"/>
    <n v="8.5"/>
    <n v="23.5"/>
    <n v="16.2"/>
    <n v="0"/>
    <n v="103999.17"/>
    <n v="23.188056169999999"/>
    <n v="2411538.5955933789"/>
  </r>
  <r>
    <d v="2015-04-05T00:00:00"/>
    <x v="3"/>
    <s v="April"/>
    <x v="0"/>
    <x v="14"/>
    <s v="N"/>
    <s v="N"/>
    <n v="10.199999999999999"/>
    <n v="18.5"/>
    <n v="9.8000000000000007"/>
    <n v="0"/>
    <n v="103685.45"/>
    <n v="20.508650379999999"/>
    <n v="2126448.643542971"/>
  </r>
  <r>
    <d v="2015-04-06T00:00:00"/>
    <x v="4"/>
    <s v="April"/>
    <x v="0"/>
    <x v="14"/>
    <s v="N"/>
    <s v="Y"/>
    <n v="11.2"/>
    <n v="18.399999999999999"/>
    <n v="13"/>
    <n v="0"/>
    <n v="107383.37"/>
    <n v="17.04855264"/>
    <n v="1830731.0361055967"/>
  </r>
  <r>
    <d v="2015-04-07T00:00:00"/>
    <x v="5"/>
    <s v="April"/>
    <x v="0"/>
    <x v="14"/>
    <s v="N"/>
    <s v="N"/>
    <n v="12.4"/>
    <n v="17.3"/>
    <n v="3.9"/>
    <n v="0"/>
    <n v="120235.505"/>
    <n v="21.359459990000001"/>
    <n v="2568165.4584249454"/>
  </r>
  <r>
    <d v="2015-04-08T00:00:00"/>
    <x v="6"/>
    <s v="April"/>
    <x v="0"/>
    <x v="14"/>
    <s v="N"/>
    <s v="N"/>
    <n v="13.3"/>
    <n v="17.7"/>
    <n v="12.6"/>
    <n v="5.6"/>
    <n v="122129.77499999999"/>
    <n v="25.208016520000001"/>
    <n v="3078649.3857838828"/>
  </r>
  <r>
    <d v="2015-04-09T00:00:00"/>
    <x v="0"/>
    <s v="April"/>
    <x v="0"/>
    <x v="14"/>
    <s v="N"/>
    <s v="N"/>
    <n v="8.6999999999999993"/>
    <n v="19.100000000000001"/>
    <n v="10.9"/>
    <n v="0"/>
    <n v="123990.76"/>
    <n v="25.207800370000001"/>
    <n v="3125534.3258045814"/>
  </r>
  <r>
    <d v="2015-04-10T00:00:00"/>
    <x v="1"/>
    <s v="April"/>
    <x v="0"/>
    <x v="14"/>
    <s v="N"/>
    <s v="N"/>
    <n v="8.6"/>
    <n v="18.7"/>
    <n v="15.9"/>
    <n v="0"/>
    <n v="121753.11500000001"/>
    <n v="25.677110800000001"/>
    <n v="3126268.2241001423"/>
  </r>
  <r>
    <d v="2015-04-11T00:00:00"/>
    <x v="2"/>
    <s v="April"/>
    <x v="0"/>
    <x v="14"/>
    <s v="N"/>
    <s v="N"/>
    <n v="11.6"/>
    <n v="23.7"/>
    <n v="14.9"/>
    <n v="0"/>
    <n v="110034.16499999999"/>
    <n v="23.05591231"/>
    <n v="2536938.059344071"/>
  </r>
  <r>
    <d v="2015-04-12T00:00:00"/>
    <x v="3"/>
    <s v="April"/>
    <x v="0"/>
    <x v="15"/>
    <s v="N"/>
    <s v="N"/>
    <n v="12.1"/>
    <n v="18.3"/>
    <n v="13.4"/>
    <n v="0"/>
    <n v="103760.22500000001"/>
    <n v="22.053037190000001"/>
    <n v="2288228.100767768"/>
  </r>
  <r>
    <d v="2015-04-13T00:00:00"/>
    <x v="4"/>
    <s v="April"/>
    <x v="0"/>
    <x v="15"/>
    <s v="N"/>
    <s v="N"/>
    <n v="7.3"/>
    <n v="19.100000000000001"/>
    <n v="14.9"/>
    <n v="0"/>
    <n v="125107.78"/>
    <n v="29.408289079999999"/>
    <n v="3679205.7603970421"/>
  </r>
  <r>
    <d v="2015-04-14T00:00:00"/>
    <x v="5"/>
    <s v="April"/>
    <x v="0"/>
    <x v="15"/>
    <s v="Y"/>
    <s v="N"/>
    <n v="10.5"/>
    <n v="24.7"/>
    <n v="8.4"/>
    <n v="1.6"/>
    <n v="127793.38"/>
    <n v="30.995175629999999"/>
    <n v="3960978.2574513294"/>
  </r>
  <r>
    <d v="2015-04-15T00:00:00"/>
    <x v="6"/>
    <s v="April"/>
    <x v="0"/>
    <x v="15"/>
    <s v="Y"/>
    <s v="N"/>
    <n v="13.9"/>
    <n v="27.6"/>
    <n v="12.8"/>
    <n v="2.4"/>
    <n v="126673.935"/>
    <n v="31.090558479999999"/>
    <n v="3938363.3840092188"/>
  </r>
  <r>
    <d v="2015-04-16T00:00:00"/>
    <x v="0"/>
    <s v="April"/>
    <x v="0"/>
    <x v="15"/>
    <s v="Y"/>
    <s v="N"/>
    <n v="15.6"/>
    <n v="17.8"/>
    <n v="10.9"/>
    <n v="0"/>
    <n v="126937.94"/>
    <n v="40.68150885"/>
    <n v="5164026.9295107694"/>
  </r>
  <r>
    <d v="2015-04-17T00:00:00"/>
    <x v="1"/>
    <s v="April"/>
    <x v="0"/>
    <x v="15"/>
    <s v="Y"/>
    <s v="N"/>
    <n v="10.1"/>
    <n v="17.100000000000001"/>
    <n v="7.5"/>
    <n v="0"/>
    <n v="131031.41499999999"/>
    <n v="33.987504819999998"/>
    <n v="4453430.8488839194"/>
  </r>
  <r>
    <d v="2015-04-18T00:00:00"/>
    <x v="2"/>
    <s v="April"/>
    <x v="0"/>
    <x v="15"/>
    <s v="Y"/>
    <s v="N"/>
    <n v="13.5"/>
    <n v="21.9"/>
    <n v="9.9"/>
    <n v="3.6"/>
    <n v="109763.985"/>
    <n v="26.14012894"/>
    <n v="2869244.7208682261"/>
  </r>
  <r>
    <d v="2015-04-19T00:00:00"/>
    <x v="3"/>
    <s v="April"/>
    <x v="0"/>
    <x v="16"/>
    <s v="Y"/>
    <s v="N"/>
    <n v="9.6999999999999993"/>
    <n v="14.7"/>
    <n v="11"/>
    <n v="6.4"/>
    <n v="107160.54"/>
    <n v="24.540694439999999"/>
    <n v="2629794.0681653973"/>
  </r>
  <r>
    <d v="2015-04-20T00:00:00"/>
    <x v="4"/>
    <s v="April"/>
    <x v="0"/>
    <x v="16"/>
    <s v="Y"/>
    <s v="N"/>
    <n v="7"/>
    <n v="16.2"/>
    <n v="12.7"/>
    <n v="1.4"/>
    <n v="126696.19"/>
    <n v="33.677175830000003"/>
    <n v="4266769.8676210884"/>
  </r>
  <r>
    <d v="2015-04-21T00:00:00"/>
    <x v="5"/>
    <s v="April"/>
    <x v="0"/>
    <x v="16"/>
    <s v="Y"/>
    <s v="N"/>
    <n v="6.5"/>
    <n v="17.7"/>
    <n v="13.8"/>
    <n v="0"/>
    <n v="127973.58500000001"/>
    <n v="30.473156899999999"/>
    <n v="3899759.1347604864"/>
  </r>
  <r>
    <d v="2015-04-22T00:00:00"/>
    <x v="6"/>
    <s v="April"/>
    <x v="0"/>
    <x v="16"/>
    <s v="Y"/>
    <s v="N"/>
    <n v="9.1"/>
    <n v="19.5"/>
    <n v="7.1"/>
    <n v="0"/>
    <n v="128598.495"/>
    <n v="36.695283570000001"/>
    <n v="4718958.2407002272"/>
  </r>
  <r>
    <d v="2015-04-23T00:00:00"/>
    <x v="0"/>
    <s v="April"/>
    <x v="0"/>
    <x v="16"/>
    <s v="Y"/>
    <s v="N"/>
    <n v="12.2"/>
    <n v="19.2"/>
    <n v="7.5"/>
    <n v="0"/>
    <n v="126483.80499999999"/>
    <n v="35.422484740000002"/>
    <n v="4480370.6524696359"/>
  </r>
  <r>
    <d v="2015-04-24T00:00:00"/>
    <x v="1"/>
    <s v="April"/>
    <x v="0"/>
    <x v="16"/>
    <s v="Y"/>
    <s v="N"/>
    <n v="14.4"/>
    <n v="21.1"/>
    <n v="7.8"/>
    <n v="0"/>
    <n v="126230.785"/>
    <n v="36.497936299999999"/>
    <n v="4607163.1500289952"/>
  </r>
  <r>
    <d v="2015-04-25T00:00:00"/>
    <x v="2"/>
    <s v="April"/>
    <x v="0"/>
    <x v="16"/>
    <s v="Y"/>
    <s v="Y"/>
    <n v="11.6"/>
    <n v="15"/>
    <n v="3.5"/>
    <n v="3"/>
    <n v="111803.625"/>
    <n v="25.97830858"/>
    <n v="2904469.0706126024"/>
  </r>
  <r>
    <d v="2015-04-26T00:00:00"/>
    <x v="3"/>
    <s v="April"/>
    <x v="0"/>
    <x v="17"/>
    <s v="Y"/>
    <s v="N"/>
    <n v="10.4"/>
    <n v="15.4"/>
    <n v="5.9"/>
    <n v="7"/>
    <n v="108217.82"/>
    <n v="28.955419760000002"/>
    <n v="3133492.4036121238"/>
  </r>
  <r>
    <d v="2015-04-27T00:00:00"/>
    <x v="4"/>
    <s v="April"/>
    <x v="0"/>
    <x v="17"/>
    <s v="Y"/>
    <s v="N"/>
    <n v="10.5"/>
    <n v="15.1"/>
    <n v="8.3000000000000007"/>
    <n v="4"/>
    <n v="127855.22"/>
    <n v="48.673068360000002"/>
    <n v="6223105.8632428395"/>
  </r>
  <r>
    <d v="2015-04-28T00:00:00"/>
    <x v="5"/>
    <s v="April"/>
    <x v="0"/>
    <x v="17"/>
    <s v="Y"/>
    <s v="N"/>
    <n v="10.1"/>
    <n v="16"/>
    <n v="8.9"/>
    <n v="1.6"/>
    <n v="132642.14000000001"/>
    <n v="46.268034399999998"/>
    <n v="6137091.0964096161"/>
  </r>
  <r>
    <d v="2015-04-29T00:00:00"/>
    <x v="6"/>
    <s v="April"/>
    <x v="0"/>
    <x v="17"/>
    <s v="Y"/>
    <s v="N"/>
    <n v="7.4"/>
    <n v="17.100000000000001"/>
    <n v="12.6"/>
    <n v="0"/>
    <n v="132814.61499999999"/>
    <n v="39.829820890000001"/>
    <n v="5289982.3270243071"/>
  </r>
  <r>
    <d v="2015-04-30T00:00:00"/>
    <x v="0"/>
    <s v="April"/>
    <x v="0"/>
    <x v="17"/>
    <s v="Y"/>
    <s v="N"/>
    <n v="6.4"/>
    <n v="19.600000000000001"/>
    <n v="12.3"/>
    <n v="0"/>
    <n v="132669.57999999999"/>
    <n v="39.092652309999998"/>
    <n v="5186405.7630537292"/>
  </r>
  <r>
    <d v="2015-05-01T00:00:00"/>
    <x v="1"/>
    <s v="May"/>
    <x v="0"/>
    <x v="17"/>
    <s v="Y"/>
    <s v="N"/>
    <n v="7.9"/>
    <n v="23.1"/>
    <n v="12.1"/>
    <n v="0"/>
    <n v="126304.44500000001"/>
    <n v="47.474462099999997"/>
    <n v="5996235.5872140341"/>
  </r>
  <r>
    <d v="2015-05-02T00:00:00"/>
    <x v="2"/>
    <s v="May"/>
    <x v="0"/>
    <x v="17"/>
    <s v="Y"/>
    <s v="N"/>
    <n v="11.6"/>
    <n v="22.2"/>
    <n v="6.1"/>
    <n v="0"/>
    <n v="108487.97500000001"/>
    <n v="25.852039900000001"/>
    <n v="2804635.4583702027"/>
  </r>
  <r>
    <d v="2015-05-03T00:00:00"/>
    <x v="3"/>
    <s v="May"/>
    <x v="0"/>
    <x v="18"/>
    <s v="Y"/>
    <s v="N"/>
    <n v="9.6999999999999993"/>
    <n v="18.2"/>
    <n v="11.2"/>
    <n v="0"/>
    <n v="109233.34"/>
    <n v="30.627063069999998"/>
    <n v="3345496.3935267534"/>
  </r>
  <r>
    <d v="2015-05-04T00:00:00"/>
    <x v="4"/>
    <s v="May"/>
    <x v="0"/>
    <x v="18"/>
    <s v="Y"/>
    <s v="N"/>
    <n v="7.5"/>
    <n v="22.3"/>
    <n v="11.6"/>
    <n v="0"/>
    <n v="122375.47"/>
    <n v="28.803037939999999"/>
    <n v="3524785.3053353317"/>
  </r>
  <r>
    <d v="2015-05-05T00:00:00"/>
    <x v="5"/>
    <s v="May"/>
    <x v="0"/>
    <x v="18"/>
    <s v="Y"/>
    <s v="N"/>
    <n v="9.1999999999999993"/>
    <n v="18.100000000000001"/>
    <n v="7.1"/>
    <n v="0.6"/>
    <n v="123734.86500000001"/>
    <n v="27.383343969999999"/>
    <n v="3388274.3693765141"/>
  </r>
  <r>
    <d v="2015-05-06T00:00:00"/>
    <x v="6"/>
    <s v="May"/>
    <x v="0"/>
    <x v="18"/>
    <s v="Y"/>
    <s v="N"/>
    <n v="9.5"/>
    <n v="16.2"/>
    <n v="7.6"/>
    <n v="1.4"/>
    <n v="129121.86"/>
    <n v="26.022589379999999"/>
    <n v="3360085.1427618465"/>
  </r>
  <r>
    <d v="2015-05-07T00:00:00"/>
    <x v="0"/>
    <s v="May"/>
    <x v="0"/>
    <x v="18"/>
    <s v="Y"/>
    <s v="N"/>
    <n v="10.3"/>
    <n v="15.6"/>
    <n v="6.9"/>
    <n v="2.2000000000000002"/>
    <n v="131237.185"/>
    <n v="29.082030029999999"/>
    <n v="3816643.7552226651"/>
  </r>
  <r>
    <d v="2015-05-08T00:00:00"/>
    <x v="1"/>
    <s v="May"/>
    <x v="0"/>
    <x v="18"/>
    <s v="Y"/>
    <s v="N"/>
    <n v="10.5"/>
    <n v="15.9"/>
    <n v="5.9"/>
    <n v="0.2"/>
    <n v="131138.73000000001"/>
    <n v="29.075609050000001"/>
    <n v="3812938.444793507"/>
  </r>
  <r>
    <d v="2015-05-09T00:00:00"/>
    <x v="2"/>
    <s v="May"/>
    <x v="0"/>
    <x v="18"/>
    <s v="Y"/>
    <s v="N"/>
    <n v="12.8"/>
    <n v="18.7"/>
    <n v="7.3"/>
    <n v="0"/>
    <n v="108377.05"/>
    <n v="19.602360470000001"/>
    <n v="2124446.0007752138"/>
  </r>
  <r>
    <d v="2015-05-10T00:00:00"/>
    <x v="3"/>
    <s v="May"/>
    <x v="0"/>
    <x v="19"/>
    <s v="Y"/>
    <s v="N"/>
    <n v="12.8"/>
    <n v="16.600000000000001"/>
    <n v="5.9"/>
    <n v="8.6"/>
    <n v="103811.28"/>
    <n v="13.279840760000001"/>
    <n v="1378597.2674917728"/>
  </r>
  <r>
    <d v="2015-05-11T00:00:00"/>
    <x v="4"/>
    <s v="May"/>
    <x v="0"/>
    <x v="19"/>
    <s v="Y"/>
    <s v="N"/>
    <n v="12.4"/>
    <n v="15.9"/>
    <n v="7.9"/>
    <n v="2.6"/>
    <n v="123740.245"/>
    <n v="28.475489379999999"/>
    <n v="3523564.032376098"/>
  </r>
  <r>
    <d v="2015-05-12T00:00:00"/>
    <x v="5"/>
    <s v="May"/>
    <x v="0"/>
    <x v="19"/>
    <s v="Y"/>
    <s v="N"/>
    <n v="12.8"/>
    <n v="17.399999999999999"/>
    <n v="5.9"/>
    <n v="0"/>
    <n v="129312.58"/>
    <n v="28.355358970000001"/>
    <n v="3666704.6252368428"/>
  </r>
  <r>
    <d v="2015-05-13T00:00:00"/>
    <x v="6"/>
    <s v="May"/>
    <x v="0"/>
    <x v="19"/>
    <s v="Y"/>
    <s v="N"/>
    <n v="6.3"/>
    <n v="12.8"/>
    <n v="8.6999999999999993"/>
    <n v="6.8"/>
    <n v="136903.26999999999"/>
    <n v="33.602901799999998"/>
    <n v="4600347.1379088853"/>
  </r>
  <r>
    <d v="2015-05-14T00:00:00"/>
    <x v="0"/>
    <s v="May"/>
    <x v="0"/>
    <x v="19"/>
    <s v="Y"/>
    <s v="N"/>
    <n v="7.3"/>
    <n v="14.6"/>
    <n v="6.7"/>
    <n v="4.4000000000000004"/>
    <n v="135217.65"/>
    <n v="36.084976089999998"/>
    <n v="4879325.6671959879"/>
  </r>
  <r>
    <d v="2015-05-15T00:00:00"/>
    <x v="1"/>
    <s v="May"/>
    <x v="0"/>
    <x v="19"/>
    <s v="Y"/>
    <s v="N"/>
    <n v="11.5"/>
    <n v="14.5"/>
    <n v="6.2"/>
    <n v="1.8"/>
    <n v="135172.41"/>
    <n v="32.888201889999998"/>
    <n v="4445577.5100378543"/>
  </r>
  <r>
    <d v="2015-05-16T00:00:00"/>
    <x v="2"/>
    <s v="May"/>
    <x v="0"/>
    <x v="19"/>
    <s v="Y"/>
    <s v="N"/>
    <n v="11.3"/>
    <n v="16.2"/>
    <n v="10.4"/>
    <n v="0"/>
    <n v="117136.63"/>
    <n v="35.11935553"/>
    <n v="4113762.9545560642"/>
  </r>
  <r>
    <d v="2015-05-17T00:00:00"/>
    <x v="3"/>
    <s v="May"/>
    <x v="0"/>
    <x v="20"/>
    <s v="Y"/>
    <s v="N"/>
    <n v="7.4"/>
    <n v="20.5"/>
    <n v="10.3"/>
    <n v="0"/>
    <n v="111897.08500000001"/>
    <n v="30.547599470000002"/>
    <n v="3418187.3344405452"/>
  </r>
  <r>
    <d v="2015-05-18T00:00:00"/>
    <x v="4"/>
    <s v="May"/>
    <x v="0"/>
    <x v="20"/>
    <s v="Y"/>
    <s v="N"/>
    <n v="7.2"/>
    <n v="20.399999999999999"/>
    <n v="10.199999999999999"/>
    <n v="0"/>
    <n v="127524.8"/>
    <n v="39.33371288"/>
    <n v="5016023.8682794245"/>
  </r>
  <r>
    <d v="2015-05-19T00:00:00"/>
    <x v="5"/>
    <s v="May"/>
    <x v="0"/>
    <x v="20"/>
    <s v="Y"/>
    <s v="N"/>
    <n v="9.9"/>
    <n v="16.2"/>
    <n v="3.2"/>
    <n v="0"/>
    <n v="133235.48000000001"/>
    <n v="34.038317739999997"/>
    <n v="4535111.6024814155"/>
  </r>
  <r>
    <d v="2015-05-20T00:00:00"/>
    <x v="6"/>
    <s v="May"/>
    <x v="0"/>
    <x v="20"/>
    <s v="Y"/>
    <s v="N"/>
    <n v="13.6"/>
    <n v="18.100000000000001"/>
    <n v="6"/>
    <n v="2.4"/>
    <n v="127522.71"/>
    <n v="30.976086030000001"/>
    <n v="3950154.4357387414"/>
  </r>
  <r>
    <d v="2015-05-21T00:00:00"/>
    <x v="0"/>
    <s v="May"/>
    <x v="0"/>
    <x v="20"/>
    <s v="Y"/>
    <s v="N"/>
    <n v="10.3"/>
    <n v="13.6"/>
    <n v="3.5"/>
    <n v="6.2"/>
    <n v="135361.19500000001"/>
    <n v="35.621998429999998"/>
    <n v="4821836.2757729236"/>
  </r>
  <r>
    <d v="2015-05-22T00:00:00"/>
    <x v="1"/>
    <s v="May"/>
    <x v="0"/>
    <x v="20"/>
    <s v="Y"/>
    <s v="N"/>
    <n v="9.1"/>
    <n v="14.1"/>
    <n v="6.7"/>
    <n v="0.4"/>
    <n v="133422.46"/>
    <n v="34.614105330000001"/>
    <n v="4618299.0838277116"/>
  </r>
  <r>
    <d v="2015-05-23T00:00:00"/>
    <x v="2"/>
    <s v="May"/>
    <x v="0"/>
    <x v="20"/>
    <s v="Y"/>
    <s v="N"/>
    <n v="10.4"/>
    <n v="13.3"/>
    <n v="7.7"/>
    <n v="0"/>
    <n v="119331.85"/>
    <n v="31.22698432"/>
    <n v="3726373.8088265923"/>
  </r>
  <r>
    <d v="2015-05-24T00:00:00"/>
    <x v="3"/>
    <s v="May"/>
    <x v="0"/>
    <x v="21"/>
    <s v="Y"/>
    <s v="N"/>
    <n v="6"/>
    <n v="15.6"/>
    <n v="8.6"/>
    <n v="0"/>
    <n v="118783.08500000001"/>
    <n v="31.493258560000001"/>
    <n v="3740866.408459458"/>
  </r>
  <r>
    <d v="2015-05-25T00:00:00"/>
    <x v="4"/>
    <s v="May"/>
    <x v="0"/>
    <x v="21"/>
    <s v="Y"/>
    <s v="N"/>
    <n v="7.4"/>
    <n v="17.100000000000001"/>
    <n v="8.1"/>
    <n v="0"/>
    <n v="136690.92000000001"/>
    <n v="51.610330150000003"/>
    <n v="7054663.5097072395"/>
  </r>
  <r>
    <d v="2015-05-26T00:00:00"/>
    <x v="5"/>
    <s v="May"/>
    <x v="0"/>
    <x v="21"/>
    <s v="Y"/>
    <s v="N"/>
    <n v="5.4"/>
    <n v="15.6"/>
    <n v="6.8"/>
    <n v="0"/>
    <n v="140886.995"/>
    <n v="46.401813629999999"/>
    <n v="6537412.0848807413"/>
  </r>
  <r>
    <d v="2015-05-27T00:00:00"/>
    <x v="6"/>
    <s v="May"/>
    <x v="0"/>
    <x v="21"/>
    <s v="Y"/>
    <s v="N"/>
    <n v="7.9"/>
    <n v="18.7"/>
    <n v="7.4"/>
    <n v="0"/>
    <n v="133103.37"/>
    <n v="29.884071370000001"/>
    <n v="3977670.6086675171"/>
  </r>
  <r>
    <d v="2015-05-28T00:00:00"/>
    <x v="0"/>
    <s v="May"/>
    <x v="0"/>
    <x v="21"/>
    <s v="Y"/>
    <s v="N"/>
    <n v="13.1"/>
    <n v="19.7"/>
    <n v="8.4"/>
    <n v="0"/>
    <n v="127900.235"/>
    <n v="26.09688903"/>
    <n v="3337798.2397059221"/>
  </r>
  <r>
    <d v="2015-05-29T00:00:00"/>
    <x v="1"/>
    <s v="May"/>
    <x v="0"/>
    <x v="21"/>
    <s v="Y"/>
    <s v="N"/>
    <n v="9.5"/>
    <n v="15.8"/>
    <n v="6.6"/>
    <n v="0"/>
    <n v="132338.94"/>
    <n v="29.803580050000001"/>
    <n v="3944174.1920221471"/>
  </r>
  <r>
    <d v="2015-05-30T00:00:00"/>
    <x v="2"/>
    <s v="May"/>
    <x v="0"/>
    <x v="21"/>
    <s v="Y"/>
    <s v="N"/>
    <n v="11"/>
    <n v="17.3"/>
    <n v="8"/>
    <n v="0"/>
    <n v="114669.79"/>
    <n v="19.048825789999999"/>
    <n v="2184324.8530858839"/>
  </r>
  <r>
    <d v="2015-05-31T00:00:00"/>
    <x v="3"/>
    <s v="May"/>
    <x v="0"/>
    <x v="22"/>
    <s v="Y"/>
    <s v="N"/>
    <n v="12.3"/>
    <n v="16.8"/>
    <n v="4.9000000000000004"/>
    <n v="0"/>
    <n v="113261.26"/>
    <n v="18.572714080000001"/>
    <n v="2103568.9983205409"/>
  </r>
  <r>
    <d v="2015-06-01T00:00:00"/>
    <x v="4"/>
    <s v="June"/>
    <x v="0"/>
    <x v="22"/>
    <s v="Y"/>
    <s v="N"/>
    <n v="5.2"/>
    <n v="12.2"/>
    <n v="8.1"/>
    <n v="8.1999999999999993"/>
    <n v="140919.995"/>
    <n v="36.928126640000002"/>
    <n v="5203911.4214681666"/>
  </r>
  <r>
    <d v="2015-06-02T00:00:00"/>
    <x v="5"/>
    <s v="June"/>
    <x v="0"/>
    <x v="22"/>
    <s v="Y"/>
    <s v="N"/>
    <n v="7.1"/>
    <n v="11.4"/>
    <n v="4.5999999999999996"/>
    <n v="4.2"/>
    <n v="148534.505"/>
    <n v="59.85603338"/>
    <n v="8890686.2893617768"/>
  </r>
  <r>
    <d v="2015-06-03T00:00:00"/>
    <x v="6"/>
    <s v="June"/>
    <x v="0"/>
    <x v="22"/>
    <s v="Y"/>
    <s v="N"/>
    <n v="8.1"/>
    <n v="13.6"/>
    <n v="8.1999999999999993"/>
    <n v="0.8"/>
    <n v="146902.95000000001"/>
    <n v="50.5626836"/>
    <n v="7427807.3807566203"/>
  </r>
  <r>
    <d v="2015-06-04T00:00:00"/>
    <x v="0"/>
    <s v="June"/>
    <x v="0"/>
    <x v="22"/>
    <s v="Y"/>
    <s v="N"/>
    <n v="4.4000000000000004"/>
    <n v="11.3"/>
    <n v="5.5"/>
    <n v="0"/>
    <n v="147155.26500000001"/>
    <n v="33.050284789999999"/>
    <n v="4863523.4165979195"/>
  </r>
  <r>
    <d v="2015-06-05T00:00:00"/>
    <x v="1"/>
    <s v="June"/>
    <x v="0"/>
    <x v="22"/>
    <s v="Y"/>
    <s v="N"/>
    <n v="7"/>
    <n v="15"/>
    <n v="7"/>
    <n v="4.2"/>
    <n v="142625.035"/>
    <n v="37.966538890000002"/>
    <n v="5414978.9380151117"/>
  </r>
  <r>
    <d v="2015-06-06T00:00:00"/>
    <x v="2"/>
    <s v="June"/>
    <x v="0"/>
    <x v="22"/>
    <s v="Y"/>
    <s v="N"/>
    <n v="9.1999999999999993"/>
    <n v="16.600000000000001"/>
    <n v="6.4"/>
    <n v="0.2"/>
    <n v="120128.295"/>
    <n v="30.181346850000001"/>
    <n v="3625633.7378941206"/>
  </r>
  <r>
    <d v="2015-06-07T00:00:00"/>
    <x v="3"/>
    <s v="June"/>
    <x v="0"/>
    <x v="23"/>
    <s v="Y"/>
    <s v="N"/>
    <n v="11.2"/>
    <n v="14.5"/>
    <n v="6.9"/>
    <n v="0"/>
    <n v="109609.685"/>
    <n v="23.380384849999999"/>
    <n v="2562716.6185872722"/>
  </r>
  <r>
    <d v="2015-06-08T00:00:00"/>
    <x v="4"/>
    <s v="June"/>
    <x v="0"/>
    <x v="23"/>
    <s v="Y"/>
    <s v="Y"/>
    <n v="11.1"/>
    <n v="18.5"/>
    <n v="8.1999999999999993"/>
    <n v="0"/>
    <n v="110715.815"/>
    <n v="24.357636500000002"/>
    <n v="2696775.5765712475"/>
  </r>
  <r>
    <d v="2015-06-09T00:00:00"/>
    <x v="5"/>
    <s v="June"/>
    <x v="0"/>
    <x v="23"/>
    <s v="Y"/>
    <s v="N"/>
    <n v="10.3"/>
    <n v="13.5"/>
    <n v="8.6"/>
    <n v="4"/>
    <n v="132854.13500000001"/>
    <n v="36.714275120000003"/>
    <n v="4877643.263219622"/>
  </r>
  <r>
    <d v="2015-06-10T00:00:00"/>
    <x v="6"/>
    <s v="June"/>
    <x v="0"/>
    <x v="23"/>
    <s v="Y"/>
    <s v="N"/>
    <n v="7.5"/>
    <n v="13.4"/>
    <n v="7.1"/>
    <n v="0"/>
    <n v="144125.52499999999"/>
    <n v="39.766137469999997"/>
    <n v="5731315.4400859214"/>
  </r>
  <r>
    <d v="2015-06-11T00:00:00"/>
    <x v="0"/>
    <s v="June"/>
    <x v="0"/>
    <x v="23"/>
    <s v="Y"/>
    <s v="N"/>
    <n v="5.7"/>
    <n v="14"/>
    <n v="8.3000000000000007"/>
    <m/>
    <n v="143465.44500000001"/>
    <n v="37.481829380000001"/>
    <n v="5377347.3314157743"/>
  </r>
  <r>
    <d v="2015-06-12T00:00:00"/>
    <x v="1"/>
    <s v="June"/>
    <x v="0"/>
    <x v="23"/>
    <s v="Y"/>
    <s v="N"/>
    <n v="5.2"/>
    <n v="13.1"/>
    <n v="6.9"/>
    <n v="0"/>
    <n v="145005.62"/>
    <n v="37.539372819999997"/>
    <n v="5443420.0301752482"/>
  </r>
  <r>
    <d v="2015-06-13T00:00:00"/>
    <x v="2"/>
    <s v="June"/>
    <x v="0"/>
    <x v="23"/>
    <s v="Y"/>
    <s v="N"/>
    <n v="6"/>
    <n v="18.2"/>
    <n v="8"/>
    <n v="0"/>
    <n v="123754.55"/>
    <n v="29.868588150000001"/>
    <n v="3696373.6856385828"/>
  </r>
  <r>
    <d v="2015-06-14T00:00:00"/>
    <x v="3"/>
    <s v="June"/>
    <x v="0"/>
    <x v="24"/>
    <s v="Y"/>
    <s v="N"/>
    <n v="5.8"/>
    <n v="17.399999999999999"/>
    <n v="8"/>
    <n v="0"/>
    <n v="119125.62"/>
    <n v="31.598182309999999"/>
    <n v="3764153.0585517818"/>
  </r>
  <r>
    <d v="2015-06-15T00:00:00"/>
    <x v="4"/>
    <s v="June"/>
    <x v="0"/>
    <x v="24"/>
    <s v="Y"/>
    <s v="N"/>
    <n v="7.1"/>
    <n v="16.899999999999999"/>
    <n v="6.6"/>
    <n v="0"/>
    <n v="136054.14499999999"/>
    <n v="36.010981530000002"/>
    <n v="4899443.3026749417"/>
  </r>
  <r>
    <d v="2015-06-16T00:00:00"/>
    <x v="5"/>
    <s v="June"/>
    <x v="0"/>
    <x v="24"/>
    <s v="Y"/>
    <s v="N"/>
    <n v="9.5"/>
    <n v="16.100000000000001"/>
    <n v="3.3"/>
    <n v="5"/>
    <n v="139073.785"/>
    <n v="36.942819380000003"/>
    <n v="5137777.719747954"/>
  </r>
  <r>
    <d v="2015-06-17T00:00:00"/>
    <x v="6"/>
    <s v="June"/>
    <x v="0"/>
    <x v="24"/>
    <s v="Y"/>
    <s v="N"/>
    <n v="11.7"/>
    <n v="13.8"/>
    <n v="4.7"/>
    <n v="0"/>
    <n v="134290.46"/>
    <n v="39.278599130000003"/>
    <n v="5274741.1453232998"/>
  </r>
  <r>
    <d v="2015-06-18T00:00:00"/>
    <x v="0"/>
    <s v="June"/>
    <x v="0"/>
    <x v="24"/>
    <s v="Y"/>
    <s v="N"/>
    <n v="10.7"/>
    <n v="12.7"/>
    <n v="4.2"/>
    <n v="1"/>
    <n v="137073.77499999999"/>
    <n v="37.45776352"/>
    <n v="5134477.0487436876"/>
  </r>
  <r>
    <d v="2015-06-19T00:00:00"/>
    <x v="1"/>
    <s v="June"/>
    <x v="0"/>
    <x v="24"/>
    <s v="Y"/>
    <s v="N"/>
    <n v="7"/>
    <n v="12.4"/>
    <n v="7.9"/>
    <n v="0.2"/>
    <n v="139781.245"/>
    <n v="38.550713739999999"/>
    <n v="5388666.7622158062"/>
  </r>
  <r>
    <d v="2015-06-20T00:00:00"/>
    <x v="2"/>
    <s v="June"/>
    <x v="0"/>
    <x v="24"/>
    <s v="Y"/>
    <s v="N"/>
    <n v="4.0999999999999996"/>
    <n v="11.6"/>
    <n v="7.1"/>
    <n v="0"/>
    <n v="129576.36"/>
    <n v="41.097683109999998"/>
    <n v="5325288.1818272797"/>
  </r>
  <r>
    <d v="2015-06-21T00:00:00"/>
    <x v="3"/>
    <s v="June"/>
    <x v="0"/>
    <x v="25"/>
    <s v="Y"/>
    <s v="N"/>
    <n v="2.2000000000000002"/>
    <n v="12.9"/>
    <n v="8.6"/>
    <n v="0"/>
    <n v="124910.57"/>
    <n v="33.902389839999998"/>
    <n v="4234766.839276609"/>
  </r>
  <r>
    <d v="2015-06-22T00:00:00"/>
    <x v="4"/>
    <s v="June"/>
    <x v="0"/>
    <x v="25"/>
    <s v="Y"/>
    <s v="N"/>
    <n v="3.6"/>
    <n v="14.1"/>
    <n v="6.2"/>
    <n v="0"/>
    <n v="140431.35999999999"/>
    <n v="30.477831179999999"/>
    <n v="4280043.2824578043"/>
  </r>
  <r>
    <d v="2015-06-23T00:00:00"/>
    <x v="5"/>
    <s v="June"/>
    <x v="0"/>
    <x v="25"/>
    <s v="Y"/>
    <s v="N"/>
    <n v="9.6"/>
    <n v="17.600000000000001"/>
    <n v="5.8"/>
    <n v="0"/>
    <n v="133171.4"/>
    <n v="30.238061600000002"/>
    <n v="4026844.9965582401"/>
  </r>
  <r>
    <d v="2015-06-24T00:00:00"/>
    <x v="6"/>
    <s v="June"/>
    <x v="0"/>
    <x v="25"/>
    <s v="Y"/>
    <s v="N"/>
    <n v="12.2"/>
    <n v="16"/>
    <n v="7.7"/>
    <n v="0"/>
    <n v="135407.57"/>
    <n v="32.217778950000003"/>
    <n v="4362531.1584166521"/>
  </r>
  <r>
    <d v="2015-06-25T00:00:00"/>
    <x v="0"/>
    <s v="June"/>
    <x v="0"/>
    <x v="25"/>
    <s v="Y"/>
    <s v="N"/>
    <n v="9.6"/>
    <n v="14"/>
    <n v="6.3"/>
    <n v="0"/>
    <n v="137379.23000000001"/>
    <n v="33.054838169999996"/>
    <n v="4541048.2155692093"/>
  </r>
  <r>
    <d v="2015-06-26T00:00:00"/>
    <x v="1"/>
    <s v="June"/>
    <x v="0"/>
    <x v="25"/>
    <s v="N"/>
    <s v="N"/>
    <n v="10.5"/>
    <n v="16.899999999999999"/>
    <n v="7.1"/>
    <n v="0"/>
    <n v="135562.07500000001"/>
    <n v="31.92862512"/>
    <n v="4328310.6731643239"/>
  </r>
  <r>
    <d v="2015-06-27T00:00:00"/>
    <x v="2"/>
    <s v="June"/>
    <x v="0"/>
    <x v="25"/>
    <s v="N"/>
    <s v="N"/>
    <n v="8"/>
    <n v="14.1"/>
    <n v="5"/>
    <n v="0"/>
    <n v="124587.43"/>
    <n v="28.292540349999999"/>
    <n v="3524894.8903778004"/>
  </r>
  <r>
    <d v="2015-06-28T00:00:00"/>
    <x v="3"/>
    <s v="June"/>
    <x v="0"/>
    <x v="26"/>
    <s v="N"/>
    <s v="N"/>
    <n v="9.6"/>
    <n v="14.5"/>
    <n v="4.0999999999999996"/>
    <n v="0"/>
    <n v="119277.48"/>
    <n v="31.00149176"/>
    <n v="3697779.8133735647"/>
  </r>
  <r>
    <d v="2015-06-29T00:00:00"/>
    <x v="4"/>
    <s v="June"/>
    <x v="0"/>
    <x v="26"/>
    <s v="N"/>
    <s v="N"/>
    <n v="6.9"/>
    <n v="12.3"/>
    <n v="5.6"/>
    <n v="0"/>
    <n v="139468.155"/>
    <n v="35.775398760000002"/>
    <n v="4989528.8594464883"/>
  </r>
  <r>
    <d v="2015-06-30T00:00:00"/>
    <x v="5"/>
    <s v="June"/>
    <x v="0"/>
    <x v="26"/>
    <s v="N"/>
    <s v="N"/>
    <n v="5"/>
    <n v="14.2"/>
    <n v="7.9"/>
    <n v="0"/>
    <n v="143170.05499999999"/>
    <n v="37.625258199999998"/>
    <n v="5386810.2858832004"/>
  </r>
  <r>
    <d v="2015-07-01T00:00:00"/>
    <x v="6"/>
    <s v="July"/>
    <x v="0"/>
    <x v="26"/>
    <s v="N"/>
    <s v="N"/>
    <n v="7.4"/>
    <n v="15"/>
    <n v="6.9"/>
    <n v="0"/>
    <n v="138931"/>
    <n v="29.520946160000001"/>
    <n v="4101374.5709549603"/>
  </r>
  <r>
    <d v="2015-07-02T00:00:00"/>
    <x v="0"/>
    <s v="July"/>
    <x v="0"/>
    <x v="26"/>
    <s v="N"/>
    <s v="N"/>
    <n v="10.3"/>
    <n v="11.9"/>
    <n v="7"/>
    <n v="0.6"/>
    <n v="138972.42499999999"/>
    <n v="35.618313800000003"/>
    <n v="4949963.4431969654"/>
  </r>
  <r>
    <d v="2015-07-03T00:00:00"/>
    <x v="1"/>
    <s v="July"/>
    <x v="0"/>
    <x v="26"/>
    <s v="N"/>
    <s v="N"/>
    <n v="5.9"/>
    <n v="12"/>
    <n v="5"/>
    <n v="2.6"/>
    <n v="145713.81"/>
    <n v="42.629576239999999"/>
    <n v="6211717.9726158744"/>
  </r>
  <r>
    <d v="2015-07-04T00:00:00"/>
    <x v="2"/>
    <s v="July"/>
    <x v="0"/>
    <x v="26"/>
    <s v="N"/>
    <s v="N"/>
    <n v="7.3"/>
    <n v="10.6"/>
    <n v="2.8"/>
    <n v="0"/>
    <n v="130073.27"/>
    <n v="29.127825269999999"/>
    <n v="3788751.4808575329"/>
  </r>
  <r>
    <d v="2015-07-05T00:00:00"/>
    <x v="3"/>
    <s v="July"/>
    <x v="0"/>
    <x v="27"/>
    <s v="N"/>
    <s v="N"/>
    <n v="8.1999999999999993"/>
    <n v="14.9"/>
    <n v="8.1999999999999993"/>
    <n v="2"/>
    <n v="117312.925"/>
    <n v="24.00328983"/>
    <n v="2815896.1395800528"/>
  </r>
  <r>
    <d v="2015-07-06T00:00:00"/>
    <x v="4"/>
    <s v="July"/>
    <x v="0"/>
    <x v="27"/>
    <s v="N"/>
    <s v="N"/>
    <n v="7.5"/>
    <n v="11.5"/>
    <n v="4.4000000000000004"/>
    <n v="1.6"/>
    <n v="143176.33499999999"/>
    <n v="36.041788840000002"/>
    <n v="5160331.2329551019"/>
  </r>
  <r>
    <d v="2015-07-07T00:00:00"/>
    <x v="5"/>
    <s v="July"/>
    <x v="0"/>
    <x v="27"/>
    <s v="N"/>
    <s v="N"/>
    <n v="7.4"/>
    <n v="14.2"/>
    <n v="7"/>
    <n v="2.2000000000000002"/>
    <n v="143984.39000000001"/>
    <n v="37.297517450000001"/>
    <n v="5370260.2985526063"/>
  </r>
  <r>
    <d v="2015-07-08T00:00:00"/>
    <x v="6"/>
    <s v="July"/>
    <x v="0"/>
    <x v="27"/>
    <s v="N"/>
    <s v="N"/>
    <n v="4.9000000000000004"/>
    <n v="14.8"/>
    <n v="8.5"/>
    <n v="0.2"/>
    <n v="141696.29500000001"/>
    <n v="40.583806850000002"/>
    <n v="5750575.0676406212"/>
  </r>
  <r>
    <d v="2015-07-09T00:00:00"/>
    <x v="0"/>
    <s v="July"/>
    <x v="0"/>
    <x v="27"/>
    <s v="N"/>
    <s v="N"/>
    <n v="6.5"/>
    <n v="13.4"/>
    <n v="3.5"/>
    <n v="0"/>
    <n v="141994.375"/>
    <n v="38.517273539999998"/>
    <n v="5469236.1830163375"/>
  </r>
  <r>
    <d v="2015-07-10T00:00:00"/>
    <x v="1"/>
    <s v="July"/>
    <x v="0"/>
    <x v="27"/>
    <s v="N"/>
    <s v="N"/>
    <n v="7.6"/>
    <n v="14.3"/>
    <n v="5.8"/>
    <n v="0"/>
    <n v="136884.095"/>
    <n v="32.288455370000001"/>
    <n v="4419775.9922703402"/>
  </r>
  <r>
    <d v="2015-07-11T00:00:00"/>
    <x v="2"/>
    <s v="July"/>
    <x v="0"/>
    <x v="27"/>
    <s v="N"/>
    <s v="N"/>
    <n v="10.9"/>
    <n v="13.1"/>
    <n v="3.7"/>
    <n v="0.2"/>
    <n v="123971.705"/>
    <n v="30.621819909999999"/>
    <n v="3796239.2244456466"/>
  </r>
  <r>
    <d v="2015-07-12T00:00:00"/>
    <x v="3"/>
    <s v="July"/>
    <x v="0"/>
    <x v="28"/>
    <s v="N"/>
    <s v="N"/>
    <n v="3.4"/>
    <n v="12.3"/>
    <n v="2.9"/>
    <n v="1.6"/>
    <n v="124790.69500000001"/>
    <n v="33.152119050000003"/>
    <n v="4137075.9769722405"/>
  </r>
  <r>
    <d v="2015-07-13T00:00:00"/>
    <x v="4"/>
    <s v="July"/>
    <x v="0"/>
    <x v="28"/>
    <s v="N"/>
    <s v="N"/>
    <n v="6.1"/>
    <n v="12.7"/>
    <n v="4.2"/>
    <n v="28.4"/>
    <n v="138680.33499999999"/>
    <n v="47.526301529999998"/>
    <n v="6590963.4174914118"/>
  </r>
  <r>
    <d v="2015-07-14T00:00:00"/>
    <x v="5"/>
    <s v="July"/>
    <x v="0"/>
    <x v="28"/>
    <s v="Y"/>
    <s v="N"/>
    <n v="8.1"/>
    <n v="9.8000000000000007"/>
    <n v="4.8"/>
    <n v="3.8"/>
    <n v="150671.10500000001"/>
    <n v="45.25558281"/>
    <n v="6818708.6694017053"/>
  </r>
  <r>
    <d v="2015-07-15T00:00:00"/>
    <x v="6"/>
    <s v="July"/>
    <x v="0"/>
    <x v="28"/>
    <s v="Y"/>
    <s v="N"/>
    <n v="5.8"/>
    <n v="10.5"/>
    <n v="7.4"/>
    <n v="3.6"/>
    <n v="151270.54"/>
    <n v="50.497418199999998"/>
    <n v="7638771.7197198281"/>
  </r>
  <r>
    <d v="2015-07-16T00:00:00"/>
    <x v="0"/>
    <s v="July"/>
    <x v="0"/>
    <x v="28"/>
    <s v="Y"/>
    <s v="N"/>
    <n v="6.6"/>
    <n v="12.3"/>
    <n v="8.1"/>
    <n v="0.2"/>
    <n v="144797.98000000001"/>
    <n v="40.471707639999998"/>
    <n v="5860221.5134225674"/>
  </r>
  <r>
    <d v="2015-07-17T00:00:00"/>
    <x v="1"/>
    <s v="July"/>
    <x v="0"/>
    <x v="28"/>
    <s v="Y"/>
    <s v="N"/>
    <n v="7.3"/>
    <n v="12.3"/>
    <n v="6.5"/>
    <n v="2.4"/>
    <n v="142965.48000000001"/>
    <n v="49.218506959999999"/>
    <n v="7036547.4724197416"/>
  </r>
  <r>
    <d v="2015-07-18T00:00:00"/>
    <x v="2"/>
    <s v="July"/>
    <x v="0"/>
    <x v="28"/>
    <s v="Y"/>
    <s v="N"/>
    <n v="6.1"/>
    <n v="11.5"/>
    <n v="9.5"/>
    <n v="0.4"/>
    <n v="130187.44500000001"/>
    <n v="44.097767079999997"/>
    <n v="5740975.6263503106"/>
  </r>
  <r>
    <d v="2015-07-19T00:00:00"/>
    <x v="3"/>
    <s v="July"/>
    <x v="0"/>
    <x v="29"/>
    <s v="Y"/>
    <s v="N"/>
    <n v="0.6"/>
    <n v="12.1"/>
    <n v="9.6999999999999993"/>
    <n v="0"/>
    <n v="131141.35500000001"/>
    <n v="43.573422479999998"/>
    <n v="5714277.6660146601"/>
  </r>
  <r>
    <d v="2015-07-20T00:00:00"/>
    <x v="4"/>
    <s v="July"/>
    <x v="0"/>
    <x v="29"/>
    <s v="Y"/>
    <s v="N"/>
    <n v="1.8"/>
    <n v="14.7"/>
    <n v="9.6999999999999993"/>
    <n v="0"/>
    <n v="146154.37"/>
    <n v="41.79671269"/>
    <n v="6108772.2112779552"/>
  </r>
  <r>
    <d v="2015-07-21T00:00:00"/>
    <x v="5"/>
    <s v="July"/>
    <x v="0"/>
    <x v="29"/>
    <s v="Y"/>
    <s v="N"/>
    <n v="4.2"/>
    <n v="17"/>
    <n v="8.6"/>
    <n v="0"/>
    <n v="138931.81"/>
    <n v="28.895489680000001"/>
    <n v="4014502.682078721"/>
  </r>
  <r>
    <d v="2015-07-22T00:00:00"/>
    <x v="6"/>
    <s v="July"/>
    <x v="0"/>
    <x v="29"/>
    <s v="Y"/>
    <s v="N"/>
    <n v="11.4"/>
    <n v="16.600000000000001"/>
    <n v="6"/>
    <n v="1.6"/>
    <n v="138418.83499999999"/>
    <n v="33.707277519999998"/>
    <n v="4665722.0853400882"/>
  </r>
  <r>
    <d v="2015-07-23T00:00:00"/>
    <x v="0"/>
    <s v="July"/>
    <x v="0"/>
    <x v="29"/>
    <s v="Y"/>
    <s v="N"/>
    <n v="5.0999999999999996"/>
    <n v="16.100000000000001"/>
    <n v="9.5"/>
    <n v="0"/>
    <n v="142316.29500000001"/>
    <n v="33.975184839999997"/>
    <n v="4835222.428368968"/>
  </r>
  <r>
    <d v="2015-07-24T00:00:00"/>
    <x v="1"/>
    <s v="July"/>
    <x v="0"/>
    <x v="29"/>
    <s v="Y"/>
    <s v="N"/>
    <n v="7.6"/>
    <n v="15"/>
    <n v="4.4000000000000004"/>
    <n v="1.2"/>
    <n v="136837.155"/>
    <n v="27.669824500000001"/>
    <n v="3786260.0639292975"/>
  </r>
  <r>
    <d v="2015-07-25T00:00:00"/>
    <x v="2"/>
    <s v="July"/>
    <x v="0"/>
    <x v="29"/>
    <s v="Y"/>
    <s v="N"/>
    <n v="9.4"/>
    <n v="13.3"/>
    <n v="7.7"/>
    <n v="0.8"/>
    <n v="121021.425"/>
    <n v="22.239188500000001"/>
    <n v="2691418.2831136128"/>
  </r>
  <r>
    <d v="2015-07-26T00:00:00"/>
    <x v="3"/>
    <s v="July"/>
    <x v="0"/>
    <x v="30"/>
    <s v="Y"/>
    <s v="N"/>
    <n v="8.1"/>
    <n v="11.6"/>
    <n v="8.5"/>
    <n v="3.2"/>
    <n v="120396.735"/>
    <n v="22.384246220000001"/>
    <n v="2694990.160324092"/>
  </r>
  <r>
    <d v="2015-07-27T00:00:00"/>
    <x v="4"/>
    <s v="July"/>
    <x v="0"/>
    <x v="30"/>
    <s v="Y"/>
    <s v="N"/>
    <n v="6.2"/>
    <n v="13.9"/>
    <n v="9.6"/>
    <n v="0.8"/>
    <n v="142470.43"/>
    <n v="35.176217450000003"/>
    <n v="5011570.8258750038"/>
  </r>
  <r>
    <d v="2015-07-28T00:00:00"/>
    <x v="5"/>
    <s v="July"/>
    <x v="0"/>
    <x v="30"/>
    <s v="Y"/>
    <s v="N"/>
    <n v="7.9"/>
    <n v="14.4"/>
    <n v="10.199999999999999"/>
    <n v="0"/>
    <n v="144008.37"/>
    <n v="40.752987930000003"/>
    <n v="5868771.3644289747"/>
  </r>
  <r>
    <d v="2015-07-29T00:00:00"/>
    <x v="6"/>
    <s v="July"/>
    <x v="0"/>
    <x v="30"/>
    <s v="Y"/>
    <s v="N"/>
    <n v="8.4"/>
    <n v="14"/>
    <n v="9"/>
    <n v="0"/>
    <n v="142637.76000000001"/>
    <n v="37.23752124"/>
    <n v="5311476.6176260225"/>
  </r>
  <r>
    <d v="2015-07-30T00:00:00"/>
    <x v="0"/>
    <s v="July"/>
    <x v="0"/>
    <x v="30"/>
    <s v="Y"/>
    <s v="N"/>
    <n v="8.6"/>
    <n v="12.3"/>
    <n v="4.5"/>
    <n v="0"/>
    <n v="143544.10999999999"/>
    <n v="29.122837359999998"/>
    <n v="4180411.7695159488"/>
  </r>
  <r>
    <d v="2015-07-31T00:00:00"/>
    <x v="1"/>
    <s v="July"/>
    <x v="0"/>
    <x v="30"/>
    <s v="Y"/>
    <s v="N"/>
    <n v="4.0999999999999996"/>
    <n v="14"/>
    <n v="10.8"/>
    <n v="0.6"/>
    <n v="139584.95499999999"/>
    <n v="35.059771089999998"/>
    <n v="4893816.5699079502"/>
  </r>
  <r>
    <d v="2015-08-01T00:00:00"/>
    <x v="2"/>
    <s v="August"/>
    <x v="0"/>
    <x v="30"/>
    <s v="Y"/>
    <s v="N"/>
    <n v="6.5"/>
    <n v="11.4"/>
    <n v="4.2"/>
    <n v="0.2"/>
    <n v="125032.57"/>
    <n v="29.880139589999999"/>
    <n v="3735990.6448964463"/>
  </r>
  <r>
    <d v="2015-08-02T00:00:00"/>
    <x v="3"/>
    <s v="August"/>
    <x v="0"/>
    <x v="31"/>
    <s v="Y"/>
    <s v="N"/>
    <n v="7.8"/>
    <n v="14.9"/>
    <n v="8.3000000000000007"/>
    <n v="0"/>
    <n v="117638.065"/>
    <n v="23.37418658"/>
    <n v="2749694.0802201675"/>
  </r>
  <r>
    <d v="2015-08-03T00:00:00"/>
    <x v="4"/>
    <s v="August"/>
    <x v="0"/>
    <x v="31"/>
    <s v="Y"/>
    <s v="N"/>
    <n v="7.3"/>
    <n v="10.8"/>
    <n v="9.4"/>
    <n v="6.4"/>
    <n v="141451.72500000001"/>
    <n v="38.127978149999997"/>
    <n v="5393268.2800798081"/>
  </r>
  <r>
    <d v="2015-08-04T00:00:00"/>
    <x v="5"/>
    <s v="August"/>
    <x v="0"/>
    <x v="31"/>
    <s v="Y"/>
    <s v="N"/>
    <n v="3.5"/>
    <n v="11.3"/>
    <n v="7.1"/>
    <n v="0"/>
    <n v="147550.185"/>
    <n v="44.673336380000002"/>
    <n v="6591559.0474362308"/>
  </r>
  <r>
    <d v="2015-08-05T00:00:00"/>
    <x v="6"/>
    <s v="August"/>
    <x v="0"/>
    <x v="31"/>
    <s v="Y"/>
    <s v="N"/>
    <n v="6.6"/>
    <n v="10.8"/>
    <n v="8"/>
    <n v="1"/>
    <n v="142325.99"/>
    <n v="42.5957224"/>
    <n v="6062478.3603451755"/>
  </r>
  <r>
    <d v="2015-08-06T00:00:00"/>
    <x v="0"/>
    <s v="August"/>
    <x v="0"/>
    <x v="31"/>
    <s v="Y"/>
    <s v="N"/>
    <n v="7.1"/>
    <n v="12.8"/>
    <n v="7"/>
    <n v="1.6"/>
    <n v="143642.35500000001"/>
    <n v="48.945172849999999"/>
    <n v="7030599.8940560622"/>
  </r>
  <r>
    <d v="2015-08-07T00:00:00"/>
    <x v="1"/>
    <s v="August"/>
    <x v="0"/>
    <x v="31"/>
    <s v="Y"/>
    <s v="N"/>
    <n v="9"/>
    <n v="13.1"/>
    <n v="9"/>
    <n v="1.4"/>
    <n v="143060.32999999999"/>
    <n v="42.78284919"/>
    <n v="6120528.5234616324"/>
  </r>
  <r>
    <d v="2015-08-08T00:00:00"/>
    <x v="2"/>
    <s v="August"/>
    <x v="0"/>
    <x v="31"/>
    <s v="Y"/>
    <s v="N"/>
    <n v="8.8000000000000007"/>
    <n v="12.6"/>
    <n v="6.6"/>
    <n v="0.4"/>
    <n v="125830.535"/>
    <n v="39.116059980000003"/>
    <n v="4921994.7543754894"/>
  </r>
  <r>
    <d v="2015-08-09T00:00:00"/>
    <x v="3"/>
    <s v="August"/>
    <x v="0"/>
    <x v="32"/>
    <s v="Y"/>
    <s v="N"/>
    <n v="7.7"/>
    <n v="13.3"/>
    <n v="6.9"/>
    <n v="0"/>
    <n v="120008.455"/>
    <n v="29.441329450000001"/>
    <n v="3533208.4604405002"/>
  </r>
  <r>
    <d v="2015-08-10T00:00:00"/>
    <x v="4"/>
    <s v="August"/>
    <x v="0"/>
    <x v="32"/>
    <s v="Y"/>
    <s v="N"/>
    <n v="8.3000000000000007"/>
    <n v="16"/>
    <n v="10.7"/>
    <n v="0.2"/>
    <n v="130978.095"/>
    <n v="30.09105237"/>
    <n v="3941268.7159678354"/>
  </r>
  <r>
    <d v="2015-08-11T00:00:00"/>
    <x v="5"/>
    <s v="August"/>
    <x v="0"/>
    <x v="32"/>
    <s v="Y"/>
    <s v="N"/>
    <n v="7.8"/>
    <n v="14.8"/>
    <n v="11.7"/>
    <n v="0.8"/>
    <n v="135616.125"/>
    <n v="31.943313530000001"/>
    <n v="4332028.4005986713"/>
  </r>
  <r>
    <d v="2015-08-12T00:00:00"/>
    <x v="6"/>
    <s v="August"/>
    <x v="0"/>
    <x v="32"/>
    <s v="Y"/>
    <s v="N"/>
    <n v="9.3000000000000007"/>
    <n v="14.8"/>
    <n v="9.1999999999999993"/>
    <n v="0"/>
    <n v="138900.5"/>
    <n v="37.338413869999997"/>
    <n v="5186324.3557499349"/>
  </r>
  <r>
    <d v="2015-08-13T00:00:00"/>
    <x v="0"/>
    <s v="August"/>
    <x v="0"/>
    <x v="32"/>
    <s v="Y"/>
    <s v="N"/>
    <n v="8.4"/>
    <n v="13"/>
    <n v="7"/>
    <n v="0.2"/>
    <n v="140905.85"/>
    <n v="36.730540580000003"/>
    <n v="5175548.0413843933"/>
  </r>
  <r>
    <d v="2015-08-14T00:00:00"/>
    <x v="1"/>
    <s v="August"/>
    <x v="0"/>
    <x v="32"/>
    <s v="Y"/>
    <s v="N"/>
    <n v="10.4"/>
    <n v="15.3"/>
    <n v="7.3"/>
    <n v="0"/>
    <n v="137838.92499999999"/>
    <n v="35.437737390000002"/>
    <n v="4884699.6262699058"/>
  </r>
  <r>
    <d v="2015-08-15T00:00:00"/>
    <x v="2"/>
    <s v="August"/>
    <x v="0"/>
    <x v="32"/>
    <s v="Y"/>
    <s v="N"/>
    <n v="10"/>
    <n v="14.9"/>
    <n v="10.9"/>
    <n v="0.4"/>
    <n v="122088.76"/>
    <n v="34.086154360000002"/>
    <n v="4161536.3189809937"/>
  </r>
  <r>
    <d v="2015-08-16T00:00:00"/>
    <x v="3"/>
    <s v="August"/>
    <x v="0"/>
    <x v="33"/>
    <s v="Y"/>
    <s v="N"/>
    <n v="4.7"/>
    <n v="17"/>
    <n v="9.5"/>
    <n v="0.2"/>
    <n v="116648.77"/>
    <n v="25.317649410000001"/>
    <n v="2953272.6629677261"/>
  </r>
  <r>
    <d v="2015-08-17T00:00:00"/>
    <x v="4"/>
    <s v="August"/>
    <x v="0"/>
    <x v="33"/>
    <s v="Y"/>
    <s v="N"/>
    <n v="6.8"/>
    <n v="12.2"/>
    <n v="9.9"/>
    <n v="2.4"/>
    <n v="137008.71"/>
    <n v="31.793730230000001"/>
    <n v="4356017.9649003036"/>
  </r>
  <r>
    <d v="2015-08-18T00:00:00"/>
    <x v="5"/>
    <s v="August"/>
    <x v="0"/>
    <x v="33"/>
    <s v="Y"/>
    <s v="N"/>
    <n v="6.1"/>
    <n v="11.1"/>
    <n v="9.8000000000000007"/>
    <n v="0.6"/>
    <n v="148093.96"/>
    <n v="45.286687059999998"/>
    <n v="6706684.8219961571"/>
  </r>
  <r>
    <d v="2015-08-19T00:00:00"/>
    <x v="6"/>
    <s v="August"/>
    <x v="0"/>
    <x v="33"/>
    <s v="Y"/>
    <s v="N"/>
    <n v="5.5"/>
    <n v="12.7"/>
    <n v="10.199999999999999"/>
    <n v="0"/>
    <n v="144024.66"/>
    <n v="39.23515304"/>
    <n v="5650829.5766339665"/>
  </r>
  <r>
    <d v="2015-08-20T00:00:00"/>
    <x v="0"/>
    <s v="August"/>
    <x v="0"/>
    <x v="33"/>
    <s v="Y"/>
    <s v="N"/>
    <n v="6.1"/>
    <n v="17.100000000000001"/>
    <n v="12.7"/>
    <n v="0"/>
    <n v="131575.79"/>
    <n v="30.545000609999999"/>
    <n v="4018982.5858112322"/>
  </r>
  <r>
    <d v="2015-08-21T00:00:00"/>
    <x v="1"/>
    <s v="August"/>
    <x v="0"/>
    <x v="33"/>
    <s v="Y"/>
    <s v="N"/>
    <n v="10.9"/>
    <n v="18.7"/>
    <n v="4.0999999999999996"/>
    <n v="0"/>
    <n v="126570.47"/>
    <n v="38.888472040000003"/>
    <n v="4922132.1836846592"/>
  </r>
  <r>
    <d v="2015-08-22T00:00:00"/>
    <x v="2"/>
    <s v="August"/>
    <x v="0"/>
    <x v="33"/>
    <s v="Y"/>
    <s v="N"/>
    <n v="11.8"/>
    <n v="18.8"/>
    <n v="11.8"/>
    <n v="0"/>
    <n v="112275.15"/>
    <n v="32.238321669999998"/>
    <n v="3619562.4012475"/>
  </r>
  <r>
    <d v="2015-08-23T00:00:00"/>
    <x v="3"/>
    <s v="August"/>
    <x v="0"/>
    <x v="34"/>
    <s v="Y"/>
    <s v="N"/>
    <n v="7.9"/>
    <n v="16.3"/>
    <n v="13.1"/>
    <n v="0"/>
    <n v="111793.015"/>
    <n v="29.441348720000001"/>
    <n v="3291337.1390751908"/>
  </r>
  <r>
    <d v="2015-08-24T00:00:00"/>
    <x v="4"/>
    <s v="August"/>
    <x v="0"/>
    <x v="34"/>
    <s v="Y"/>
    <s v="N"/>
    <n v="8.5"/>
    <n v="14.5"/>
    <n v="9.6"/>
    <n v="0"/>
    <n v="128868.255"/>
    <n v="26.612662889999999"/>
    <n v="3429527.4275375572"/>
  </r>
  <r>
    <d v="2015-08-25T00:00:00"/>
    <x v="5"/>
    <s v="August"/>
    <x v="0"/>
    <x v="34"/>
    <s v="Y"/>
    <s v="N"/>
    <n v="9.5"/>
    <n v="14.3"/>
    <n v="8.1"/>
    <n v="0"/>
    <n v="135051.54500000001"/>
    <n v="28.80467771"/>
    <n v="3890116.2279625623"/>
  </r>
  <r>
    <d v="2015-08-26T00:00:00"/>
    <x v="6"/>
    <s v="August"/>
    <x v="0"/>
    <x v="34"/>
    <s v="Y"/>
    <s v="N"/>
    <n v="9.1999999999999993"/>
    <n v="14.6"/>
    <n v="7.8"/>
    <n v="0.2"/>
    <n v="135914.68"/>
    <n v="37.131774679999999"/>
    <n v="5046753.2734643025"/>
  </r>
  <r>
    <d v="2015-08-27T00:00:00"/>
    <x v="0"/>
    <s v="August"/>
    <x v="0"/>
    <x v="34"/>
    <s v="Y"/>
    <s v="N"/>
    <n v="9.8000000000000007"/>
    <n v="11.7"/>
    <n v="2.7"/>
    <n v="0.8"/>
    <n v="141159.76999999999"/>
    <n v="41.605335449999998"/>
    <n v="5872999.5828948459"/>
  </r>
  <r>
    <d v="2015-08-28T00:00:00"/>
    <x v="1"/>
    <s v="August"/>
    <x v="0"/>
    <x v="34"/>
    <s v="Y"/>
    <s v="N"/>
    <n v="8.1"/>
    <n v="13.2"/>
    <n v="12.2"/>
    <n v="17.399999999999999"/>
    <n v="134755.505"/>
    <n v="38.179120070000003"/>
    <n v="5144846.6054884857"/>
  </r>
  <r>
    <d v="2015-08-29T00:00:00"/>
    <x v="2"/>
    <s v="August"/>
    <x v="0"/>
    <x v="34"/>
    <s v="Y"/>
    <s v="N"/>
    <n v="6.3"/>
    <n v="11.7"/>
    <n v="9.1"/>
    <n v="1.8"/>
    <n v="124448.5"/>
    <n v="35.474513610000002"/>
    <n v="4414750.0069940854"/>
  </r>
  <r>
    <d v="2015-08-30T00:00:00"/>
    <x v="3"/>
    <s v="August"/>
    <x v="0"/>
    <x v="35"/>
    <s v="Y"/>
    <s v="N"/>
    <n v="7.9"/>
    <n v="12.5"/>
    <n v="14.3"/>
    <n v="2.2000000000000002"/>
    <n v="116744.215"/>
    <n v="42.414179560000001"/>
    <n v="4951610.0976012452"/>
  </r>
  <r>
    <d v="2015-08-31T00:00:00"/>
    <x v="4"/>
    <s v="August"/>
    <x v="0"/>
    <x v="35"/>
    <s v="Y"/>
    <s v="N"/>
    <n v="8.1"/>
    <n v="13"/>
    <n v="11.5"/>
    <n v="0"/>
    <n v="137724.89499999999"/>
    <n v="50.273287490000001"/>
    <n v="6923883.2408650629"/>
  </r>
  <r>
    <d v="2015-09-01T00:00:00"/>
    <x v="5"/>
    <s v="September"/>
    <x v="0"/>
    <x v="35"/>
    <s v="Y"/>
    <s v="N"/>
    <n v="5.0999999999999996"/>
    <n v="16.2"/>
    <n v="15.7"/>
    <n v="0"/>
    <n v="134116.76999999999"/>
    <n v="50.145784390000003"/>
    <n v="6725390.6315032197"/>
  </r>
  <r>
    <d v="2015-09-02T00:00:00"/>
    <x v="6"/>
    <s v="September"/>
    <x v="0"/>
    <x v="35"/>
    <s v="Y"/>
    <s v="N"/>
    <n v="8"/>
    <n v="18.8"/>
    <n v="10.5"/>
    <n v="0"/>
    <n v="132794.715"/>
    <n v="49.03831254"/>
    <n v="6512028.7378302263"/>
  </r>
  <r>
    <d v="2015-09-03T00:00:00"/>
    <x v="0"/>
    <s v="September"/>
    <x v="0"/>
    <x v="35"/>
    <s v="Y"/>
    <s v="N"/>
    <n v="10.6"/>
    <n v="14"/>
    <n v="8"/>
    <n v="4.4000000000000004"/>
    <n v="132096.33499999999"/>
    <n v="45.546264669999999"/>
    <n v="6016494.6358469836"/>
  </r>
  <r>
    <d v="2015-09-04T00:00:00"/>
    <x v="1"/>
    <s v="September"/>
    <x v="0"/>
    <x v="35"/>
    <s v="Y"/>
    <s v="N"/>
    <n v="8.6999999999999993"/>
    <n v="13.7"/>
    <n v="13"/>
    <n v="0"/>
    <n v="131384.88"/>
    <n v="65.73690671"/>
    <n v="8636835.5996645447"/>
  </r>
  <r>
    <d v="2015-09-05T00:00:00"/>
    <x v="2"/>
    <s v="September"/>
    <x v="0"/>
    <x v="35"/>
    <s v="Y"/>
    <s v="N"/>
    <n v="10.199999999999999"/>
    <n v="14"/>
    <n v="14.8"/>
    <n v="0"/>
    <n v="115799.32"/>
    <n v="57.177569200000001"/>
    <n v="6621123.6326129446"/>
  </r>
  <r>
    <d v="2015-09-06T00:00:00"/>
    <x v="3"/>
    <s v="September"/>
    <x v="0"/>
    <x v="36"/>
    <s v="Y"/>
    <s v="N"/>
    <n v="5.8"/>
    <n v="16.600000000000001"/>
    <n v="11.8"/>
    <n v="0"/>
    <n v="109641.375"/>
    <n v="40.581765519999998"/>
    <n v="4449440.5715403901"/>
  </r>
  <r>
    <d v="2015-09-07T00:00:00"/>
    <x v="4"/>
    <s v="September"/>
    <x v="0"/>
    <x v="36"/>
    <s v="Y"/>
    <s v="N"/>
    <n v="8.9"/>
    <n v="13.6"/>
    <n v="9.1999999999999993"/>
    <n v="3.6"/>
    <n v="131619.36499999999"/>
    <n v="38.52697878"/>
    <n v="5070896.4823920745"/>
  </r>
  <r>
    <d v="2015-09-08T00:00:00"/>
    <x v="5"/>
    <s v="September"/>
    <x v="0"/>
    <x v="36"/>
    <s v="Y"/>
    <s v="N"/>
    <n v="8.8000000000000007"/>
    <n v="12.8"/>
    <n v="11.1"/>
    <n v="2"/>
    <n v="136340.70000000001"/>
    <n v="41.710381609999999"/>
    <n v="5686822.6259745276"/>
  </r>
  <r>
    <d v="2015-09-09T00:00:00"/>
    <x v="6"/>
    <s v="September"/>
    <x v="0"/>
    <x v="36"/>
    <s v="Y"/>
    <s v="N"/>
    <n v="10"/>
    <n v="15.3"/>
    <n v="11.4"/>
    <n v="0"/>
    <n v="132977.45000000001"/>
    <n v="48.128104839999999"/>
    <n v="6399952.6549558584"/>
  </r>
  <r>
    <d v="2015-09-10T00:00:00"/>
    <x v="0"/>
    <s v="September"/>
    <x v="0"/>
    <x v="36"/>
    <s v="Y"/>
    <s v="N"/>
    <n v="10"/>
    <n v="15.7"/>
    <n v="17.3"/>
    <n v="0"/>
    <n v="133541.98000000001"/>
    <n v="48.919566619999998"/>
    <n v="6532815.7871767078"/>
  </r>
  <r>
    <d v="2015-09-11T00:00:00"/>
    <x v="1"/>
    <s v="September"/>
    <x v="0"/>
    <x v="36"/>
    <s v="Y"/>
    <s v="N"/>
    <n v="5.0999999999999996"/>
    <n v="20.100000000000001"/>
    <n v="17.7"/>
    <n v="0"/>
    <n v="123968.9"/>
    <n v="36.08846518"/>
    <n v="4473847.3310529022"/>
  </r>
  <r>
    <d v="2015-09-12T00:00:00"/>
    <x v="2"/>
    <s v="September"/>
    <x v="0"/>
    <x v="36"/>
    <s v="Y"/>
    <s v="N"/>
    <n v="12.2"/>
    <n v="21.7"/>
    <n v="10.199999999999999"/>
    <n v="0"/>
    <n v="108790.005"/>
    <n v="37.654551560000002"/>
    <n v="4096438.852485158"/>
  </r>
  <r>
    <d v="2015-09-13T00:00:00"/>
    <x v="3"/>
    <s v="September"/>
    <x v="0"/>
    <x v="37"/>
    <s v="Y"/>
    <s v="N"/>
    <n v="13.2"/>
    <n v="25.5"/>
    <n v="17.100000000000001"/>
    <n v="0"/>
    <n v="99161.764999999999"/>
    <n v="30.359605869999999"/>
    <n v="3010512.1027735607"/>
  </r>
  <r>
    <d v="2015-09-14T00:00:00"/>
    <x v="4"/>
    <s v="September"/>
    <x v="0"/>
    <x v="37"/>
    <s v="Y"/>
    <s v="N"/>
    <n v="15.4"/>
    <n v="26.7"/>
    <n v="17.8"/>
    <n v="0"/>
    <n v="116574.17"/>
    <n v="32.345654209999999"/>
    <n v="3770667.7926377556"/>
  </r>
  <r>
    <d v="2015-09-15T00:00:00"/>
    <x v="5"/>
    <s v="September"/>
    <x v="0"/>
    <x v="37"/>
    <s v="Y"/>
    <s v="N"/>
    <n v="10.8"/>
    <n v="15.9"/>
    <n v="15"/>
    <n v="15.8"/>
    <n v="123750.5"/>
    <n v="34.506522410000002"/>
    <n v="4270199.4014987051"/>
  </r>
  <r>
    <d v="2015-09-16T00:00:00"/>
    <x v="6"/>
    <s v="September"/>
    <x v="0"/>
    <x v="37"/>
    <s v="Y"/>
    <s v="N"/>
    <n v="8.9"/>
    <n v="14.8"/>
    <n v="17.600000000000001"/>
    <n v="0"/>
    <n v="131795.48499999999"/>
    <n v="38.966062469999997"/>
    <n v="5135551.1017739475"/>
  </r>
  <r>
    <d v="2015-09-17T00:00:00"/>
    <x v="0"/>
    <s v="September"/>
    <x v="0"/>
    <x v="37"/>
    <s v="Y"/>
    <s v="N"/>
    <n v="9"/>
    <n v="14.3"/>
    <n v="12.4"/>
    <n v="0.4"/>
    <n v="131050.675"/>
    <n v="40.639264369999999"/>
    <n v="5325803.02719195"/>
  </r>
  <r>
    <d v="2015-09-18T00:00:00"/>
    <x v="1"/>
    <s v="September"/>
    <x v="0"/>
    <x v="37"/>
    <s v="N"/>
    <s v="N"/>
    <n v="10.5"/>
    <n v="14.7"/>
    <n v="8.1"/>
    <n v="0"/>
    <n v="130764.58500000001"/>
    <n v="40.630081019999999"/>
    <n v="5312975.6830966771"/>
  </r>
  <r>
    <d v="2015-09-19T00:00:00"/>
    <x v="2"/>
    <s v="September"/>
    <x v="0"/>
    <x v="37"/>
    <s v="N"/>
    <s v="N"/>
    <n v="6.5"/>
    <n v="21.3"/>
    <n v="17"/>
    <n v="0"/>
    <n v="112377.185"/>
    <n v="47.826712030000003"/>
    <n v="5374631.2657370362"/>
  </r>
  <r>
    <d v="2015-09-20T00:00:00"/>
    <x v="3"/>
    <s v="September"/>
    <x v="0"/>
    <x v="38"/>
    <s v="N"/>
    <s v="N"/>
    <n v="8.5"/>
    <n v="22.9"/>
    <n v="17.3"/>
    <n v="0"/>
    <n v="103708.925"/>
    <n v="32.857727840000003"/>
    <n v="3407639.6322289724"/>
  </r>
  <r>
    <d v="2015-09-21T00:00:00"/>
    <x v="4"/>
    <s v="September"/>
    <x v="0"/>
    <x v="38"/>
    <s v="N"/>
    <s v="N"/>
    <n v="14"/>
    <n v="18.100000000000001"/>
    <n v="6.7"/>
    <n v="0"/>
    <n v="120096.71"/>
    <n v="44.955977410000003"/>
    <n v="5399064.981775322"/>
  </r>
  <r>
    <d v="2015-09-22T00:00:00"/>
    <x v="5"/>
    <s v="September"/>
    <x v="0"/>
    <x v="38"/>
    <s v="N"/>
    <s v="N"/>
    <n v="7.6"/>
    <n v="12.7"/>
    <n v="17.399999999999999"/>
    <n v="4.4000000000000004"/>
    <n v="127755.095"/>
    <n v="99.476166710000001"/>
    <n v="12708587.128271887"/>
  </r>
  <r>
    <d v="2015-09-23T00:00:00"/>
    <x v="6"/>
    <s v="September"/>
    <x v="0"/>
    <x v="38"/>
    <s v="N"/>
    <s v="N"/>
    <n v="8.5"/>
    <n v="12.6"/>
    <n v="20.3"/>
    <n v="0"/>
    <n v="131866.73000000001"/>
    <n v="49.768610670000001"/>
    <n v="6562823.9456960093"/>
  </r>
  <r>
    <d v="2015-09-24T00:00:00"/>
    <x v="0"/>
    <s v="September"/>
    <x v="0"/>
    <x v="38"/>
    <s v="N"/>
    <s v="N"/>
    <n v="5.0999999999999996"/>
    <n v="14.3"/>
    <n v="18.2"/>
    <n v="0"/>
    <n v="130937.625"/>
    <n v="54.980526810000001"/>
    <n v="7199019.6017502267"/>
  </r>
  <r>
    <d v="2015-09-25T00:00:00"/>
    <x v="1"/>
    <s v="September"/>
    <x v="0"/>
    <x v="38"/>
    <s v="N"/>
    <s v="N"/>
    <n v="5.8"/>
    <n v="19.100000000000001"/>
    <n v="20.2"/>
    <n v="0"/>
    <n v="124278.93"/>
    <n v="51.081001790000002"/>
    <n v="6348292.2457892848"/>
  </r>
  <r>
    <d v="2015-09-26T00:00:00"/>
    <x v="2"/>
    <s v="September"/>
    <x v="0"/>
    <x v="38"/>
    <s v="N"/>
    <s v="N"/>
    <n v="6.6"/>
    <n v="17.899999999999999"/>
    <n v="20.100000000000001"/>
    <n v="0"/>
    <n v="111064.49"/>
    <n v="48.78936994"/>
    <n v="5418766.4898074307"/>
  </r>
  <r>
    <d v="2015-09-27T00:00:00"/>
    <x v="3"/>
    <s v="September"/>
    <x v="0"/>
    <x v="39"/>
    <s v="N"/>
    <s v="N"/>
    <n v="9.8000000000000007"/>
    <n v="20.2"/>
    <n v="19.600000000000001"/>
    <n v="0"/>
    <n v="106431.815"/>
    <n v="43.931613710000001"/>
    <n v="4675721.3830341836"/>
  </r>
  <r>
    <d v="2015-09-28T00:00:00"/>
    <x v="4"/>
    <s v="September"/>
    <x v="0"/>
    <x v="39"/>
    <s v="N"/>
    <s v="N"/>
    <n v="8.3000000000000007"/>
    <n v="21.4"/>
    <n v="13.6"/>
    <n v="0"/>
    <n v="121796.715"/>
    <n v="42.026015379999997"/>
    <n v="5118630.617823476"/>
  </r>
  <r>
    <d v="2015-09-29T00:00:00"/>
    <x v="5"/>
    <s v="September"/>
    <x v="0"/>
    <x v="39"/>
    <s v="N"/>
    <s v="N"/>
    <n v="9"/>
    <n v="16.899999999999999"/>
    <n v="13.5"/>
    <n v="0"/>
    <n v="126691.8"/>
    <n v="37.640101250000001"/>
    <n v="4768692.1795447506"/>
  </r>
  <r>
    <d v="2015-09-30T00:00:00"/>
    <x v="6"/>
    <s v="September"/>
    <x v="0"/>
    <x v="39"/>
    <s v="N"/>
    <s v="N"/>
    <n v="11.5"/>
    <n v="15.9"/>
    <n v="16.8"/>
    <n v="0"/>
    <n v="129641.245"/>
    <n v="41.98096898"/>
    <n v="5442465.0848735804"/>
  </r>
  <r>
    <d v="2015-10-01T00:00:00"/>
    <x v="0"/>
    <s v="October"/>
    <x v="0"/>
    <x v="39"/>
    <s v="N"/>
    <s v="N"/>
    <n v="6"/>
    <n v="21.6"/>
    <n v="21.7"/>
    <n v="0"/>
    <n v="124356.41499999999"/>
    <n v="34.809762990000003"/>
    <n v="4328817.332436081"/>
  </r>
  <r>
    <d v="2015-10-02T00:00:00"/>
    <x v="1"/>
    <s v="October"/>
    <x v="0"/>
    <x v="39"/>
    <s v="N"/>
    <s v="Y"/>
    <n v="9.9"/>
    <n v="28.6"/>
    <n v="21.7"/>
    <n v="0"/>
    <n v="107544.145"/>
    <n v="38.306983930000001"/>
    <n v="4119691.8342805901"/>
  </r>
  <r>
    <d v="2015-10-03T00:00:00"/>
    <x v="2"/>
    <s v="October"/>
    <x v="0"/>
    <x v="39"/>
    <s v="N"/>
    <s v="N"/>
    <n v="16.3"/>
    <n v="31.3"/>
    <n v="22.2"/>
    <n v="0"/>
    <n v="100598.55"/>
    <n v="30.78069241"/>
    <n v="3096493.0244420054"/>
  </r>
  <r>
    <d v="2015-10-04T00:00:00"/>
    <x v="3"/>
    <s v="October"/>
    <x v="0"/>
    <x v="40"/>
    <s v="N"/>
    <s v="N"/>
    <n v="13.9"/>
    <n v="24.9"/>
    <n v="22.2"/>
    <n v="0"/>
    <n v="103828.88"/>
    <n v="36.56069849"/>
    <n v="3796056.3762343912"/>
  </r>
  <r>
    <d v="2015-10-05T00:00:00"/>
    <x v="4"/>
    <s v="October"/>
    <x v="0"/>
    <x v="40"/>
    <s v="N"/>
    <s v="N"/>
    <n v="12.7"/>
    <n v="34.4"/>
    <n v="22"/>
    <n v="0"/>
    <n v="125194.87"/>
    <n v="38.972005189999997"/>
    <n v="4879095.1234013746"/>
  </r>
  <r>
    <d v="2015-10-06T00:00:00"/>
    <x v="5"/>
    <s v="October"/>
    <x v="0"/>
    <x v="40"/>
    <s v="Y"/>
    <s v="N"/>
    <n v="15.5"/>
    <n v="35.799999999999997"/>
    <n v="18.899999999999999"/>
    <n v="0"/>
    <n v="127225.245"/>
    <n v="36.244451439999999"/>
    <n v="4611209.2143446021"/>
  </r>
  <r>
    <d v="2015-10-07T00:00:00"/>
    <x v="6"/>
    <s v="October"/>
    <x v="0"/>
    <x v="40"/>
    <s v="Y"/>
    <s v="N"/>
    <n v="11.8"/>
    <n v="16.2"/>
    <n v="23.6"/>
    <n v="0"/>
    <n v="117282.765"/>
    <n v="31.596406630000001"/>
    <n v="3705713.9336307319"/>
  </r>
  <r>
    <d v="2015-10-08T00:00:00"/>
    <x v="0"/>
    <s v="October"/>
    <x v="0"/>
    <x v="40"/>
    <s v="Y"/>
    <s v="N"/>
    <n v="7.6"/>
    <n v="18.600000000000001"/>
    <n v="23.3"/>
    <n v="0"/>
    <n v="122121.325"/>
    <n v="36.140982370000003"/>
    <n v="4413584.6538260402"/>
  </r>
  <r>
    <d v="2015-10-09T00:00:00"/>
    <x v="1"/>
    <s v="October"/>
    <x v="0"/>
    <x v="40"/>
    <s v="Y"/>
    <s v="N"/>
    <n v="10.9"/>
    <n v="29.9"/>
    <n v="22"/>
    <n v="0"/>
    <n v="126989.905"/>
    <n v="41.415074920000002"/>
    <n v="5259296.429658683"/>
  </r>
  <r>
    <d v="2015-10-10T00:00:00"/>
    <x v="2"/>
    <s v="October"/>
    <x v="0"/>
    <x v="40"/>
    <s v="Y"/>
    <s v="N"/>
    <n v="17.5"/>
    <n v="29.2"/>
    <n v="11.9"/>
    <n v="0"/>
    <n v="112604.825"/>
    <n v="34.803176860000001"/>
    <n v="3919005.6397643494"/>
  </r>
  <r>
    <d v="2015-10-11T00:00:00"/>
    <x v="3"/>
    <s v="October"/>
    <x v="0"/>
    <x v="41"/>
    <s v="Y"/>
    <s v="N"/>
    <n v="16.899999999999999"/>
    <n v="19.2"/>
    <n v="19.600000000000001"/>
    <n v="0.4"/>
    <n v="105376.33500000001"/>
    <n v="29.90281083"/>
    <n v="3151048.6114637083"/>
  </r>
  <r>
    <d v="2015-10-12T00:00:00"/>
    <x v="4"/>
    <s v="October"/>
    <x v="0"/>
    <x v="41"/>
    <s v="Y"/>
    <s v="N"/>
    <n v="11.3"/>
    <n v="16.100000000000001"/>
    <n v="13.4"/>
    <n v="0.6"/>
    <n v="120916.215"/>
    <n v="36.353623810000002"/>
    <n v="4395742.5926390793"/>
  </r>
  <r>
    <d v="2015-10-13T00:00:00"/>
    <x v="5"/>
    <s v="October"/>
    <x v="0"/>
    <x v="41"/>
    <s v="Y"/>
    <s v="N"/>
    <n v="7.9"/>
    <n v="17.600000000000001"/>
    <n v="24.3"/>
    <n v="0.4"/>
    <n v="122830.38"/>
    <n v="41.49816809"/>
    <n v="5097235.7557985745"/>
  </r>
  <r>
    <d v="2015-10-14T00:00:00"/>
    <x v="6"/>
    <s v="October"/>
    <x v="0"/>
    <x v="41"/>
    <s v="Y"/>
    <s v="N"/>
    <n v="11.2"/>
    <n v="28.6"/>
    <n v="24.4"/>
    <n v="0"/>
    <n v="126919.19500000001"/>
    <n v="45.563440200000002"/>
    <n v="5782875.1516146399"/>
  </r>
  <r>
    <d v="2015-10-15T00:00:00"/>
    <x v="0"/>
    <s v="October"/>
    <x v="0"/>
    <x v="41"/>
    <s v="Y"/>
    <s v="N"/>
    <n v="14.4"/>
    <n v="34"/>
    <n v="22.2"/>
    <n v="0"/>
    <n v="130260.37"/>
    <n v="39.066948680000003"/>
    <n v="5088875.1898278119"/>
  </r>
  <r>
    <d v="2015-10-16T00:00:00"/>
    <x v="1"/>
    <s v="October"/>
    <x v="0"/>
    <x v="41"/>
    <s v="Y"/>
    <s v="N"/>
    <n v="17"/>
    <n v="23.8"/>
    <n v="8.4"/>
    <n v="0"/>
    <n v="123985.97"/>
    <n v="43.80436083"/>
    <n v="5431126.1677375548"/>
  </r>
  <r>
    <d v="2015-10-17T00:00:00"/>
    <x v="2"/>
    <s v="October"/>
    <x v="0"/>
    <x v="41"/>
    <s v="Y"/>
    <s v="N"/>
    <n v="11.5"/>
    <n v="20.5"/>
    <n v="20.399999999999999"/>
    <n v="0"/>
    <n v="104916.345"/>
    <n v="29.673610060000001"/>
    <n v="3113246.7104504309"/>
  </r>
  <r>
    <d v="2015-10-18T00:00:00"/>
    <x v="3"/>
    <s v="October"/>
    <x v="0"/>
    <x v="42"/>
    <s v="Y"/>
    <s v="N"/>
    <n v="12.6"/>
    <n v="17.7"/>
    <n v="24.2"/>
    <n v="0"/>
    <n v="100812.04"/>
    <n v="29.120867570000001"/>
    <n v="2935734.0663015428"/>
  </r>
  <r>
    <d v="2015-10-19T00:00:00"/>
    <x v="4"/>
    <s v="October"/>
    <x v="0"/>
    <x v="42"/>
    <s v="Y"/>
    <s v="N"/>
    <n v="8.3000000000000007"/>
    <n v="26.7"/>
    <n v="25.8"/>
    <n v="0"/>
    <n v="120795"/>
    <n v="43.510676320000002"/>
    <n v="5255872.1460744003"/>
  </r>
  <r>
    <d v="2015-10-20T00:00:00"/>
    <x v="5"/>
    <s v="October"/>
    <x v="0"/>
    <x v="42"/>
    <s v="Y"/>
    <s v="N"/>
    <n v="12.9"/>
    <n v="31.8"/>
    <n v="14.4"/>
    <n v="0"/>
    <n v="126655.49"/>
    <n v="43.332869199999998"/>
    <n v="5488345.7816319084"/>
  </r>
  <r>
    <d v="2015-10-21T00:00:00"/>
    <x v="6"/>
    <s v="October"/>
    <x v="0"/>
    <x v="42"/>
    <s v="Y"/>
    <s v="N"/>
    <n v="17.600000000000001"/>
    <n v="18.3"/>
    <n v="7.3"/>
    <n v="2.4"/>
    <n v="122368.88499999999"/>
    <n v="39.681894030000002"/>
    <n v="4855829.1271392563"/>
  </r>
  <r>
    <d v="2015-10-22T00:00:00"/>
    <x v="0"/>
    <s v="October"/>
    <x v="0"/>
    <x v="42"/>
    <s v="Y"/>
    <s v="N"/>
    <n v="11.4"/>
    <n v="16.7"/>
    <n v="8.5"/>
    <n v="7"/>
    <n v="121471.64"/>
    <n v="44.033046460000001"/>
    <n v="5348766.3676923942"/>
  </r>
  <r>
    <d v="2015-10-23T00:00:00"/>
    <x v="1"/>
    <s v="October"/>
    <x v="0"/>
    <x v="42"/>
    <s v="Y"/>
    <s v="N"/>
    <n v="11.8"/>
    <n v="16.399999999999999"/>
    <n v="21"/>
    <n v="0"/>
    <n v="120420.7"/>
    <n v="48.169896799999997"/>
    <n v="5800652.6915837592"/>
  </r>
  <r>
    <d v="2015-10-24T00:00:00"/>
    <x v="2"/>
    <s v="October"/>
    <x v="0"/>
    <x v="42"/>
    <s v="Y"/>
    <s v="N"/>
    <n v="9.1999999999999993"/>
    <n v="19.5"/>
    <n v="25.1"/>
    <n v="0"/>
    <n v="106813.03"/>
    <n v="32.192051970000001"/>
    <n v="3438530.6128331693"/>
  </r>
  <r>
    <d v="2015-10-25T00:00:00"/>
    <x v="3"/>
    <s v="October"/>
    <x v="0"/>
    <x v="43"/>
    <s v="Y"/>
    <s v="N"/>
    <n v="10.199999999999999"/>
    <n v="31.3"/>
    <n v="20.100000000000001"/>
    <n v="0"/>
    <n v="102279.745"/>
    <n v="17.4659695"/>
    <n v="1786414.9066377773"/>
  </r>
  <r>
    <d v="2015-10-26T00:00:00"/>
    <x v="4"/>
    <s v="October"/>
    <x v="0"/>
    <x v="43"/>
    <s v="Y"/>
    <s v="N"/>
    <n v="14"/>
    <n v="15.9"/>
    <n v="14.5"/>
    <n v="0.2"/>
    <n v="115297.34"/>
    <n v="29.398516279999999"/>
    <n v="3389570.727030695"/>
  </r>
  <r>
    <d v="2015-10-27T00:00:00"/>
    <x v="5"/>
    <s v="October"/>
    <x v="0"/>
    <x v="43"/>
    <s v="Y"/>
    <s v="N"/>
    <n v="10.4"/>
    <n v="23.3"/>
    <n v="28.1"/>
    <n v="0.2"/>
    <n v="116619.57"/>
    <n v="31.32939962"/>
    <n v="3653621.1120425635"/>
  </r>
  <r>
    <d v="2015-10-28T00:00:00"/>
    <x v="6"/>
    <s v="October"/>
    <x v="0"/>
    <x v="43"/>
    <s v="Y"/>
    <s v="N"/>
    <n v="10.1"/>
    <n v="26.8"/>
    <n v="27.6"/>
    <n v="0"/>
    <n v="122887.41"/>
    <n v="39.51380992"/>
    <n v="4855749.7603011075"/>
  </r>
  <r>
    <d v="2015-10-29T00:00:00"/>
    <x v="0"/>
    <s v="October"/>
    <x v="0"/>
    <x v="43"/>
    <s v="Y"/>
    <s v="N"/>
    <n v="13.7"/>
    <n v="26.1"/>
    <n v="26.8"/>
    <n v="0"/>
    <n v="124222.935"/>
    <n v="62.320128279999999"/>
    <n v="7741589.2445181012"/>
  </r>
  <r>
    <d v="2015-10-30T00:00:00"/>
    <x v="1"/>
    <s v="October"/>
    <x v="0"/>
    <x v="43"/>
    <s v="Y"/>
    <s v="N"/>
    <n v="12.6"/>
    <n v="27.4"/>
    <n v="22.6"/>
    <n v="0"/>
    <n v="121256.97"/>
    <n v="35.875550349999997"/>
    <n v="4350160.5325234393"/>
  </r>
  <r>
    <d v="2015-10-31T00:00:00"/>
    <x v="2"/>
    <s v="October"/>
    <x v="0"/>
    <x v="43"/>
    <s v="Y"/>
    <s v="N"/>
    <n v="15.7"/>
    <n v="25.9"/>
    <n v="13.5"/>
    <n v="1"/>
    <n v="106353.44"/>
    <n v="18.374790109999999"/>
    <n v="1954222.1374764785"/>
  </r>
  <r>
    <d v="2015-11-01T00:00:00"/>
    <x v="3"/>
    <s v="November"/>
    <x v="0"/>
    <x v="44"/>
    <s v="Y"/>
    <s v="N"/>
    <n v="16.399999999999999"/>
    <n v="26"/>
    <n v="10"/>
    <n v="4.4000000000000004"/>
    <n v="103629.645"/>
    <n v="14.68483973"/>
    <n v="1521784.728101796"/>
  </r>
  <r>
    <d v="2015-11-02T00:00:00"/>
    <x v="4"/>
    <s v="November"/>
    <x v="0"/>
    <x v="44"/>
    <s v="Y"/>
    <s v="N"/>
    <n v="14.5"/>
    <n v="16"/>
    <n v="8.1999999999999993"/>
    <n v="0"/>
    <n v="113791.75"/>
    <n v="25.017848959999998"/>
    <n v="2846824.8143940796"/>
  </r>
  <r>
    <d v="2015-11-03T00:00:00"/>
    <x v="5"/>
    <s v="November"/>
    <x v="0"/>
    <x v="44"/>
    <s v="Y"/>
    <s v="Y"/>
    <n v="8"/>
    <n v="17.899999999999999"/>
    <n v="25.4"/>
    <n v="0.2"/>
    <n v="101793.035"/>
    <n v="14.15794771"/>
    <n v="1441180.4667721998"/>
  </r>
  <r>
    <d v="2015-11-04T00:00:00"/>
    <x v="6"/>
    <s v="November"/>
    <x v="0"/>
    <x v="44"/>
    <s v="Y"/>
    <s v="N"/>
    <n v="10.9"/>
    <n v="27.2"/>
    <n v="19.600000000000001"/>
    <n v="0"/>
    <n v="120177.94500000001"/>
    <n v="29.237633089999999"/>
    <n v="3513718.6614202"/>
  </r>
  <r>
    <d v="2015-11-05T00:00:00"/>
    <x v="0"/>
    <s v="November"/>
    <x v="0"/>
    <x v="44"/>
    <s v="Y"/>
    <s v="N"/>
    <n v="16.2"/>
    <n v="24.7"/>
    <n v="16.399999999999999"/>
    <n v="12.2"/>
    <n v="125985.465"/>
    <n v="34.576790760000002"/>
    <n v="4356173.0621063039"/>
  </r>
  <r>
    <d v="2015-11-06T00:00:00"/>
    <x v="1"/>
    <s v="November"/>
    <x v="0"/>
    <x v="44"/>
    <s v="Y"/>
    <s v="N"/>
    <n v="16.600000000000001"/>
    <n v="18.7"/>
    <n v="3.7"/>
    <n v="17.600000000000001"/>
    <n v="120505.58500000001"/>
    <n v="30.642866869999999"/>
    <n v="3692636.5982464692"/>
  </r>
  <r>
    <d v="2015-11-07T00:00:00"/>
    <x v="2"/>
    <s v="November"/>
    <x v="0"/>
    <x v="44"/>
    <s v="Y"/>
    <s v="N"/>
    <n v="11.9"/>
    <n v="16.8"/>
    <n v="25.2"/>
    <n v="1.2"/>
    <n v="104269.79"/>
    <n v="18.27265483"/>
    <n v="1905285.8818665857"/>
  </r>
  <r>
    <d v="2015-11-08T00:00:00"/>
    <x v="3"/>
    <s v="November"/>
    <x v="0"/>
    <x v="45"/>
    <s v="Y"/>
    <s v="N"/>
    <n v="8.5"/>
    <n v="24.8"/>
    <n v="25.1"/>
    <n v="0"/>
    <n v="103793.08500000001"/>
    <n v="21.095360379999999"/>
    <n v="2189552.5330269723"/>
  </r>
  <r>
    <d v="2015-11-09T00:00:00"/>
    <x v="4"/>
    <s v="November"/>
    <x v="0"/>
    <x v="45"/>
    <s v="Y"/>
    <s v="N"/>
    <n v="13.6"/>
    <n v="33.1"/>
    <n v="26.4"/>
    <n v="0"/>
    <n v="127234.72"/>
    <n v="35.054800229999998"/>
    <n v="4460187.6919199852"/>
  </r>
  <r>
    <d v="2015-11-10T00:00:00"/>
    <x v="5"/>
    <s v="November"/>
    <x v="0"/>
    <x v="45"/>
    <s v="Y"/>
    <s v="N"/>
    <n v="15.2"/>
    <n v="16.399999999999999"/>
    <n v="5.3"/>
    <n v="0"/>
    <n v="121617.28"/>
    <n v="32.067076479999997"/>
    <n v="3899910.6190495742"/>
  </r>
  <r>
    <d v="2015-11-11T00:00:00"/>
    <x v="6"/>
    <s v="November"/>
    <x v="0"/>
    <x v="45"/>
    <s v="Y"/>
    <s v="N"/>
    <n v="11.5"/>
    <n v="20.100000000000001"/>
    <n v="16"/>
    <n v="2"/>
    <n v="121566.645"/>
    <n v="35.224103849999999"/>
    <n v="4282076.1281760829"/>
  </r>
  <r>
    <d v="2015-11-12T00:00:00"/>
    <x v="0"/>
    <s v="November"/>
    <x v="0"/>
    <x v="45"/>
    <s v="Y"/>
    <s v="N"/>
    <n v="13.7"/>
    <n v="21.2"/>
    <n v="19.2"/>
    <n v="0"/>
    <n v="123775.16"/>
    <n v="38.485258739999999"/>
    <n v="4763519.0581848985"/>
  </r>
  <r>
    <d v="2015-11-13T00:00:00"/>
    <x v="1"/>
    <s v="November"/>
    <x v="0"/>
    <x v="45"/>
    <s v="Y"/>
    <s v="N"/>
    <n v="13.5"/>
    <n v="18.2"/>
    <n v="26.1"/>
    <n v="0.4"/>
    <n v="117078.58500000001"/>
    <n v="32.823096649999997"/>
    <n v="3842881.7111002402"/>
  </r>
  <r>
    <d v="2015-11-14T00:00:00"/>
    <x v="2"/>
    <s v="November"/>
    <x v="0"/>
    <x v="45"/>
    <s v="Y"/>
    <s v="N"/>
    <n v="12.1"/>
    <n v="18.3"/>
    <n v="27.5"/>
    <n v="0.2"/>
    <n v="103646.63499999999"/>
    <n v="33.560938610000001"/>
    <n v="3478478.3543680771"/>
  </r>
  <r>
    <d v="2015-11-15T00:00:00"/>
    <x v="3"/>
    <s v="November"/>
    <x v="0"/>
    <x v="46"/>
    <s v="Y"/>
    <s v="N"/>
    <n v="13"/>
    <n v="18.5"/>
    <n v="27.6"/>
    <n v="0.2"/>
    <n v="99761.81"/>
    <n v="28.298071060000002"/>
    <n v="2823066.7884542188"/>
  </r>
  <r>
    <d v="2015-11-16T00:00:00"/>
    <x v="4"/>
    <s v="November"/>
    <x v="0"/>
    <x v="46"/>
    <s v="Y"/>
    <s v="N"/>
    <n v="11.4"/>
    <n v="26.3"/>
    <n v="29.4"/>
    <n v="0.2"/>
    <n v="124557.22500000001"/>
    <n v="39.127373740000003"/>
    <n v="4873597.0945922723"/>
  </r>
  <r>
    <d v="2015-11-17T00:00:00"/>
    <x v="5"/>
    <s v="November"/>
    <x v="0"/>
    <x v="46"/>
    <s v="Y"/>
    <s v="N"/>
    <n v="15.7"/>
    <n v="33.299999999999997"/>
    <n v="24"/>
    <n v="0"/>
    <n v="131442.20000000001"/>
    <n v="36.024547249999998"/>
    <n v="4735145.7445439501"/>
  </r>
  <r>
    <d v="2015-11-18T00:00:00"/>
    <x v="6"/>
    <s v="November"/>
    <x v="0"/>
    <x v="46"/>
    <s v="Y"/>
    <s v="N"/>
    <n v="14.7"/>
    <n v="29.5"/>
    <n v="29.2"/>
    <n v="0"/>
    <n v="132353.755"/>
    <n v="60.680238269999997"/>
    <n v="8031257.3893292034"/>
  </r>
  <r>
    <d v="2015-11-19T00:00:00"/>
    <x v="0"/>
    <s v="November"/>
    <x v="0"/>
    <x v="46"/>
    <s v="Y"/>
    <s v="N"/>
    <n v="15.6"/>
    <n v="31.5"/>
    <n v="20.6"/>
    <n v="0"/>
    <n v="138118.70499999999"/>
    <n v="78.290968070000005"/>
    <n v="10813447.123024749"/>
  </r>
  <r>
    <d v="2015-11-20T00:00:00"/>
    <x v="1"/>
    <s v="November"/>
    <x v="0"/>
    <x v="46"/>
    <s v="Y"/>
    <s v="N"/>
    <n v="15.4"/>
    <n v="19.100000000000001"/>
    <n v="6.4"/>
    <n v="0.4"/>
    <n v="123412.685"/>
    <n v="38.026497679999999"/>
    <n v="4692952.1798350709"/>
  </r>
  <r>
    <d v="2015-11-21T00:00:00"/>
    <x v="2"/>
    <s v="November"/>
    <x v="0"/>
    <x v="46"/>
    <s v="Y"/>
    <s v="N"/>
    <n v="12.2"/>
    <n v="17.5"/>
    <n v="20.9"/>
    <n v="3.6"/>
    <n v="102647.905"/>
    <n v="27.413622409999999"/>
    <n v="2813950.9088475509"/>
  </r>
  <r>
    <d v="2015-11-22T00:00:00"/>
    <x v="3"/>
    <s v="November"/>
    <x v="0"/>
    <x v="47"/>
    <s v="Y"/>
    <s v="N"/>
    <n v="13.5"/>
    <n v="20"/>
    <n v="27.3"/>
    <n v="0"/>
    <n v="98621.62"/>
    <n v="32.34590077"/>
    <n v="3190005.1342966473"/>
  </r>
  <r>
    <d v="2015-11-23T00:00:00"/>
    <x v="4"/>
    <s v="November"/>
    <x v="0"/>
    <x v="47"/>
    <s v="Y"/>
    <s v="N"/>
    <n v="13.8"/>
    <n v="20.7"/>
    <n v="27.3"/>
    <n v="0"/>
    <n v="114406.825"/>
    <n v="41.368772450000002"/>
    <n v="4732869.9101519715"/>
  </r>
  <r>
    <d v="2015-11-24T00:00:00"/>
    <x v="5"/>
    <s v="November"/>
    <x v="0"/>
    <x v="47"/>
    <s v="Y"/>
    <s v="N"/>
    <n v="13.6"/>
    <n v="24.5"/>
    <n v="30"/>
    <n v="0"/>
    <n v="118894.30499999999"/>
    <n v="48.52152976"/>
    <n v="5768933.5583520168"/>
  </r>
  <r>
    <d v="2015-11-25T00:00:00"/>
    <x v="6"/>
    <s v="November"/>
    <x v="0"/>
    <x v="47"/>
    <s v="Y"/>
    <s v="N"/>
    <n v="13.5"/>
    <n v="33.299999999999997"/>
    <n v="9.3000000000000007"/>
    <n v="0"/>
    <n v="124728.875"/>
    <n v="60.69203392"/>
    <n v="7570049.1123034405"/>
  </r>
  <r>
    <d v="2015-11-26T00:00:00"/>
    <x v="0"/>
    <s v="November"/>
    <x v="0"/>
    <x v="47"/>
    <s v="Y"/>
    <s v="N"/>
    <n v="10.8"/>
    <n v="17.399999999999999"/>
    <n v="23.3"/>
    <n v="0"/>
    <n v="112907.145"/>
    <n v="30.494174109999999"/>
    <n v="3443010.137893016"/>
  </r>
  <r>
    <d v="2015-11-27T00:00:00"/>
    <x v="1"/>
    <s v="November"/>
    <x v="0"/>
    <x v="47"/>
    <s v="Y"/>
    <s v="N"/>
    <n v="9"/>
    <n v="18.2"/>
    <n v="16.8"/>
    <n v="0.4"/>
    <n v="117492.82"/>
    <n v="40.366545459999998"/>
    <n v="4742779.259753597"/>
  </r>
  <r>
    <d v="2015-11-28T00:00:00"/>
    <x v="2"/>
    <s v="November"/>
    <x v="0"/>
    <x v="47"/>
    <s v="Y"/>
    <s v="N"/>
    <n v="12"/>
    <n v="20.100000000000001"/>
    <n v="27.1"/>
    <n v="0"/>
    <n v="105011.19500000001"/>
    <n v="43.326660840000002"/>
    <n v="4549784.4301681044"/>
  </r>
  <r>
    <d v="2015-11-29T00:00:00"/>
    <x v="3"/>
    <s v="November"/>
    <x v="0"/>
    <x v="48"/>
    <s v="Y"/>
    <s v="N"/>
    <n v="12.6"/>
    <n v="20.3"/>
    <n v="23.4"/>
    <n v="0"/>
    <n v="102162.53"/>
    <n v="39.12126473"/>
    <n v="3996727.3816165668"/>
  </r>
  <r>
    <d v="2015-11-30T00:00:00"/>
    <x v="4"/>
    <s v="November"/>
    <x v="0"/>
    <x v="48"/>
    <s v="Y"/>
    <s v="N"/>
    <n v="10"/>
    <n v="32.200000000000003"/>
    <n v="26.6"/>
    <n v="0"/>
    <n v="122452.41499999999"/>
    <n v="45.57726057"/>
    <n v="5581045.625880776"/>
  </r>
  <r>
    <d v="2015-12-01T00:00:00"/>
    <x v="5"/>
    <s v="December"/>
    <x v="0"/>
    <x v="48"/>
    <s v="Y"/>
    <s v="N"/>
    <n v="14.5"/>
    <n v="24.6"/>
    <n v="24.4"/>
    <n v="1.8"/>
    <n v="117115.62"/>
    <n v="37.920958990000003"/>
    <n v="4441136.6231084242"/>
  </r>
  <r>
    <d v="2015-12-02T00:00:00"/>
    <x v="6"/>
    <s v="December"/>
    <x v="0"/>
    <x v="48"/>
    <s v="Y"/>
    <s v="N"/>
    <n v="9.1999999999999993"/>
    <n v="17.5"/>
    <n v="32.4"/>
    <n v="0"/>
    <n v="115230.125"/>
    <n v="37.470820799999998"/>
    <n v="4317767.3646366"/>
  </r>
  <r>
    <d v="2015-12-03T00:00:00"/>
    <x v="0"/>
    <s v="December"/>
    <x v="0"/>
    <x v="48"/>
    <s v="Y"/>
    <s v="N"/>
    <n v="12.2"/>
    <n v="21.3"/>
    <n v="30.1"/>
    <n v="0"/>
    <n v="121699.425"/>
    <n v="43.34422421"/>
    <n v="5274967.1634280793"/>
  </r>
  <r>
    <d v="2015-12-04T00:00:00"/>
    <x v="1"/>
    <s v="December"/>
    <x v="0"/>
    <x v="48"/>
    <s v="Y"/>
    <s v="N"/>
    <n v="11.3"/>
    <n v="30.8"/>
    <n v="32.200000000000003"/>
    <n v="0"/>
    <n v="129148.52"/>
    <n v="66.533894050000001"/>
    <n v="8592753.9463943057"/>
  </r>
  <r>
    <d v="2015-12-05T00:00:00"/>
    <x v="2"/>
    <s v="December"/>
    <x v="0"/>
    <x v="48"/>
    <s v="Y"/>
    <s v="N"/>
    <n v="15.5"/>
    <n v="25.3"/>
    <n v="27.9"/>
    <n v="0"/>
    <n v="115606.005"/>
    <n v="36.906868619999997"/>
    <n v="4266655.6382180629"/>
  </r>
  <r>
    <d v="2015-12-06T00:00:00"/>
    <x v="3"/>
    <s v="December"/>
    <x v="0"/>
    <x v="49"/>
    <s v="Y"/>
    <s v="N"/>
    <n v="15.3"/>
    <n v="29.8"/>
    <n v="13.5"/>
    <n v="0"/>
    <n v="112025.29"/>
    <n v="36.78833221"/>
    <n v="4121223.5844415906"/>
  </r>
  <r>
    <d v="2015-12-07T00:00:00"/>
    <x v="4"/>
    <s v="December"/>
    <x v="0"/>
    <x v="49"/>
    <s v="Y"/>
    <s v="N"/>
    <n v="18.100000000000001"/>
    <n v="27.3"/>
    <n v="8.6999999999999993"/>
    <n v="0"/>
    <n v="129059.645"/>
    <n v="53.369098719999997"/>
    <n v="6887796.9347731546"/>
  </r>
  <r>
    <d v="2015-12-08T00:00:00"/>
    <x v="5"/>
    <s v="December"/>
    <x v="0"/>
    <x v="49"/>
    <s v="Y"/>
    <s v="N"/>
    <n v="20.3"/>
    <n v="35.4"/>
    <n v="19.8"/>
    <n v="0.8"/>
    <n v="136800.91"/>
    <n v="57.534246680000003"/>
    <n v="7870737.3019884797"/>
  </r>
  <r>
    <d v="2015-12-09T00:00:00"/>
    <x v="6"/>
    <s v="December"/>
    <x v="0"/>
    <x v="49"/>
    <s v="Y"/>
    <s v="N"/>
    <n v="15.4"/>
    <n v="24.6"/>
    <n v="27"/>
    <n v="0"/>
    <n v="125965.02"/>
    <n v="49.73700573"/>
    <n v="6265122.9215195645"/>
  </r>
  <r>
    <d v="2015-12-10T00:00:00"/>
    <x v="0"/>
    <s v="December"/>
    <x v="0"/>
    <x v="49"/>
    <s v="Y"/>
    <s v="N"/>
    <n v="13.1"/>
    <n v="26"/>
    <n v="32"/>
    <n v="0"/>
    <n v="125807.495"/>
    <n v="50.806013669999999"/>
    <n v="6391777.3107584566"/>
  </r>
  <r>
    <d v="2015-12-11T00:00:00"/>
    <x v="1"/>
    <s v="December"/>
    <x v="0"/>
    <x v="49"/>
    <s v="Y"/>
    <s v="N"/>
    <n v="14.2"/>
    <n v="19.2"/>
    <n v="13"/>
    <n v="0"/>
    <n v="116597.81"/>
    <n v="32.020129189999999"/>
    <n v="3733476.9394710734"/>
  </r>
  <r>
    <d v="2015-12-12T00:00:00"/>
    <x v="2"/>
    <s v="December"/>
    <x v="0"/>
    <x v="49"/>
    <s v="Y"/>
    <s v="N"/>
    <n v="10.1"/>
    <n v="18.3"/>
    <n v="27.9"/>
    <n v="2"/>
    <n v="106139.41"/>
    <n v="34.142897920000003"/>
    <n v="3623907.0409190278"/>
  </r>
  <r>
    <d v="2015-12-13T00:00:00"/>
    <x v="3"/>
    <s v="December"/>
    <x v="0"/>
    <x v="50"/>
    <s v="Y"/>
    <s v="N"/>
    <n v="10.3"/>
    <n v="28.3"/>
    <n v="28.6"/>
    <n v="0"/>
    <n v="105218.515"/>
    <n v="40.306829550000003"/>
    <n v="4241024.7496091183"/>
  </r>
  <r>
    <d v="2015-12-14T00:00:00"/>
    <x v="4"/>
    <s v="December"/>
    <x v="0"/>
    <x v="50"/>
    <s v="Y"/>
    <s v="N"/>
    <n v="11.9"/>
    <n v="22.7"/>
    <n v="31.6"/>
    <n v="0"/>
    <n v="125784.96000000001"/>
    <n v="51.747829520000003"/>
    <n v="6509098.6662600199"/>
  </r>
  <r>
    <d v="2015-12-15T00:00:00"/>
    <x v="5"/>
    <s v="December"/>
    <x v="0"/>
    <x v="50"/>
    <s v="Y"/>
    <s v="N"/>
    <n v="14.4"/>
    <n v="24.6"/>
    <n v="30.3"/>
    <n v="0"/>
    <n v="129077.41"/>
    <n v="51.660830169999997"/>
    <n v="6668246.1567934593"/>
  </r>
  <r>
    <d v="2015-12-16T00:00:00"/>
    <x v="6"/>
    <s v="December"/>
    <x v="0"/>
    <x v="50"/>
    <s v="Y"/>
    <s v="N"/>
    <n v="15.6"/>
    <n v="27.5"/>
    <n v="32.5"/>
    <n v="0"/>
    <n v="135930.07999999999"/>
    <n v="78.645919989999996"/>
    <n v="10690346.195914298"/>
  </r>
  <r>
    <d v="2015-12-17T00:00:00"/>
    <x v="0"/>
    <s v="December"/>
    <x v="0"/>
    <x v="50"/>
    <s v="Y"/>
    <s v="N"/>
    <n v="16.899999999999999"/>
    <n v="37.200000000000003"/>
    <n v="33.1"/>
    <n v="0"/>
    <n v="152366.29999999999"/>
    <n v="188.0861252"/>
    <n v="28657986.978060756"/>
  </r>
  <r>
    <d v="2015-12-18T00:00:00"/>
    <x v="1"/>
    <s v="December"/>
    <x v="0"/>
    <x v="50"/>
    <s v="N"/>
    <s v="N"/>
    <n v="19.399999999999999"/>
    <n v="35.4"/>
    <n v="31.2"/>
    <n v="0"/>
    <n v="158052.89000000001"/>
    <n v="81.192486250000002"/>
    <n v="12832707.098097764"/>
  </r>
  <r>
    <d v="2015-12-19T00:00:00"/>
    <x v="2"/>
    <s v="December"/>
    <x v="0"/>
    <x v="50"/>
    <s v="N"/>
    <s v="N"/>
    <n v="19.2"/>
    <n v="41.2"/>
    <n v="20.5"/>
    <n v="0"/>
    <n v="154924.89000000001"/>
    <n v="69.328820820000004"/>
    <n v="10740759.939368211"/>
  </r>
  <r>
    <d v="2015-12-20T00:00:00"/>
    <x v="3"/>
    <s v="December"/>
    <x v="0"/>
    <x v="51"/>
    <s v="N"/>
    <s v="N"/>
    <n v="25.9"/>
    <n v="37.799999999999997"/>
    <n v="10.4"/>
    <n v="0"/>
    <n v="133421.03"/>
    <n v="54.649804289999999"/>
    <n v="7291433.1776702181"/>
  </r>
  <r>
    <d v="2015-12-21T00:00:00"/>
    <x v="4"/>
    <s v="December"/>
    <x v="0"/>
    <x v="51"/>
    <s v="N"/>
    <s v="N"/>
    <n v="15"/>
    <n v="20.2"/>
    <n v="25.4"/>
    <n v="6"/>
    <n v="113802.21"/>
    <n v="49.621251919999999"/>
    <n v="5647008.1314627435"/>
  </r>
  <r>
    <d v="2015-12-22T00:00:00"/>
    <x v="5"/>
    <s v="December"/>
    <x v="0"/>
    <x v="51"/>
    <s v="N"/>
    <s v="N"/>
    <n v="12"/>
    <n v="22.8"/>
    <n v="32.9"/>
    <n v="0"/>
    <n v="119477.515"/>
    <n v="37.53130427"/>
    <n v="4484146.9688884886"/>
  </r>
  <r>
    <d v="2015-12-23T00:00:00"/>
    <x v="6"/>
    <s v="December"/>
    <x v="0"/>
    <x v="51"/>
    <s v="N"/>
    <s v="N"/>
    <n v="15.1"/>
    <n v="26"/>
    <n v="32.4"/>
    <n v="0"/>
    <n v="126553.11500000001"/>
    <n v="39.138220830000002"/>
    <n v="4953063.7615943858"/>
  </r>
  <r>
    <d v="2015-12-24T00:00:00"/>
    <x v="0"/>
    <s v="December"/>
    <x v="0"/>
    <x v="51"/>
    <s v="N"/>
    <s v="N"/>
    <n v="16.7"/>
    <n v="34.6"/>
    <n v="32.799999999999997"/>
    <n v="0.4"/>
    <n v="134583.25"/>
    <n v="50.81827517"/>
    <n v="6839288.6317729028"/>
  </r>
  <r>
    <d v="2015-12-25T00:00:00"/>
    <x v="1"/>
    <s v="December"/>
    <x v="0"/>
    <x v="51"/>
    <s v="N"/>
    <s v="Y"/>
    <n v="21.7"/>
    <n v="34.1"/>
    <n v="33.299999999999997"/>
    <n v="0"/>
    <n v="119950.37"/>
    <n v="22.115586239999999"/>
    <n v="2652772.7522549084"/>
  </r>
  <r>
    <d v="2015-12-26T00:00:00"/>
    <x v="2"/>
    <s v="December"/>
    <x v="0"/>
    <x v="51"/>
    <s v="N"/>
    <s v="Y"/>
    <n v="12.7"/>
    <n v="20"/>
    <n v="19.2"/>
    <n v="30.6"/>
    <n v="95093.294999999998"/>
    <n v="14.96710809"/>
    <n v="1423271.6248992565"/>
  </r>
  <r>
    <d v="2015-12-27T00:00:00"/>
    <x v="3"/>
    <s v="December"/>
    <x v="0"/>
    <x v="52"/>
    <s v="N"/>
    <s v="N"/>
    <n v="11.9"/>
    <n v="19.399999999999999"/>
    <n v="27.6"/>
    <n v="5.2"/>
    <n v="96394.94"/>
    <n v="19.823183589999999"/>
    <n v="1910854.5927670347"/>
  </r>
  <r>
    <d v="2015-12-28T00:00:00"/>
    <x v="4"/>
    <s v="December"/>
    <x v="0"/>
    <x v="52"/>
    <s v="N"/>
    <s v="Y"/>
    <n v="12.8"/>
    <n v="20.8"/>
    <n v="33.200000000000003"/>
    <n v="0"/>
    <n v="100048.44"/>
    <n v="20.097539919999999"/>
    <n v="2010727.5168337247"/>
  </r>
  <r>
    <d v="2015-12-29T00:00:00"/>
    <x v="5"/>
    <s v="December"/>
    <x v="0"/>
    <x v="52"/>
    <s v="N"/>
    <s v="N"/>
    <n v="12.4"/>
    <n v="23.9"/>
    <n v="33"/>
    <n v="0"/>
    <n v="111647.54"/>
    <n v="27.33170157"/>
    <n v="3051517.2443046374"/>
  </r>
  <r>
    <d v="2015-12-30T00:00:00"/>
    <x v="6"/>
    <s v="December"/>
    <x v="0"/>
    <x v="52"/>
    <s v="N"/>
    <s v="N"/>
    <n v="13.9"/>
    <n v="34.700000000000003"/>
    <n v="32.799999999999997"/>
    <n v="0"/>
    <n v="128552.13499999999"/>
    <n v="43.826874789999998"/>
    <n v="5634038.3246321762"/>
  </r>
  <r>
    <d v="2015-12-31T00:00:00"/>
    <x v="0"/>
    <s v="December"/>
    <x v="0"/>
    <x v="52"/>
    <s v="N"/>
    <s v="N"/>
    <n v="19.7"/>
    <n v="39.700000000000003"/>
    <n v="29.6"/>
    <n v="0"/>
    <n v="146473.83499999999"/>
    <n v="101.99155880000001"/>
    <n v="14939094.755063998"/>
  </r>
  <r>
    <d v="2016-01-01T00:00:00"/>
    <x v="1"/>
    <s v="January"/>
    <x v="1"/>
    <x v="0"/>
    <s v="N"/>
    <s v="Y"/>
    <n v="19.8"/>
    <n v="24.2"/>
    <n v="22"/>
    <n v="0"/>
    <n v="116040.925"/>
    <n v="32.527673360000001"/>
    <n v="3774541.3047922584"/>
  </r>
  <r>
    <d v="2016-01-02T00:00:00"/>
    <x v="2"/>
    <s v="January"/>
    <x v="1"/>
    <x v="0"/>
    <s v="N"/>
    <s v="N"/>
    <n v="17.100000000000001"/>
    <n v="27.6"/>
    <n v="25.1"/>
    <n v="0"/>
    <n v="99622.64"/>
    <n v="21.894560760000001"/>
    <n v="2181193.9445516067"/>
  </r>
  <r>
    <d v="2016-01-03T00:00:00"/>
    <x v="3"/>
    <s v="January"/>
    <x v="1"/>
    <x v="1"/>
    <s v="N"/>
    <s v="N"/>
    <n v="17.5"/>
    <n v="27.1"/>
    <n v="25.7"/>
    <n v="0"/>
    <n v="97656.445000000007"/>
    <n v="19.895384799999999"/>
    <n v="1942912.551475036"/>
  </r>
  <r>
    <d v="2016-01-04T00:00:00"/>
    <x v="4"/>
    <s v="January"/>
    <x v="1"/>
    <x v="1"/>
    <s v="N"/>
    <s v="N"/>
    <n v="16.3"/>
    <n v="26"/>
    <n v="15.3"/>
    <n v="0"/>
    <n v="110932.505"/>
    <n v="25.443479239999998"/>
    <n v="2822508.888008696"/>
  </r>
  <r>
    <d v="2016-01-05T00:00:00"/>
    <x v="5"/>
    <s v="January"/>
    <x v="1"/>
    <x v="1"/>
    <s v="N"/>
    <s v="N"/>
    <n v="17.100000000000001"/>
    <n v="25.7"/>
    <n v="25.8"/>
    <n v="0"/>
    <n v="117873.58"/>
    <n v="29.917187370000001"/>
    <n v="3526445.9788326849"/>
  </r>
  <r>
    <d v="2016-01-06T00:00:00"/>
    <x v="6"/>
    <s v="January"/>
    <x v="1"/>
    <x v="1"/>
    <s v="N"/>
    <s v="N"/>
    <n v="17.3"/>
    <n v="25.7"/>
    <n v="18.100000000000001"/>
    <n v="0"/>
    <n v="115064.265"/>
    <n v="31.790252049999999"/>
    <n v="3657921.986297993"/>
  </r>
  <r>
    <d v="2016-01-07T00:00:00"/>
    <x v="0"/>
    <s v="January"/>
    <x v="1"/>
    <x v="1"/>
    <s v="N"/>
    <s v="N"/>
    <n v="16.3"/>
    <n v="21.3"/>
    <n v="30.4"/>
    <n v="0"/>
    <n v="112392.69500000001"/>
    <n v="34.445069169999996"/>
    <n v="3871374.153477713"/>
  </r>
  <r>
    <d v="2016-01-08T00:00:00"/>
    <x v="1"/>
    <s v="January"/>
    <x v="1"/>
    <x v="1"/>
    <s v="N"/>
    <s v="N"/>
    <n v="16.2"/>
    <n v="20.6"/>
    <n v="25.4"/>
    <n v="0"/>
    <n v="111879.54"/>
    <n v="36.888156160000001"/>
    <n v="4127029.9426289662"/>
  </r>
  <r>
    <d v="2016-01-09T00:00:00"/>
    <x v="2"/>
    <s v="January"/>
    <x v="1"/>
    <x v="1"/>
    <s v="N"/>
    <s v="N"/>
    <n v="16.8"/>
    <n v="21.4"/>
    <n v="21.3"/>
    <n v="0"/>
    <n v="105482.69500000001"/>
    <n v="41.987823249999998"/>
    <n v="4428988.753593659"/>
  </r>
  <r>
    <d v="2016-01-10T00:00:00"/>
    <x v="3"/>
    <s v="January"/>
    <x v="1"/>
    <x v="2"/>
    <s v="N"/>
    <s v="N"/>
    <n v="15.7"/>
    <n v="31.5"/>
    <n v="31.3"/>
    <n v="0"/>
    <n v="113049.145"/>
    <n v="44.479787029999997"/>
    <n v="5028401.8935235888"/>
  </r>
  <r>
    <d v="2016-01-11T00:00:00"/>
    <x v="4"/>
    <s v="January"/>
    <x v="1"/>
    <x v="2"/>
    <s v="N"/>
    <s v="N"/>
    <n v="17.2"/>
    <n v="36.4"/>
    <n v="15.8"/>
    <n v="0"/>
    <n v="141133.08499999999"/>
    <n v="88.116100790000004"/>
    <n v="12436097.142663637"/>
  </r>
  <r>
    <d v="2016-01-12T00:00:00"/>
    <x v="5"/>
    <s v="January"/>
    <x v="1"/>
    <x v="2"/>
    <s v="N"/>
    <s v="N"/>
    <n v="17.100000000000001"/>
    <n v="24.8"/>
    <n v="29.1"/>
    <n v="0.8"/>
    <n v="135006.10999999999"/>
    <n v="62.53997502"/>
    <n v="8443278.7469473705"/>
  </r>
  <r>
    <d v="2016-01-13T00:00:00"/>
    <x v="6"/>
    <s v="January"/>
    <x v="1"/>
    <x v="2"/>
    <s v="N"/>
    <s v="N"/>
    <n v="16.8"/>
    <n v="42.2"/>
    <n v="25"/>
    <n v="0.2"/>
    <n v="160011.07500000001"/>
    <n v="545.73781959999997"/>
    <n v="87324095.182352066"/>
  </r>
  <r>
    <d v="2016-01-14T00:00:00"/>
    <x v="0"/>
    <s v="January"/>
    <x v="1"/>
    <x v="2"/>
    <s v="N"/>
    <s v="N"/>
    <n v="16.100000000000001"/>
    <n v="18.100000000000001"/>
    <n v="3.9"/>
    <n v="0.4"/>
    <n v="120396.33500000001"/>
    <n v="36.37140419"/>
    <n v="4378983.7632796438"/>
  </r>
  <r>
    <d v="2016-01-15T00:00:00"/>
    <x v="1"/>
    <s v="January"/>
    <x v="1"/>
    <x v="2"/>
    <s v="N"/>
    <s v="N"/>
    <n v="13.6"/>
    <n v="19.2"/>
    <n v="19.7"/>
    <n v="1"/>
    <n v="113244.79"/>
    <n v="30.203903069999999"/>
    <n v="3420434.6603425052"/>
  </r>
  <r>
    <d v="2016-01-16T00:00:00"/>
    <x v="2"/>
    <s v="January"/>
    <x v="1"/>
    <x v="2"/>
    <s v="N"/>
    <s v="N"/>
    <n v="11.9"/>
    <n v="22.3"/>
    <n v="32.6"/>
    <n v="0"/>
    <n v="103046.17"/>
    <n v="23.67497011"/>
    <n v="2439614.9946999787"/>
  </r>
  <r>
    <d v="2016-01-17T00:00:00"/>
    <x v="3"/>
    <s v="January"/>
    <x v="1"/>
    <x v="3"/>
    <s v="N"/>
    <s v="N"/>
    <n v="14.9"/>
    <n v="32.700000000000003"/>
    <n v="31.5"/>
    <n v="0"/>
    <n v="114097.07"/>
    <n v="29.153261950000001"/>
    <n v="3326301.7694374868"/>
  </r>
  <r>
    <d v="2016-01-18T00:00:00"/>
    <x v="4"/>
    <s v="January"/>
    <x v="1"/>
    <x v="3"/>
    <s v="N"/>
    <s v="N"/>
    <n v="18.600000000000001"/>
    <n v="35.299999999999997"/>
    <n v="30.4"/>
    <n v="0"/>
    <n v="147817.58499999999"/>
    <n v="43.409358019999999"/>
    <n v="6416666.4689167812"/>
  </r>
  <r>
    <d v="2016-01-19T00:00:00"/>
    <x v="5"/>
    <s v="January"/>
    <x v="1"/>
    <x v="3"/>
    <s v="N"/>
    <s v="N"/>
    <n v="17.899999999999999"/>
    <n v="30.9"/>
    <n v="27.2"/>
    <n v="0"/>
    <n v="148612.37"/>
    <n v="49.257935250000003"/>
    <n v="7320338.4988090424"/>
  </r>
  <r>
    <d v="2016-01-20T00:00:00"/>
    <x v="6"/>
    <s v="January"/>
    <x v="1"/>
    <x v="3"/>
    <s v="N"/>
    <s v="N"/>
    <n v="19.3"/>
    <n v="29.1"/>
    <n v="18.600000000000001"/>
    <n v="1"/>
    <n v="142471.51"/>
    <n v="53.300398770000001"/>
    <n v="7593788.2963640429"/>
  </r>
  <r>
    <d v="2016-01-21T00:00:00"/>
    <x v="0"/>
    <s v="January"/>
    <x v="1"/>
    <x v="3"/>
    <s v="N"/>
    <s v="N"/>
    <n v="19"/>
    <n v="26.7"/>
    <n v="14.9"/>
    <n v="0.8"/>
    <n v="139450.61499999999"/>
    <n v="55.470089539999996"/>
    <n v="7735338.100458066"/>
  </r>
  <r>
    <d v="2016-01-22T00:00:00"/>
    <x v="1"/>
    <s v="January"/>
    <x v="1"/>
    <x v="3"/>
    <s v="N"/>
    <s v="N"/>
    <n v="17.5"/>
    <n v="22.8"/>
    <n v="6.5"/>
    <n v="1.6"/>
    <n v="129135.185"/>
    <n v="42.337732770000002"/>
    <n v="5467290.9537345124"/>
  </r>
  <r>
    <d v="2016-01-23T00:00:00"/>
    <x v="2"/>
    <s v="January"/>
    <x v="1"/>
    <x v="3"/>
    <s v="N"/>
    <s v="N"/>
    <n v="17.3"/>
    <n v="21.9"/>
    <n v="23.2"/>
    <n v="7"/>
    <n v="108097.845"/>
    <n v="26.975023329999999"/>
    <n v="2915941.8907977236"/>
  </r>
  <r>
    <d v="2016-01-24T00:00:00"/>
    <x v="3"/>
    <s v="January"/>
    <x v="1"/>
    <x v="4"/>
    <s v="N"/>
    <s v="N"/>
    <n v="16.2"/>
    <n v="22.2"/>
    <n v="23.4"/>
    <n v="5.2"/>
    <n v="103396.3"/>
    <n v="26.412209069999999"/>
    <n v="2730924.6926644412"/>
  </r>
  <r>
    <d v="2016-01-25T00:00:00"/>
    <x v="4"/>
    <s v="January"/>
    <x v="1"/>
    <x v="4"/>
    <s v="N"/>
    <s v="N"/>
    <n v="16.7"/>
    <n v="20.9"/>
    <n v="25.7"/>
    <n v="0.4"/>
    <n v="112649.60000000001"/>
    <n v="27.59659014"/>
    <n v="3108744.8406349444"/>
  </r>
  <r>
    <d v="2016-01-26T00:00:00"/>
    <x v="5"/>
    <s v="January"/>
    <x v="1"/>
    <x v="4"/>
    <s v="N"/>
    <s v="Y"/>
    <n v="16.5"/>
    <n v="29.4"/>
    <n v="28.7"/>
    <n v="0"/>
    <n v="110152.815"/>
    <n v="25.276693940000001"/>
    <n v="2784298.9913844415"/>
  </r>
  <r>
    <d v="2016-01-27T00:00:00"/>
    <x v="6"/>
    <s v="January"/>
    <x v="1"/>
    <x v="4"/>
    <s v="N"/>
    <s v="N"/>
    <n v="19.3"/>
    <n v="29.5"/>
    <n v="22.2"/>
    <n v="0"/>
    <n v="133718.035"/>
    <n v="32.759849449999997"/>
    <n v="4380582.6953498302"/>
  </r>
  <r>
    <d v="2016-01-28T00:00:00"/>
    <x v="0"/>
    <s v="January"/>
    <x v="1"/>
    <x v="4"/>
    <s v="Y"/>
    <s v="N"/>
    <n v="20.3"/>
    <n v="27.5"/>
    <n v="19"/>
    <n v="3.6"/>
    <n v="134169.82999999999"/>
    <n v="33.324968159999997"/>
    <n v="4471205.3127826117"/>
  </r>
  <r>
    <d v="2016-01-29T00:00:00"/>
    <x v="1"/>
    <s v="January"/>
    <x v="1"/>
    <x v="4"/>
    <s v="Y"/>
    <s v="N"/>
    <n v="14.4"/>
    <n v="18.3"/>
    <n v="14.3"/>
    <n v="14.2"/>
    <n v="123615.21"/>
    <n v="32.693847210000001"/>
    <n v="4041456.7885720646"/>
  </r>
  <r>
    <d v="2016-01-30T00:00:00"/>
    <x v="2"/>
    <s v="January"/>
    <x v="1"/>
    <x v="4"/>
    <s v="Y"/>
    <s v="N"/>
    <n v="12.3"/>
    <n v="22.4"/>
    <n v="24"/>
    <n v="1.2"/>
    <n v="107579.345"/>
    <n v="23.84687233"/>
    <n v="2565430.9055600241"/>
  </r>
  <r>
    <d v="2016-01-31T00:00:00"/>
    <x v="3"/>
    <s v="January"/>
    <x v="1"/>
    <x v="5"/>
    <s v="Y"/>
    <s v="N"/>
    <n v="13.9"/>
    <n v="21.8"/>
    <n v="26.3"/>
    <n v="10.6"/>
    <n v="101279.65"/>
    <n v="23.47662571"/>
    <n v="2377704.4350898014"/>
  </r>
  <r>
    <d v="2016-02-01T00:00:00"/>
    <x v="4"/>
    <s v="February"/>
    <x v="1"/>
    <x v="5"/>
    <s v="Y"/>
    <s v="N"/>
    <n v="12.5"/>
    <n v="23.6"/>
    <n v="29.4"/>
    <n v="0"/>
    <n v="121942.895"/>
    <n v="31.58876665"/>
    <n v="3852025.6547804517"/>
  </r>
  <r>
    <d v="2016-02-02T00:00:00"/>
    <x v="5"/>
    <s v="February"/>
    <x v="1"/>
    <x v="5"/>
    <s v="Y"/>
    <s v="N"/>
    <n v="15.4"/>
    <n v="31.5"/>
    <n v="25.5"/>
    <n v="0"/>
    <n v="133989.155"/>
    <n v="35.64081616"/>
    <n v="4775482.8407887444"/>
  </r>
  <r>
    <d v="2016-02-03T00:00:00"/>
    <x v="6"/>
    <s v="February"/>
    <x v="1"/>
    <x v="5"/>
    <s v="Y"/>
    <s v="N"/>
    <n v="18.100000000000001"/>
    <n v="21"/>
    <n v="11"/>
    <n v="0.6"/>
    <n v="122594.47500000001"/>
    <n v="27.876043979999999"/>
    <n v="3417448.9768050103"/>
  </r>
  <r>
    <d v="2016-02-04T00:00:00"/>
    <x v="0"/>
    <s v="February"/>
    <x v="1"/>
    <x v="5"/>
    <s v="Y"/>
    <s v="N"/>
    <n v="17.3"/>
    <n v="20.9"/>
    <n v="21.7"/>
    <n v="2.4"/>
    <n v="119919.605"/>
    <n v="22.3923782"/>
    <n v="2685285.1487546107"/>
  </r>
  <r>
    <d v="2016-02-05T00:00:00"/>
    <x v="1"/>
    <s v="February"/>
    <x v="1"/>
    <x v="5"/>
    <s v="Y"/>
    <s v="N"/>
    <n v="15.3"/>
    <n v="29.4"/>
    <n v="29"/>
    <n v="0"/>
    <n v="126330.55"/>
    <n v="26.854502199999999"/>
    <n v="3392544.03290221"/>
  </r>
  <r>
    <d v="2016-02-06T00:00:00"/>
    <x v="2"/>
    <s v="February"/>
    <x v="1"/>
    <x v="5"/>
    <s v="Y"/>
    <s v="N"/>
    <n v="16.5"/>
    <n v="32.6"/>
    <n v="28.8"/>
    <n v="0"/>
    <n v="123737.01"/>
    <n v="28.72453436"/>
    <n v="3554287.9953486635"/>
  </r>
  <r>
    <d v="2016-02-07T00:00:00"/>
    <x v="3"/>
    <s v="February"/>
    <x v="1"/>
    <x v="6"/>
    <s v="Y"/>
    <s v="N"/>
    <n v="19.100000000000001"/>
    <n v="27.7"/>
    <n v="28.5"/>
    <n v="0"/>
    <n v="124436.81"/>
    <n v="33.49284634"/>
    <n v="4167742.9563697753"/>
  </r>
  <r>
    <d v="2016-02-08T00:00:00"/>
    <x v="4"/>
    <s v="February"/>
    <x v="1"/>
    <x v="6"/>
    <s v="Y"/>
    <s v="N"/>
    <n v="19.2"/>
    <n v="22.9"/>
    <n v="23.3"/>
    <n v="0"/>
    <n v="129327.22500000001"/>
    <n v="33.908603100000001"/>
    <n v="4385305.5425493978"/>
  </r>
  <r>
    <d v="2016-02-09T00:00:00"/>
    <x v="5"/>
    <s v="February"/>
    <x v="1"/>
    <x v="6"/>
    <s v="Y"/>
    <s v="N"/>
    <n v="17.399999999999999"/>
    <n v="22.7"/>
    <n v="27.7"/>
    <n v="0"/>
    <n v="131271.26500000001"/>
    <n v="38.705675849999999"/>
    <n v="5080943.0315094506"/>
  </r>
  <r>
    <d v="2016-02-10T00:00:00"/>
    <x v="6"/>
    <s v="February"/>
    <x v="1"/>
    <x v="6"/>
    <s v="Y"/>
    <s v="N"/>
    <n v="17.399999999999999"/>
    <n v="23.3"/>
    <n v="25.3"/>
    <n v="0"/>
    <n v="132265.005"/>
    <n v="41.376079619999999"/>
    <n v="5472607.3778196983"/>
  </r>
  <r>
    <d v="2016-02-11T00:00:00"/>
    <x v="0"/>
    <s v="February"/>
    <x v="1"/>
    <x v="6"/>
    <s v="Y"/>
    <s v="N"/>
    <n v="18"/>
    <n v="23.8"/>
    <n v="27.6"/>
    <n v="0"/>
    <n v="131003.79"/>
    <n v="34.389933720000002"/>
    <n v="4505211.6551687988"/>
  </r>
  <r>
    <d v="2016-02-12T00:00:00"/>
    <x v="1"/>
    <s v="February"/>
    <x v="1"/>
    <x v="6"/>
    <s v="Y"/>
    <s v="N"/>
    <n v="16.7"/>
    <n v="24.9"/>
    <n v="27.9"/>
    <n v="0"/>
    <n v="133845.51999999999"/>
    <n v="40.626650689999998"/>
    <n v="5437695.1874614079"/>
  </r>
  <r>
    <d v="2016-02-13T00:00:00"/>
    <x v="2"/>
    <s v="February"/>
    <x v="1"/>
    <x v="6"/>
    <s v="Y"/>
    <s v="N"/>
    <n v="17.7"/>
    <n v="30.3"/>
    <n v="23.4"/>
    <n v="0"/>
    <n v="120839.995"/>
    <n v="32.231397960000002"/>
    <n v="3894841.9683294105"/>
  </r>
  <r>
    <d v="2016-02-14T00:00:00"/>
    <x v="3"/>
    <s v="February"/>
    <x v="1"/>
    <x v="7"/>
    <s v="Y"/>
    <s v="N"/>
    <n v="16.399999999999999"/>
    <n v="24.5"/>
    <n v="22.9"/>
    <n v="0"/>
    <n v="104364.735"/>
    <n v="26.267269679999998"/>
    <n v="2741376.6393267345"/>
  </r>
  <r>
    <d v="2016-02-15T00:00:00"/>
    <x v="4"/>
    <s v="February"/>
    <x v="1"/>
    <x v="7"/>
    <s v="Y"/>
    <s v="N"/>
    <n v="14"/>
    <n v="26.1"/>
    <n v="25.4"/>
    <n v="0"/>
    <n v="120863.325"/>
    <n v="32.56207053"/>
    <n v="3935560.113140312"/>
  </r>
  <r>
    <d v="2016-02-16T00:00:00"/>
    <x v="5"/>
    <s v="February"/>
    <x v="1"/>
    <x v="7"/>
    <s v="Y"/>
    <s v="N"/>
    <n v="13.7"/>
    <n v="18.399999999999999"/>
    <n v="14.5"/>
    <n v="3.6"/>
    <n v="117062.035"/>
    <n v="29.585353430000001"/>
    <n v="3463321.6787100304"/>
  </r>
  <r>
    <d v="2016-02-17T00:00:00"/>
    <x v="6"/>
    <s v="February"/>
    <x v="1"/>
    <x v="7"/>
    <s v="Y"/>
    <s v="N"/>
    <n v="12.7"/>
    <n v="21.1"/>
    <n v="16.2"/>
    <n v="0.6"/>
    <n v="119481.79"/>
    <n v="32.504514059999998"/>
    <n v="3883697.522968967"/>
  </r>
  <r>
    <d v="2016-02-18T00:00:00"/>
    <x v="0"/>
    <s v="February"/>
    <x v="1"/>
    <x v="7"/>
    <s v="Y"/>
    <s v="N"/>
    <n v="15.5"/>
    <n v="22.6"/>
    <n v="20.6"/>
    <n v="1.2"/>
    <n v="125964.185"/>
    <n v="47.404309140000002"/>
    <n v="5971245.1663081506"/>
  </r>
  <r>
    <d v="2016-02-19T00:00:00"/>
    <x v="1"/>
    <s v="February"/>
    <x v="1"/>
    <x v="7"/>
    <s v="Y"/>
    <s v="N"/>
    <n v="15.8"/>
    <n v="22"/>
    <n v="11.2"/>
    <n v="0.2"/>
    <n v="122991.66"/>
    <n v="43.694896810000003"/>
    <n v="5374107.8921906054"/>
  </r>
  <r>
    <d v="2016-02-20T00:00:00"/>
    <x v="2"/>
    <s v="February"/>
    <x v="1"/>
    <x v="7"/>
    <s v="Y"/>
    <s v="N"/>
    <n v="15.8"/>
    <n v="20.8"/>
    <n v="23.8"/>
    <n v="0"/>
    <n v="105911.71"/>
    <n v="26.30452433"/>
    <n v="2785957.1525269044"/>
  </r>
  <r>
    <d v="2016-02-21T00:00:00"/>
    <x v="3"/>
    <s v="February"/>
    <x v="1"/>
    <x v="8"/>
    <s v="Y"/>
    <s v="N"/>
    <n v="12.6"/>
    <n v="24.7"/>
    <n v="26.5"/>
    <n v="0"/>
    <n v="107884.355"/>
    <n v="24.60568176"/>
    <n v="2654568.1060128645"/>
  </r>
  <r>
    <d v="2016-02-22T00:00:00"/>
    <x v="4"/>
    <s v="February"/>
    <x v="1"/>
    <x v="8"/>
    <s v="Y"/>
    <s v="N"/>
    <n v="15.6"/>
    <n v="29.5"/>
    <n v="8.4"/>
    <n v="0"/>
    <n v="130527.325"/>
    <n v="55.280231450000002"/>
    <n v="7215580.7365493709"/>
  </r>
  <r>
    <d v="2016-02-23T00:00:00"/>
    <x v="5"/>
    <s v="February"/>
    <x v="1"/>
    <x v="8"/>
    <s v="Y"/>
    <s v="N"/>
    <n v="18.100000000000001"/>
    <n v="39.4"/>
    <n v="19.399999999999999"/>
    <n v="0"/>
    <n v="156924.82999999999"/>
    <n v="66.960656470000004"/>
    <n v="10507789.633243149"/>
  </r>
  <r>
    <d v="2016-02-24T00:00:00"/>
    <x v="6"/>
    <s v="February"/>
    <x v="1"/>
    <x v="8"/>
    <s v="Y"/>
    <s v="N"/>
    <n v="22.4"/>
    <n v="25.6"/>
    <n v="15.8"/>
    <n v="0"/>
    <n v="152419.41500000001"/>
    <n v="72.240699939999999"/>
    <n v="11010885.224045336"/>
  </r>
  <r>
    <d v="2016-02-25T00:00:00"/>
    <x v="0"/>
    <s v="February"/>
    <x v="1"/>
    <x v="8"/>
    <s v="Y"/>
    <s v="N"/>
    <n v="19.600000000000001"/>
    <n v="26.4"/>
    <n v="13.8"/>
    <n v="0.4"/>
    <n v="138064.85500000001"/>
    <n v="43.386786059999999"/>
    <n v="5990190.326289922"/>
  </r>
  <r>
    <d v="2016-02-26T00:00:00"/>
    <x v="1"/>
    <s v="February"/>
    <x v="1"/>
    <x v="8"/>
    <s v="Y"/>
    <s v="N"/>
    <n v="15.5"/>
    <n v="23.5"/>
    <n v="19.3"/>
    <n v="0"/>
    <n v="122575.935"/>
    <n v="35.552542870000003"/>
    <n v="4357886.1839178335"/>
  </r>
  <r>
    <d v="2016-02-27T00:00:00"/>
    <x v="2"/>
    <s v="February"/>
    <x v="1"/>
    <x v="8"/>
    <s v="Y"/>
    <s v="N"/>
    <n v="17.7"/>
    <n v="22.2"/>
    <n v="17.7"/>
    <n v="0"/>
    <n v="110545.84"/>
    <n v="32.105705630000003"/>
    <n v="3549152.1976610795"/>
  </r>
  <r>
    <d v="2016-02-28T00:00:00"/>
    <x v="3"/>
    <s v="February"/>
    <x v="1"/>
    <x v="9"/>
    <s v="Y"/>
    <s v="N"/>
    <n v="17.7"/>
    <n v="22.7"/>
    <n v="21.5"/>
    <n v="0"/>
    <n v="105781.985"/>
    <n v="30.398442679999999"/>
    <n v="3215607.6075991197"/>
  </r>
  <r>
    <d v="2016-02-29T00:00:00"/>
    <x v="4"/>
    <s v="February"/>
    <x v="1"/>
    <x v="9"/>
    <s v="Y"/>
    <s v="N"/>
    <n v="15"/>
    <n v="23.7"/>
    <n v="18.2"/>
    <n v="0"/>
    <n v="125400.08"/>
    <n v="41.258079010000003"/>
    <n v="5173766.4085003212"/>
  </r>
  <r>
    <d v="2016-03-01T00:00:00"/>
    <x v="5"/>
    <s v="March"/>
    <x v="1"/>
    <x v="9"/>
    <s v="Y"/>
    <s v="N"/>
    <n v="17.3"/>
    <n v="33.700000000000003"/>
    <n v="23.4"/>
    <n v="0"/>
    <n v="142242.595"/>
    <n v="96.287619219999996"/>
    <n v="13696200.824224675"/>
  </r>
  <r>
    <d v="2016-03-02T00:00:00"/>
    <x v="6"/>
    <s v="March"/>
    <x v="1"/>
    <x v="9"/>
    <s v="Y"/>
    <s v="N"/>
    <n v="17.600000000000001"/>
    <n v="34.700000000000003"/>
    <n v="22.6"/>
    <n v="0"/>
    <n v="145182.98000000001"/>
    <n v="53.911071139999997"/>
    <n v="7826969.963097197"/>
  </r>
  <r>
    <d v="2016-03-03T00:00:00"/>
    <x v="0"/>
    <s v="March"/>
    <x v="1"/>
    <x v="9"/>
    <s v="Y"/>
    <s v="N"/>
    <n v="17.399999999999999"/>
    <n v="23.9"/>
    <n v="21.8"/>
    <n v="0.2"/>
    <n v="136226.12"/>
    <n v="49.552162510000002"/>
    <n v="6750298.8363467613"/>
  </r>
  <r>
    <d v="2016-03-04T00:00:00"/>
    <x v="1"/>
    <s v="March"/>
    <x v="1"/>
    <x v="9"/>
    <s v="Y"/>
    <s v="N"/>
    <n v="16.5"/>
    <n v="33"/>
    <n v="21.2"/>
    <n v="0.2"/>
    <n v="149376.57"/>
    <n v="43.227417260000003"/>
    <n v="6457163.3202575985"/>
  </r>
  <r>
    <d v="2016-03-05T00:00:00"/>
    <x v="2"/>
    <s v="March"/>
    <x v="1"/>
    <x v="9"/>
    <s v="Y"/>
    <s v="N"/>
    <n v="20.399999999999999"/>
    <n v="23.7"/>
    <n v="11.4"/>
    <n v="1.2"/>
    <n v="124692.315"/>
    <n v="37.425385800000001"/>
    <n v="4666657.9951701276"/>
  </r>
  <r>
    <d v="2016-03-06T00:00:00"/>
    <x v="3"/>
    <s v="March"/>
    <x v="1"/>
    <x v="10"/>
    <s v="Y"/>
    <s v="N"/>
    <n v="17.399999999999999"/>
    <n v="25.2"/>
    <n v="21.3"/>
    <n v="0"/>
    <n v="117707.95"/>
    <n v="41.320647800000003"/>
    <n v="4863768.7452100106"/>
  </r>
  <r>
    <d v="2016-03-07T00:00:00"/>
    <x v="4"/>
    <s v="March"/>
    <x v="1"/>
    <x v="10"/>
    <s v="Y"/>
    <s v="N"/>
    <n v="18.600000000000001"/>
    <n v="24.9"/>
    <n v="7.9"/>
    <n v="3.2"/>
    <n v="131465.82500000001"/>
    <n v="41.149502560000002"/>
    <n v="5409753.3023900129"/>
  </r>
  <r>
    <d v="2016-03-08T00:00:00"/>
    <x v="5"/>
    <s v="March"/>
    <x v="1"/>
    <x v="10"/>
    <s v="Y"/>
    <s v="N"/>
    <n v="19.899999999999999"/>
    <n v="38.9"/>
    <n v="20.8"/>
    <n v="0.6"/>
    <n v="160285.01500000001"/>
    <n v="253.0320323"/>
    <n v="40557243.09268599"/>
  </r>
  <r>
    <d v="2016-03-09T00:00:00"/>
    <x v="6"/>
    <s v="March"/>
    <x v="1"/>
    <x v="10"/>
    <s v="Y"/>
    <s v="N"/>
    <n v="20.8"/>
    <n v="28.5"/>
    <n v="10.8"/>
    <n v="0"/>
    <n v="152599.125"/>
    <n v="66.411603389999996"/>
    <n v="10134352.567161033"/>
  </r>
  <r>
    <d v="2016-03-10T00:00:00"/>
    <x v="0"/>
    <s v="March"/>
    <x v="1"/>
    <x v="10"/>
    <s v="Y"/>
    <s v="N"/>
    <n v="18.100000000000001"/>
    <n v="22.1"/>
    <n v="3.9"/>
    <n v="0.6"/>
    <n v="135635.70499999999"/>
    <n v="46.521612349999998"/>
    <n v="6309991.6888289563"/>
  </r>
  <r>
    <d v="2016-03-11T00:00:00"/>
    <x v="1"/>
    <s v="March"/>
    <x v="1"/>
    <x v="10"/>
    <s v="Y"/>
    <s v="N"/>
    <n v="18.8"/>
    <n v="26.1"/>
    <n v="19.600000000000001"/>
    <n v="8.4"/>
    <n v="141414.35"/>
    <n v="49.793533140000001"/>
    <n v="7041520.123196559"/>
  </r>
  <r>
    <d v="2016-03-12T00:00:00"/>
    <x v="2"/>
    <s v="March"/>
    <x v="1"/>
    <x v="10"/>
    <s v="Y"/>
    <s v="N"/>
    <n v="18.7"/>
    <n v="22.3"/>
    <n v="7"/>
    <n v="0.2"/>
    <n v="119690.755"/>
    <n v="37.321013860000001"/>
    <n v="4466980.3262688648"/>
  </r>
  <r>
    <d v="2016-03-13T00:00:00"/>
    <x v="3"/>
    <s v="March"/>
    <x v="1"/>
    <x v="11"/>
    <s v="Y"/>
    <s v="N"/>
    <n v="17.7"/>
    <n v="23.2"/>
    <n v="13.8"/>
    <n v="0"/>
    <n v="111329.62"/>
    <n v="30.086962100000001"/>
    <n v="3349570.0575474021"/>
  </r>
  <r>
    <d v="2016-03-14T00:00:00"/>
    <x v="4"/>
    <s v="March"/>
    <x v="1"/>
    <x v="11"/>
    <s v="Y"/>
    <s v="Y"/>
    <n v="18.399999999999999"/>
    <n v="21.3"/>
    <n v="10.6"/>
    <n v="0"/>
    <n v="105388.57"/>
    <n v="24.794429990000001"/>
    <n v="2613049.5206112145"/>
  </r>
  <r>
    <d v="2016-03-15T00:00:00"/>
    <x v="5"/>
    <s v="March"/>
    <x v="1"/>
    <x v="11"/>
    <s v="Y"/>
    <s v="N"/>
    <n v="15.1"/>
    <n v="26.8"/>
    <n v="20.7"/>
    <n v="0"/>
    <n v="123073.98"/>
    <n v="28.46012769"/>
    <n v="3502701.1861165059"/>
  </r>
  <r>
    <d v="2016-03-16T00:00:00"/>
    <x v="6"/>
    <s v="March"/>
    <x v="1"/>
    <x v="11"/>
    <s v="Y"/>
    <s v="N"/>
    <n v="15.3"/>
    <n v="31.4"/>
    <n v="18.899999999999999"/>
    <n v="0"/>
    <n v="135047.625"/>
    <n v="54.353055810000001"/>
    <n v="7340251.0986329513"/>
  </r>
  <r>
    <d v="2016-03-17T00:00:00"/>
    <x v="0"/>
    <s v="March"/>
    <x v="1"/>
    <x v="11"/>
    <s v="Y"/>
    <s v="N"/>
    <n v="18.3"/>
    <n v="32.5"/>
    <n v="19.600000000000001"/>
    <n v="0"/>
    <n v="143184.80499999999"/>
    <n v="49.491101499999999"/>
    <n v="7086373.7175127072"/>
  </r>
  <r>
    <d v="2016-03-18T00:00:00"/>
    <x v="1"/>
    <s v="March"/>
    <x v="1"/>
    <x v="11"/>
    <s v="Y"/>
    <s v="N"/>
    <n v="15.2"/>
    <n v="19.5"/>
    <n v="6.7"/>
    <n v="13.4"/>
    <n v="118189.72"/>
    <n v="33.972023620000002"/>
    <n v="4015143.9594811867"/>
  </r>
  <r>
    <d v="2016-03-19T00:00:00"/>
    <x v="2"/>
    <s v="March"/>
    <x v="1"/>
    <x v="11"/>
    <s v="Y"/>
    <s v="N"/>
    <n v="12"/>
    <n v="18.8"/>
    <n v="10.7"/>
    <n v="5.8"/>
    <n v="105484.1"/>
    <n v="48.717489980000003"/>
    <n v="5138920.5847993186"/>
  </r>
  <r>
    <d v="2016-03-20T00:00:00"/>
    <x v="3"/>
    <s v="March"/>
    <x v="1"/>
    <x v="12"/>
    <s v="Y"/>
    <s v="N"/>
    <n v="10.1"/>
    <n v="23.3"/>
    <n v="19"/>
    <n v="0.2"/>
    <n v="100394.06"/>
    <n v="47.175064120000002"/>
    <n v="4736096.2177671269"/>
  </r>
  <r>
    <d v="2016-03-21T00:00:00"/>
    <x v="4"/>
    <s v="March"/>
    <x v="1"/>
    <x v="12"/>
    <s v="Y"/>
    <s v="N"/>
    <n v="11.2"/>
    <n v="23.5"/>
    <n v="19.7"/>
    <n v="0"/>
    <n v="117796.715"/>
    <n v="49.676549350000002"/>
    <n v="5851734.325965385"/>
  </r>
  <r>
    <d v="2016-03-22T00:00:00"/>
    <x v="5"/>
    <s v="March"/>
    <x v="1"/>
    <x v="12"/>
    <s v="Y"/>
    <s v="N"/>
    <n v="11.4"/>
    <n v="24.3"/>
    <n v="21.1"/>
    <n v="0"/>
    <n v="124081.46"/>
    <n v="56.872748209999997"/>
    <n v="7056853.6321091866"/>
  </r>
  <r>
    <d v="2016-03-23T00:00:00"/>
    <x v="6"/>
    <s v="March"/>
    <x v="1"/>
    <x v="12"/>
    <s v="Y"/>
    <s v="N"/>
    <n v="13.7"/>
    <n v="28.8"/>
    <n v="12.7"/>
    <n v="0"/>
    <n v="126074.895"/>
    <n v="44.262191379999997"/>
    <n v="5580351.1307034045"/>
  </r>
  <r>
    <d v="2016-03-24T00:00:00"/>
    <x v="0"/>
    <s v="March"/>
    <x v="1"/>
    <x v="12"/>
    <s v="N"/>
    <s v="N"/>
    <n v="16.3"/>
    <n v="21.2"/>
    <n v="10.4"/>
    <n v="0"/>
    <n v="125072.73"/>
    <n v="42.354944320000001"/>
    <n v="5297448.5151003934"/>
  </r>
  <r>
    <d v="2016-03-25T00:00:00"/>
    <x v="1"/>
    <s v="March"/>
    <x v="1"/>
    <x v="12"/>
    <s v="N"/>
    <s v="Y"/>
    <n v="15.9"/>
    <n v="20.399999999999999"/>
    <n v="14.4"/>
    <n v="0"/>
    <n v="101740.89"/>
    <n v="30.221855479999999"/>
    <n v="3074798.4739865772"/>
  </r>
  <r>
    <d v="2016-03-26T00:00:00"/>
    <x v="2"/>
    <s v="March"/>
    <x v="1"/>
    <x v="12"/>
    <s v="N"/>
    <s v="Y"/>
    <n v="14.1"/>
    <n v="20.2"/>
    <n v="8.1999999999999993"/>
    <n v="0.4"/>
    <n v="102726.745"/>
    <n v="30.539497430000001"/>
    <n v="3137223.1649197652"/>
  </r>
  <r>
    <d v="2016-03-27T00:00:00"/>
    <x v="3"/>
    <s v="March"/>
    <x v="1"/>
    <x v="13"/>
    <s v="N"/>
    <s v="Y"/>
    <n v="14.3"/>
    <n v="19.899999999999999"/>
    <n v="14"/>
    <n v="1"/>
    <n v="98324.645000000004"/>
    <n v="25.861035210000001"/>
    <n v="2542777.1063557505"/>
  </r>
  <r>
    <d v="2016-03-28T00:00:00"/>
    <x v="4"/>
    <s v="March"/>
    <x v="1"/>
    <x v="13"/>
    <s v="N"/>
    <s v="Y"/>
    <n v="9.4"/>
    <n v="19.2"/>
    <n v="13"/>
    <n v="0.2"/>
    <n v="102746.6"/>
    <n v="27.58617697"/>
    <n v="2834385.8906658022"/>
  </r>
  <r>
    <d v="2016-03-29T00:00:00"/>
    <x v="5"/>
    <s v="March"/>
    <x v="1"/>
    <x v="13"/>
    <s v="N"/>
    <s v="N"/>
    <n v="14.5"/>
    <n v="17.899999999999999"/>
    <n v="5.7"/>
    <n v="0"/>
    <n v="118281.13"/>
    <n v="31.070951350000001"/>
    <n v="3675107.2358530257"/>
  </r>
  <r>
    <d v="2016-03-30T00:00:00"/>
    <x v="6"/>
    <s v="March"/>
    <x v="1"/>
    <x v="13"/>
    <s v="N"/>
    <s v="N"/>
    <n v="15.5"/>
    <n v="18.7"/>
    <n v="8.5"/>
    <n v="0"/>
    <n v="122625.21"/>
    <n v="29.062513819999999"/>
    <n v="3563796.8603054024"/>
  </r>
  <r>
    <d v="2016-03-31T00:00:00"/>
    <x v="0"/>
    <s v="March"/>
    <x v="1"/>
    <x v="13"/>
    <s v="N"/>
    <s v="N"/>
    <n v="11.3"/>
    <n v="22.7"/>
    <n v="17.100000000000001"/>
    <n v="0"/>
    <n v="122964.715"/>
    <n v="21.90202897"/>
    <n v="2693176.7502177935"/>
  </r>
  <r>
    <d v="2016-04-01T00:00:00"/>
    <x v="1"/>
    <s v="April"/>
    <x v="1"/>
    <x v="13"/>
    <s v="N"/>
    <s v="N"/>
    <n v="13.1"/>
    <n v="26.5"/>
    <n v="16.7"/>
    <n v="0"/>
    <n v="116321.60000000001"/>
    <n v="14.49079665"/>
    <n v="1685592.65160264"/>
  </r>
  <r>
    <d v="2016-04-02T00:00:00"/>
    <x v="2"/>
    <s v="April"/>
    <x v="1"/>
    <x v="13"/>
    <s v="N"/>
    <s v="N"/>
    <n v="15.5"/>
    <n v="19.5"/>
    <n v="8.3000000000000007"/>
    <n v="0"/>
    <n v="102832.72"/>
    <n v="13.56898646"/>
    <n v="1395335.7853249712"/>
  </r>
  <r>
    <d v="2016-04-03T00:00:00"/>
    <x v="3"/>
    <s v="April"/>
    <x v="1"/>
    <x v="14"/>
    <s v="N"/>
    <s v="N"/>
    <n v="11.3"/>
    <n v="18.8"/>
    <n v="15.4"/>
    <n v="0"/>
    <n v="102084"/>
    <n v="15.80399954"/>
    <n v="1613335.4890413599"/>
  </r>
  <r>
    <d v="2016-04-04T00:00:00"/>
    <x v="4"/>
    <s v="April"/>
    <x v="1"/>
    <x v="14"/>
    <s v="N"/>
    <s v="N"/>
    <n v="9.6999999999999993"/>
    <n v="21.2"/>
    <n v="18.399999999999999"/>
    <n v="0"/>
    <n v="120445.735"/>
    <n v="38.468550309999998"/>
    <n v="4633372.8164724279"/>
  </r>
  <r>
    <d v="2016-04-05T00:00:00"/>
    <x v="5"/>
    <s v="April"/>
    <x v="1"/>
    <x v="14"/>
    <s v="N"/>
    <s v="N"/>
    <n v="12.3"/>
    <n v="29"/>
    <n v="17.100000000000001"/>
    <n v="0"/>
    <n v="120371.235"/>
    <n v="21.423208150000001"/>
    <n v="2578738.0226775655"/>
  </r>
  <r>
    <d v="2016-04-06T00:00:00"/>
    <x v="6"/>
    <s v="April"/>
    <x v="1"/>
    <x v="14"/>
    <s v="N"/>
    <s v="N"/>
    <n v="13.6"/>
    <n v="15.6"/>
    <n v="3.9"/>
    <n v="12.8"/>
    <n v="125657.125"/>
    <n v="45.520804550000001"/>
    <n v="5720013.4274399187"/>
  </r>
  <r>
    <d v="2016-04-07T00:00:00"/>
    <x v="0"/>
    <s v="April"/>
    <x v="1"/>
    <x v="14"/>
    <s v="N"/>
    <s v="N"/>
    <n v="8.3000000000000007"/>
    <n v="18.399999999999999"/>
    <n v="13.1"/>
    <n v="6.8"/>
    <n v="125663.33"/>
    <n v="52.131968520000001"/>
    <n v="6551076.7636783719"/>
  </r>
  <r>
    <d v="2016-04-08T00:00:00"/>
    <x v="1"/>
    <s v="April"/>
    <x v="1"/>
    <x v="14"/>
    <s v="N"/>
    <s v="N"/>
    <n v="11.9"/>
    <n v="20"/>
    <n v="9.6"/>
    <n v="0"/>
    <n v="124266.88499999999"/>
    <n v="75.357810740000005"/>
    <n v="9364480.4010793455"/>
  </r>
  <r>
    <d v="2016-04-09T00:00:00"/>
    <x v="2"/>
    <s v="April"/>
    <x v="1"/>
    <x v="14"/>
    <s v="N"/>
    <s v="N"/>
    <n v="10.4"/>
    <n v="22.3"/>
    <n v="13"/>
    <n v="0"/>
    <n v="109044.9"/>
    <n v="73.139144529999996"/>
    <n v="7975450.7013593959"/>
  </r>
  <r>
    <d v="2016-04-10T00:00:00"/>
    <x v="3"/>
    <s v="April"/>
    <x v="1"/>
    <x v="15"/>
    <s v="N"/>
    <s v="N"/>
    <n v="13.6"/>
    <n v="23.5"/>
    <n v="9.6"/>
    <n v="0"/>
    <n v="99845.345000000001"/>
    <n v="35.120545749999998"/>
    <n v="3506623.0069970335"/>
  </r>
  <r>
    <d v="2016-04-11T00:00:00"/>
    <x v="4"/>
    <s v="April"/>
    <x v="1"/>
    <x v="15"/>
    <s v="N"/>
    <s v="N"/>
    <n v="14.5"/>
    <n v="20.100000000000001"/>
    <n v="14.1"/>
    <n v="0"/>
    <n v="118614.005"/>
    <n v="62.306510809999999"/>
    <n v="7390424.7847498944"/>
  </r>
  <r>
    <d v="2016-04-12T00:00:00"/>
    <x v="5"/>
    <s v="April"/>
    <x v="1"/>
    <x v="15"/>
    <s v="Y"/>
    <s v="N"/>
    <n v="14"/>
    <n v="18.7"/>
    <n v="13.5"/>
    <n v="0.2"/>
    <n v="123808.76"/>
    <n v="62.964552500000003"/>
    <n v="7795563.1689799"/>
  </r>
  <r>
    <d v="2016-04-13T00:00:00"/>
    <x v="6"/>
    <s v="April"/>
    <x v="1"/>
    <x v="15"/>
    <s v="Y"/>
    <s v="N"/>
    <n v="11.3"/>
    <n v="20"/>
    <n v="12.6"/>
    <n v="0.2"/>
    <n v="124686.63"/>
    <n v="77.21022318"/>
    <n v="9627082.5298620835"/>
  </r>
  <r>
    <d v="2016-04-14T00:00:00"/>
    <x v="0"/>
    <s v="April"/>
    <x v="1"/>
    <x v="15"/>
    <s v="Y"/>
    <s v="N"/>
    <n v="11.6"/>
    <n v="27"/>
    <n v="12.7"/>
    <n v="0"/>
    <n v="126519.065"/>
    <n v="92.925207040000004"/>
    <n v="11756810.309632218"/>
  </r>
  <r>
    <d v="2016-04-15T00:00:00"/>
    <x v="1"/>
    <s v="April"/>
    <x v="1"/>
    <x v="15"/>
    <s v="Y"/>
    <s v="N"/>
    <n v="13.4"/>
    <n v="27"/>
    <n v="15.9"/>
    <n v="0"/>
    <n v="124721.485"/>
    <n v="81.717847939999999"/>
    <n v="10191971.346080991"/>
  </r>
  <r>
    <d v="2016-04-16T00:00:00"/>
    <x v="2"/>
    <s v="April"/>
    <x v="1"/>
    <x v="15"/>
    <s v="Y"/>
    <s v="N"/>
    <n v="14"/>
    <n v="20.3"/>
    <n v="8.3000000000000007"/>
    <n v="0"/>
    <n v="108525.965"/>
    <n v="51.528968560000003"/>
    <n v="5592231.0384286605"/>
  </r>
  <r>
    <d v="2016-04-17T00:00:00"/>
    <x v="3"/>
    <s v="April"/>
    <x v="1"/>
    <x v="16"/>
    <s v="Y"/>
    <s v="N"/>
    <n v="13.1"/>
    <n v="19.8"/>
    <n v="14.7"/>
    <n v="0"/>
    <n v="100526.30499999999"/>
    <n v="39.129443080000001"/>
    <n v="3933538.3295402192"/>
  </r>
  <r>
    <d v="2016-04-18T00:00:00"/>
    <x v="4"/>
    <s v="April"/>
    <x v="1"/>
    <x v="16"/>
    <s v="Y"/>
    <s v="N"/>
    <n v="9.8000000000000007"/>
    <n v="25"/>
    <n v="15"/>
    <n v="0"/>
    <n v="123441.82"/>
    <n v="61.629114919999999"/>
    <n v="7607610.110713955"/>
  </r>
  <r>
    <d v="2016-04-19T00:00:00"/>
    <x v="5"/>
    <s v="April"/>
    <x v="1"/>
    <x v="16"/>
    <s v="Y"/>
    <s v="N"/>
    <n v="13.6"/>
    <n v="27.4"/>
    <n v="14.5"/>
    <n v="0"/>
    <n v="126846.44500000001"/>
    <n v="54.57119179"/>
    <n v="6922161.677974687"/>
  </r>
  <r>
    <d v="2016-04-20T00:00:00"/>
    <x v="6"/>
    <s v="April"/>
    <x v="1"/>
    <x v="16"/>
    <s v="Y"/>
    <s v="N"/>
    <n v="15.3"/>
    <n v="28"/>
    <n v="14"/>
    <n v="0"/>
    <n v="125204.785"/>
    <n v="40.053662299999999"/>
    <n v="5014910.1767341057"/>
  </r>
  <r>
    <d v="2016-04-21T00:00:00"/>
    <x v="0"/>
    <s v="April"/>
    <x v="1"/>
    <x v="16"/>
    <s v="Y"/>
    <s v="N"/>
    <n v="17.100000000000001"/>
    <n v="24.2"/>
    <n v="5.6"/>
    <n v="0.4"/>
    <n v="125514.14"/>
    <n v="55.740468579999998"/>
    <n v="6996216.9770157207"/>
  </r>
  <r>
    <d v="2016-04-22T00:00:00"/>
    <x v="1"/>
    <s v="April"/>
    <x v="1"/>
    <x v="16"/>
    <s v="Y"/>
    <s v="N"/>
    <n v="14.6"/>
    <n v="16.7"/>
    <n v="7.9"/>
    <n v="21.6"/>
    <n v="120124.30499999999"/>
    <n v="52.296555179999999"/>
    <n v="6282087.3448916497"/>
  </r>
  <r>
    <d v="2016-04-23T00:00:00"/>
    <x v="2"/>
    <s v="April"/>
    <x v="1"/>
    <x v="16"/>
    <s v="Y"/>
    <s v="N"/>
    <n v="12.3"/>
    <n v="18.600000000000001"/>
    <n v="8.5"/>
    <n v="0"/>
    <n v="108773.745"/>
    <n v="36.734526199999998"/>
    <n v="3995751.9855746184"/>
  </r>
  <r>
    <d v="2016-04-24T00:00:00"/>
    <x v="3"/>
    <s v="April"/>
    <x v="1"/>
    <x v="17"/>
    <s v="Y"/>
    <s v="N"/>
    <n v="9.1"/>
    <n v="20"/>
    <n v="14.8"/>
    <n v="0"/>
    <n v="105642.28"/>
    <n v="30.68045485"/>
    <n v="3241153.2017910578"/>
  </r>
  <r>
    <d v="2016-04-25T00:00:00"/>
    <x v="4"/>
    <s v="April"/>
    <x v="1"/>
    <x v="17"/>
    <s v="Y"/>
    <s v="Y"/>
    <n v="9.9"/>
    <n v="25"/>
    <n v="14.8"/>
    <n v="0"/>
    <n v="104072.435"/>
    <n v="39.087861220000001"/>
    <n v="4067968.8961074706"/>
  </r>
  <r>
    <d v="2016-04-26T00:00:00"/>
    <x v="5"/>
    <s v="April"/>
    <x v="1"/>
    <x v="17"/>
    <s v="Y"/>
    <s v="N"/>
    <n v="11.3"/>
    <n v="25.6"/>
    <n v="14.6"/>
    <n v="0"/>
    <n v="117437.66499999999"/>
    <n v="56.436415140000001"/>
    <n v="6627760.8150122482"/>
  </r>
  <r>
    <d v="2016-04-27T00:00:00"/>
    <x v="6"/>
    <s v="April"/>
    <x v="1"/>
    <x v="17"/>
    <s v="Y"/>
    <s v="N"/>
    <n v="13"/>
    <n v="25.4"/>
    <n v="13.5"/>
    <n v="0"/>
    <n v="118531.5"/>
    <n v="19.411138099999999"/>
    <n v="2300831.3157001496"/>
  </r>
  <r>
    <d v="2016-04-28T00:00:00"/>
    <x v="0"/>
    <s v="April"/>
    <x v="1"/>
    <x v="17"/>
    <s v="Y"/>
    <s v="N"/>
    <n v="19.8"/>
    <n v="24.9"/>
    <n v="5.3"/>
    <n v="0"/>
    <n v="126847.02"/>
    <n v="60.581978929999998"/>
    <n v="7684643.4929732885"/>
  </r>
  <r>
    <d v="2016-04-29T00:00:00"/>
    <x v="1"/>
    <s v="April"/>
    <x v="1"/>
    <x v="17"/>
    <s v="Y"/>
    <s v="N"/>
    <n v="16.899999999999999"/>
    <n v="20.6"/>
    <n v="3.7"/>
    <n v="0.4"/>
    <n v="122054.13"/>
    <n v="51.748341770000003"/>
    <n v="6316098.8336800104"/>
  </r>
  <r>
    <d v="2016-04-30T00:00:00"/>
    <x v="2"/>
    <s v="April"/>
    <x v="1"/>
    <x v="17"/>
    <s v="Y"/>
    <s v="N"/>
    <n v="16.399999999999999"/>
    <n v="24.1"/>
    <n v="12.7"/>
    <n v="6.2"/>
    <n v="103505.19500000001"/>
    <n v="27.107906180000001"/>
    <n v="2805809.1152026053"/>
  </r>
  <r>
    <d v="2016-05-01T00:00:00"/>
    <x v="3"/>
    <s v="May"/>
    <x v="1"/>
    <x v="18"/>
    <s v="Y"/>
    <s v="N"/>
    <n v="14.4"/>
    <n v="17"/>
    <n v="9"/>
    <n v="9.8000000000000007"/>
    <n v="98873.535000000003"/>
    <n v="31.87421762"/>
    <n v="3151516.571448687"/>
  </r>
  <r>
    <d v="2016-05-02T00:00:00"/>
    <x v="4"/>
    <s v="May"/>
    <x v="1"/>
    <x v="18"/>
    <s v="Y"/>
    <s v="N"/>
    <n v="9"/>
    <n v="18.399999999999999"/>
    <n v="12.3"/>
    <n v="0.4"/>
    <n v="116969.63"/>
    <n v="37.348517579999999"/>
    <n v="4368642.2823810959"/>
  </r>
  <r>
    <d v="2016-05-03T00:00:00"/>
    <x v="5"/>
    <s v="May"/>
    <x v="1"/>
    <x v="18"/>
    <s v="Y"/>
    <s v="N"/>
    <n v="12.3"/>
    <n v="20.100000000000001"/>
    <n v="8.8000000000000007"/>
    <n v="0"/>
    <n v="119014.44500000001"/>
    <n v="22.24291908"/>
    <n v="2647228.6694861106"/>
  </r>
  <r>
    <d v="2016-05-04T00:00:00"/>
    <x v="6"/>
    <s v="May"/>
    <x v="1"/>
    <x v="18"/>
    <s v="Y"/>
    <s v="N"/>
    <n v="9.8000000000000007"/>
    <n v="18.2"/>
    <n v="11.8"/>
    <n v="0.2"/>
    <n v="124525.185"/>
    <n v="47.753842599999999"/>
    <n v="5946556.0842258809"/>
  </r>
  <r>
    <d v="2016-05-05T00:00:00"/>
    <x v="0"/>
    <s v="May"/>
    <x v="1"/>
    <x v="18"/>
    <s v="Y"/>
    <s v="N"/>
    <n v="12.6"/>
    <n v="20.5"/>
    <n v="12.3"/>
    <n v="0"/>
    <n v="118192.05499999999"/>
    <n v="27.232252970000001"/>
    <n v="3218635.9408041532"/>
  </r>
  <r>
    <d v="2016-05-06T00:00:00"/>
    <x v="1"/>
    <s v="May"/>
    <x v="1"/>
    <x v="18"/>
    <s v="Y"/>
    <s v="N"/>
    <n v="15.9"/>
    <n v="24.7"/>
    <n v="13.2"/>
    <n v="0"/>
    <n v="120421.32"/>
    <n v="64.317056579999999"/>
    <n v="7745144.8518782863"/>
  </r>
  <r>
    <d v="2016-05-07T00:00:00"/>
    <x v="2"/>
    <s v="May"/>
    <x v="1"/>
    <x v="18"/>
    <s v="Y"/>
    <s v="N"/>
    <n v="11.4"/>
    <n v="25.7"/>
    <n v="12.6"/>
    <n v="0"/>
    <n v="106052.64"/>
    <n v="46.627024280000001"/>
    <n v="4944919.0202380996"/>
  </r>
  <r>
    <d v="2016-05-08T00:00:00"/>
    <x v="3"/>
    <s v="May"/>
    <x v="1"/>
    <x v="19"/>
    <s v="Y"/>
    <s v="N"/>
    <n v="15.5"/>
    <n v="20.399999999999999"/>
    <n v="3.5"/>
    <n v="5.4"/>
    <n v="103487.28"/>
    <n v="59.14011232"/>
    <n v="6120249.3628912894"/>
  </r>
  <r>
    <d v="2016-05-09T00:00:00"/>
    <x v="4"/>
    <s v="May"/>
    <x v="1"/>
    <x v="19"/>
    <s v="Y"/>
    <s v="N"/>
    <n v="15.4"/>
    <n v="22.2"/>
    <n v="6.7"/>
    <n v="0.8"/>
    <n v="119781.13499999999"/>
    <n v="100.8140427"/>
    <n v="12075620.458544465"/>
  </r>
  <r>
    <d v="2016-05-10T00:00:00"/>
    <x v="5"/>
    <s v="May"/>
    <x v="1"/>
    <x v="19"/>
    <s v="Y"/>
    <s v="N"/>
    <n v="13.7"/>
    <n v="17.2"/>
    <n v="7.6"/>
    <n v="12"/>
    <n v="119611.88"/>
    <n v="36.980106599999999"/>
    <n v="4423260.0730264084"/>
  </r>
  <r>
    <d v="2016-05-11T00:00:00"/>
    <x v="6"/>
    <s v="May"/>
    <x v="1"/>
    <x v="19"/>
    <s v="Y"/>
    <s v="N"/>
    <n v="12.2"/>
    <n v="17.399999999999999"/>
    <n v="6.3"/>
    <n v="0.2"/>
    <n v="123616.28"/>
    <n v="59.849881660000001"/>
    <n v="7398419.7292494252"/>
  </r>
  <r>
    <d v="2016-05-12T00:00:00"/>
    <x v="0"/>
    <s v="May"/>
    <x v="1"/>
    <x v="19"/>
    <s v="Y"/>
    <s v="N"/>
    <n v="14.1"/>
    <n v="21.4"/>
    <n v="6.1"/>
    <n v="0.2"/>
    <n v="120693.53"/>
    <n v="53.796096839999997"/>
    <n v="6492840.8278414449"/>
  </r>
  <r>
    <d v="2016-05-13T00:00:00"/>
    <x v="1"/>
    <s v="May"/>
    <x v="1"/>
    <x v="19"/>
    <s v="Y"/>
    <s v="N"/>
    <n v="15.9"/>
    <n v="21.6"/>
    <n v="9.9"/>
    <n v="0"/>
    <n v="118800.07"/>
    <n v="52.36555156"/>
    <n v="6221031.19091661"/>
  </r>
  <r>
    <d v="2016-05-14T00:00:00"/>
    <x v="2"/>
    <s v="May"/>
    <x v="1"/>
    <x v="19"/>
    <s v="Y"/>
    <s v="N"/>
    <n v="14.5"/>
    <n v="21.7"/>
    <n v="12.6"/>
    <n v="0"/>
    <n v="101945.995"/>
    <n v="28.278767370000001"/>
    <n v="2882907.0769081833"/>
  </r>
  <r>
    <d v="2016-05-15T00:00:00"/>
    <x v="3"/>
    <s v="May"/>
    <x v="1"/>
    <x v="20"/>
    <s v="Y"/>
    <s v="N"/>
    <n v="15"/>
    <n v="22"/>
    <n v="6.7"/>
    <n v="0"/>
    <n v="99697.62"/>
    <n v="37.076541059999997"/>
    <n v="3696442.9015142769"/>
  </r>
  <r>
    <d v="2016-05-16T00:00:00"/>
    <x v="4"/>
    <s v="May"/>
    <x v="1"/>
    <x v="20"/>
    <s v="Y"/>
    <s v="N"/>
    <n v="7.7"/>
    <n v="19.600000000000001"/>
    <n v="8.9"/>
    <n v="0"/>
    <n v="121182.69500000001"/>
    <n v="41.916763160000002"/>
    <n v="5079586.3254055167"/>
  </r>
  <r>
    <d v="2016-05-17T00:00:00"/>
    <x v="5"/>
    <s v="May"/>
    <x v="1"/>
    <x v="20"/>
    <s v="Y"/>
    <s v="N"/>
    <n v="11.4"/>
    <n v="17.100000000000001"/>
    <n v="5.4"/>
    <n v="0.2"/>
    <n v="124209.405"/>
    <n v="68.333326549999995"/>
    <n v="8487641.8324462026"/>
  </r>
  <r>
    <d v="2016-05-18T00:00:00"/>
    <x v="6"/>
    <s v="May"/>
    <x v="1"/>
    <x v="20"/>
    <s v="Y"/>
    <s v="N"/>
    <n v="13"/>
    <n v="19.3"/>
    <n v="7.2"/>
    <n v="0"/>
    <n v="124352.215"/>
    <n v="70.588827640000005"/>
    <n v="8777877.0712872222"/>
  </r>
  <r>
    <d v="2016-05-19T00:00:00"/>
    <x v="0"/>
    <s v="May"/>
    <x v="1"/>
    <x v="20"/>
    <s v="Y"/>
    <s v="N"/>
    <n v="14.6"/>
    <n v="18.399999999999999"/>
    <n v="2.2000000000000002"/>
    <n v="0"/>
    <n v="124392.29"/>
    <n v="44.40335829"/>
    <n v="5523435.4213835839"/>
  </r>
  <r>
    <d v="2016-05-20T00:00:00"/>
    <x v="1"/>
    <s v="May"/>
    <x v="1"/>
    <x v="20"/>
    <s v="Y"/>
    <s v="N"/>
    <n v="11.6"/>
    <n v="17.399999999999999"/>
    <n v="8.3000000000000007"/>
    <n v="1.8"/>
    <n v="127705.84"/>
    <n v="79.795907400000004"/>
    <n v="10190403.383079216"/>
  </r>
  <r>
    <d v="2016-05-21T00:00:00"/>
    <x v="2"/>
    <s v="May"/>
    <x v="1"/>
    <x v="20"/>
    <s v="Y"/>
    <s v="N"/>
    <n v="8.1"/>
    <n v="18.5"/>
    <n v="8.9"/>
    <n v="0"/>
    <n v="112336.78"/>
    <n v="45.745271420000002"/>
    <n v="5138876.4915488278"/>
  </r>
  <r>
    <d v="2016-05-22T00:00:00"/>
    <x v="3"/>
    <s v="May"/>
    <x v="1"/>
    <x v="21"/>
    <s v="Y"/>
    <s v="N"/>
    <n v="9.1999999999999993"/>
    <n v="22.2"/>
    <n v="8.5"/>
    <n v="0"/>
    <n v="101618.98"/>
    <n v="24.192652460000001"/>
    <n v="2458432.6664796909"/>
  </r>
  <r>
    <d v="2016-05-23T00:00:00"/>
    <x v="4"/>
    <s v="May"/>
    <x v="1"/>
    <x v="21"/>
    <s v="Y"/>
    <s v="N"/>
    <n v="12.8"/>
    <n v="17.2"/>
    <n v="7.1"/>
    <n v="2.2000000000000002"/>
    <n v="121424.42"/>
    <n v="10.80151908"/>
    <n v="1311568.1894079335"/>
  </r>
  <r>
    <d v="2016-05-24T00:00:00"/>
    <x v="5"/>
    <s v="May"/>
    <x v="1"/>
    <x v="21"/>
    <s v="Y"/>
    <s v="N"/>
    <n v="10.7"/>
    <n v="15.8"/>
    <n v="7.3"/>
    <n v="1.8"/>
    <n v="131916.405"/>
    <n v="45.213847149999999"/>
    <n v="5964448.1722474955"/>
  </r>
  <r>
    <d v="2016-05-25T00:00:00"/>
    <x v="6"/>
    <s v="May"/>
    <x v="1"/>
    <x v="21"/>
    <s v="Y"/>
    <s v="N"/>
    <n v="7.6"/>
    <n v="15.6"/>
    <n v="4.9000000000000004"/>
    <n v="0"/>
    <n v="132170.04999999999"/>
    <n v="66.258534830000002"/>
    <n v="8757393.8614078406"/>
  </r>
  <r>
    <d v="2016-05-26T00:00:00"/>
    <x v="0"/>
    <s v="May"/>
    <x v="1"/>
    <x v="21"/>
    <s v="Y"/>
    <s v="N"/>
    <n v="10.3"/>
    <n v="12.5"/>
    <n v="3.1"/>
    <n v="12.4"/>
    <n v="137080.875"/>
    <n v="99.424833129999996"/>
    <n v="13629243.122189388"/>
  </r>
  <r>
    <d v="2016-05-27T00:00:00"/>
    <x v="1"/>
    <s v="May"/>
    <x v="1"/>
    <x v="21"/>
    <s v="Y"/>
    <s v="N"/>
    <n v="9.1999999999999993"/>
    <n v="14.4"/>
    <n v="8"/>
    <n v="4.8"/>
    <n v="134317.62"/>
    <n v="68.193428539999999"/>
    <n v="9159579.0211328752"/>
  </r>
  <r>
    <d v="2016-05-28T00:00:00"/>
    <x v="2"/>
    <s v="May"/>
    <x v="1"/>
    <x v="21"/>
    <s v="Y"/>
    <s v="N"/>
    <n v="5.7"/>
    <n v="13.2"/>
    <n v="6.2"/>
    <n v="0.6"/>
    <n v="119938.795"/>
    <n v="81.990134580000003"/>
    <n v="9833797.9434130322"/>
  </r>
  <r>
    <d v="2016-05-29T00:00:00"/>
    <x v="3"/>
    <s v="May"/>
    <x v="1"/>
    <x v="22"/>
    <s v="Y"/>
    <s v="N"/>
    <n v="8.6999999999999993"/>
    <n v="13.9"/>
    <n v="6.5"/>
    <n v="4.2"/>
    <n v="118751.965"/>
    <n v="68.715474040000004"/>
    <n v="8160097.5681564892"/>
  </r>
  <r>
    <d v="2016-05-30T00:00:00"/>
    <x v="4"/>
    <s v="May"/>
    <x v="1"/>
    <x v="22"/>
    <s v="Y"/>
    <s v="N"/>
    <n v="7.2"/>
    <n v="15.4"/>
    <n v="9.5"/>
    <n v="0"/>
    <n v="134983.95499999999"/>
    <n v="115.7846736"/>
    <n v="15629073.170912087"/>
  </r>
  <r>
    <d v="2016-05-31T00:00:00"/>
    <x v="5"/>
    <s v="May"/>
    <x v="1"/>
    <x v="22"/>
    <s v="Y"/>
    <s v="N"/>
    <n v="3.6"/>
    <n v="17.399999999999999"/>
    <n v="9.5"/>
    <n v="0"/>
    <n v="140402.15"/>
    <n v="156.46472259999999"/>
    <n v="21967983.452193588"/>
  </r>
  <r>
    <d v="2016-06-01T00:00:00"/>
    <x v="6"/>
    <s v="June"/>
    <x v="1"/>
    <x v="22"/>
    <s v="Y"/>
    <s v="N"/>
    <n v="4.8"/>
    <n v="17"/>
    <n v="8.1999999999999993"/>
    <n v="0"/>
    <n v="141195.03"/>
    <n v="168.85275920000001"/>
    <n v="23841170.400826778"/>
  </r>
  <r>
    <d v="2016-06-02T00:00:00"/>
    <x v="0"/>
    <s v="June"/>
    <x v="1"/>
    <x v="22"/>
    <s v="Y"/>
    <s v="N"/>
    <n v="4.8"/>
    <n v="12.8"/>
    <n v="9.1999999999999993"/>
    <n v="0"/>
    <n v="141292.56"/>
    <n v="180.9103503"/>
    <n v="25561286.524383768"/>
  </r>
  <r>
    <d v="2016-06-03T00:00:00"/>
    <x v="1"/>
    <s v="June"/>
    <x v="1"/>
    <x v="22"/>
    <s v="Y"/>
    <s v="N"/>
    <n v="6.8"/>
    <n v="14.1"/>
    <n v="8.5"/>
    <n v="0"/>
    <n v="137717.255"/>
    <n v="175.85462989999999"/>
    <n v="24218216.908868924"/>
  </r>
  <r>
    <d v="2016-06-04T00:00:00"/>
    <x v="2"/>
    <s v="June"/>
    <x v="1"/>
    <x v="22"/>
    <s v="Y"/>
    <s v="N"/>
    <n v="9.8000000000000007"/>
    <n v="13.4"/>
    <n v="3.7"/>
    <n v="6.2"/>
    <n v="122764.33"/>
    <n v="126.74997190000001"/>
    <n v="15560375.377822328"/>
  </r>
  <r>
    <d v="2016-06-05T00:00:00"/>
    <x v="3"/>
    <s v="June"/>
    <x v="1"/>
    <x v="23"/>
    <s v="Y"/>
    <s v="N"/>
    <n v="10.5"/>
    <n v="14.1"/>
    <n v="3.3"/>
    <n v="3.4"/>
    <n v="116052.80499999999"/>
    <n v="122.7887776"/>
    <n v="14249982.063001167"/>
  </r>
  <r>
    <d v="2016-06-06T00:00:00"/>
    <x v="4"/>
    <s v="June"/>
    <x v="1"/>
    <x v="23"/>
    <s v="Y"/>
    <s v="N"/>
    <n v="8.9"/>
    <n v="14.5"/>
    <n v="7.1"/>
    <n v="1.4"/>
    <n v="134829.755"/>
    <n v="107.44561210000001"/>
    <n v="14486865.555268036"/>
  </r>
  <r>
    <d v="2016-06-07T00:00:00"/>
    <x v="5"/>
    <s v="June"/>
    <x v="1"/>
    <x v="23"/>
    <s v="Y"/>
    <s v="N"/>
    <n v="10.5"/>
    <n v="15.3"/>
    <n v="4.7"/>
    <n v="0"/>
    <n v="135306.005"/>
    <n v="88.326962910000006"/>
    <n v="11951168.485135276"/>
  </r>
  <r>
    <d v="2016-06-08T00:00:00"/>
    <x v="6"/>
    <s v="June"/>
    <x v="1"/>
    <x v="23"/>
    <s v="Y"/>
    <s v="N"/>
    <n v="9.6999999999999993"/>
    <n v="14.7"/>
    <n v="4.7"/>
    <n v="1.2"/>
    <n v="137305.35500000001"/>
    <n v="91.315660199999996"/>
    <n v="12538129.140820371"/>
  </r>
  <r>
    <d v="2016-06-09T00:00:00"/>
    <x v="0"/>
    <s v="June"/>
    <x v="1"/>
    <x v="23"/>
    <s v="Y"/>
    <s v="N"/>
    <n v="10.8"/>
    <n v="17.5"/>
    <n v="6"/>
    <n v="1.4"/>
    <n v="132859.30499999999"/>
    <n v="50.238971939999999"/>
    <n v="6674714.8958629016"/>
  </r>
  <r>
    <d v="2016-06-10T00:00:00"/>
    <x v="1"/>
    <s v="June"/>
    <x v="1"/>
    <x v="23"/>
    <s v="Y"/>
    <s v="N"/>
    <n v="10.4"/>
    <n v="15.8"/>
    <n v="6.6"/>
    <n v="0"/>
    <n v="132209.51500000001"/>
    <n v="47.425798780000001"/>
    <n v="6270141.8551913928"/>
  </r>
  <r>
    <d v="2016-06-11T00:00:00"/>
    <x v="2"/>
    <s v="June"/>
    <x v="1"/>
    <x v="23"/>
    <s v="Y"/>
    <s v="N"/>
    <n v="9"/>
    <n v="13.5"/>
    <n v="6.5"/>
    <n v="3"/>
    <n v="120753.43"/>
    <n v="55.590969579999999"/>
    <n v="6712800.2538106591"/>
  </r>
  <r>
    <d v="2016-06-12T00:00:00"/>
    <x v="3"/>
    <s v="June"/>
    <x v="1"/>
    <x v="24"/>
    <s v="Y"/>
    <s v="N"/>
    <n v="5"/>
    <n v="13.8"/>
    <n v="7.3"/>
    <n v="0.6"/>
    <n v="122771.53"/>
    <n v="77.215287989999993"/>
    <n v="9479839.0459229238"/>
  </r>
  <r>
    <d v="2016-06-13T00:00:00"/>
    <x v="4"/>
    <s v="June"/>
    <x v="1"/>
    <x v="24"/>
    <s v="Y"/>
    <s v="Y"/>
    <n v="3.8"/>
    <n v="13.4"/>
    <n v="9"/>
    <n v="0"/>
    <n v="122106.95"/>
    <n v="95.064774630000002"/>
    <n v="11608069.682506679"/>
  </r>
  <r>
    <d v="2016-06-14T00:00:00"/>
    <x v="5"/>
    <s v="June"/>
    <x v="1"/>
    <x v="24"/>
    <s v="Y"/>
    <s v="N"/>
    <n v="8.6"/>
    <n v="15.6"/>
    <n v="8.3000000000000007"/>
    <n v="0"/>
    <n v="138466.56"/>
    <n v="90.845109260000001"/>
    <n v="12579009.772056345"/>
  </r>
  <r>
    <d v="2016-06-15T00:00:00"/>
    <x v="6"/>
    <s v="June"/>
    <x v="1"/>
    <x v="24"/>
    <s v="Y"/>
    <s v="N"/>
    <n v="6"/>
    <n v="17.899999999999999"/>
    <n v="9.1999999999999993"/>
    <n v="0"/>
    <n v="140904.59"/>
    <n v="92.416245849999996"/>
    <n v="13021873.23083345"/>
  </r>
  <r>
    <d v="2016-06-16T00:00:00"/>
    <x v="0"/>
    <s v="June"/>
    <x v="1"/>
    <x v="24"/>
    <s v="Y"/>
    <s v="N"/>
    <n v="7.8"/>
    <n v="14.3"/>
    <n v="5.0999999999999996"/>
    <n v="0"/>
    <n v="140741.16500000001"/>
    <n v="89.929148949999998"/>
    <n v="12656733.190681526"/>
  </r>
  <r>
    <d v="2016-06-17T00:00:00"/>
    <x v="1"/>
    <s v="June"/>
    <x v="1"/>
    <x v="24"/>
    <s v="Y"/>
    <s v="N"/>
    <n v="9.3000000000000007"/>
    <n v="15.1"/>
    <n v="3.5"/>
    <n v="4.2"/>
    <n v="138023.10999999999"/>
    <n v="99.573674510000004"/>
    <n v="13743468.229997925"/>
  </r>
  <r>
    <d v="2016-06-18T00:00:00"/>
    <x v="2"/>
    <s v="June"/>
    <x v="1"/>
    <x v="24"/>
    <s v="Y"/>
    <s v="N"/>
    <n v="10"/>
    <n v="12.7"/>
    <n v="5.3"/>
    <n v="8.6"/>
    <n v="123162.185"/>
    <n v="62.934016130000003"/>
    <n v="7751090.9373960439"/>
  </r>
  <r>
    <d v="2016-06-19T00:00:00"/>
    <x v="3"/>
    <s v="June"/>
    <x v="1"/>
    <x v="25"/>
    <s v="Y"/>
    <s v="N"/>
    <n v="7.3"/>
    <n v="13.5"/>
    <n v="7.2"/>
    <n v="0.4"/>
    <n v="119662.16499999999"/>
    <n v="79.384821770000002"/>
    <n v="9499359.6411373317"/>
  </r>
  <r>
    <d v="2016-06-20T00:00:00"/>
    <x v="4"/>
    <s v="June"/>
    <x v="1"/>
    <x v="25"/>
    <s v="Y"/>
    <s v="N"/>
    <n v="9.1"/>
    <n v="13.2"/>
    <n v="3.4"/>
    <n v="3.6"/>
    <n v="134435.11499999999"/>
    <n v="114.875078"/>
    <n v="15443244.321563968"/>
  </r>
  <r>
    <d v="2016-06-21T00:00:00"/>
    <x v="5"/>
    <s v="June"/>
    <x v="1"/>
    <x v="25"/>
    <s v="Y"/>
    <s v="N"/>
    <n v="10.4"/>
    <n v="14.7"/>
    <n v="7"/>
    <n v="3.2"/>
    <n v="137511.315"/>
    <n v="62.154764110000002"/>
    <n v="8546983.3462809045"/>
  </r>
  <r>
    <d v="2016-06-22T00:00:00"/>
    <x v="6"/>
    <s v="June"/>
    <x v="1"/>
    <x v="25"/>
    <s v="Y"/>
    <s v="N"/>
    <n v="11.2"/>
    <n v="15.4"/>
    <n v="6.6"/>
    <n v="0"/>
    <n v="133813.285"/>
    <n v="58.759038580000002"/>
    <n v="7862739.9758315356"/>
  </r>
  <r>
    <d v="2016-06-23T00:00:00"/>
    <x v="0"/>
    <s v="June"/>
    <x v="1"/>
    <x v="25"/>
    <s v="Y"/>
    <s v="N"/>
    <n v="10.4"/>
    <n v="14.8"/>
    <n v="7.2"/>
    <n v="0.6"/>
    <n v="136740.005"/>
    <n v="78.318980190000005"/>
    <n v="10709337.742775502"/>
  </r>
  <r>
    <d v="2016-06-24T00:00:00"/>
    <x v="1"/>
    <s v="June"/>
    <x v="1"/>
    <x v="25"/>
    <s v="N"/>
    <s v="N"/>
    <n v="6.9"/>
    <n v="10.7"/>
    <n v="5.8"/>
    <n v="13.8"/>
    <n v="144658.38"/>
    <n v="67.938496200000003"/>
    <n v="9827872.7999281567"/>
  </r>
  <r>
    <d v="2016-06-25T00:00:00"/>
    <x v="2"/>
    <s v="June"/>
    <x v="1"/>
    <x v="25"/>
    <s v="N"/>
    <s v="N"/>
    <n v="5.6"/>
    <n v="12.7"/>
    <n v="8.8000000000000007"/>
    <n v="2"/>
    <n v="131730.83499999999"/>
    <n v="99.763250799999994"/>
    <n v="13141896.330198416"/>
  </r>
  <r>
    <d v="2016-06-26T00:00:00"/>
    <x v="3"/>
    <s v="June"/>
    <x v="1"/>
    <x v="26"/>
    <s v="N"/>
    <s v="N"/>
    <n v="3"/>
    <n v="11.1"/>
    <n v="7.7"/>
    <n v="0.2"/>
    <n v="126455.935"/>
    <n v="120.4411006"/>
    <n v="15230491.98880206"/>
  </r>
  <r>
    <d v="2016-06-27T00:00:00"/>
    <x v="4"/>
    <s v="June"/>
    <x v="1"/>
    <x v="26"/>
    <s v="N"/>
    <s v="N"/>
    <n v="4.8"/>
    <n v="10.6"/>
    <n v="4.7"/>
    <n v="0.2"/>
    <n v="148639.995"/>
    <n v="127.3466076"/>
    <n v="18928799.116930962"/>
  </r>
  <r>
    <d v="2016-06-28T00:00:00"/>
    <x v="5"/>
    <s v="June"/>
    <x v="1"/>
    <x v="26"/>
    <s v="N"/>
    <s v="N"/>
    <n v="5"/>
    <n v="17"/>
    <n v="7.8"/>
    <n v="0.2"/>
    <n v="142146.31"/>
    <n v="110.28039029999999"/>
    <n v="15675950.546504792"/>
  </r>
  <r>
    <d v="2016-06-29T00:00:00"/>
    <x v="6"/>
    <s v="June"/>
    <x v="1"/>
    <x v="26"/>
    <s v="N"/>
    <s v="N"/>
    <n v="8.9"/>
    <n v="15.8"/>
    <n v="8.9"/>
    <n v="0.2"/>
    <n v="136071.965"/>
    <n v="80.125243080000004"/>
    <n v="10902799.271998253"/>
  </r>
  <r>
    <d v="2016-06-30T00:00:00"/>
    <x v="0"/>
    <s v="June"/>
    <x v="1"/>
    <x v="26"/>
    <s v="N"/>
    <s v="N"/>
    <n v="10.3"/>
    <n v="11.7"/>
    <n v="5.6"/>
    <n v="0"/>
    <n v="141078.46"/>
    <n v="115.1178955"/>
    <n v="16240655.41558093"/>
  </r>
  <r>
    <d v="2016-07-01T00:00:00"/>
    <x v="1"/>
    <s v="July"/>
    <x v="1"/>
    <x v="26"/>
    <s v="N"/>
    <s v="N"/>
    <n v="7.3"/>
    <n v="14.1"/>
    <n v="7.1"/>
    <n v="6.4"/>
    <n v="136676.715"/>
    <n v="117.7120479"/>
    <n v="16088496.022894649"/>
  </r>
  <r>
    <d v="2016-07-02T00:00:00"/>
    <x v="2"/>
    <s v="July"/>
    <x v="1"/>
    <x v="26"/>
    <s v="N"/>
    <s v="N"/>
    <n v="9.9"/>
    <n v="16.5"/>
    <n v="6.7"/>
    <n v="0.2"/>
    <n v="118683.565"/>
    <n v="90.456523779999998"/>
    <n v="10735702.719717676"/>
  </r>
  <r>
    <d v="2016-07-03T00:00:00"/>
    <x v="3"/>
    <s v="July"/>
    <x v="1"/>
    <x v="27"/>
    <s v="N"/>
    <s v="N"/>
    <n v="10.9"/>
    <n v="16.7"/>
    <n v="7.8"/>
    <n v="0"/>
    <n v="112556.405"/>
    <n v="68.597089170000004"/>
    <n v="7721041.7504396345"/>
  </r>
  <r>
    <d v="2016-07-04T00:00:00"/>
    <x v="4"/>
    <s v="July"/>
    <x v="1"/>
    <x v="27"/>
    <s v="N"/>
    <s v="N"/>
    <n v="10.4"/>
    <n v="12.7"/>
    <n v="3.6"/>
    <n v="0"/>
    <n v="135712.245"/>
    <n v="124.1368856"/>
    <n v="16846895.432084173"/>
  </r>
  <r>
    <d v="2016-07-05T00:00:00"/>
    <x v="5"/>
    <s v="July"/>
    <x v="1"/>
    <x v="27"/>
    <s v="N"/>
    <s v="N"/>
    <n v="8.1999999999999993"/>
    <n v="12.8"/>
    <n v="1.8"/>
    <n v="0.6"/>
    <n v="142401.79500000001"/>
    <n v="147.1876919"/>
    <n v="20959791.528466962"/>
  </r>
  <r>
    <d v="2016-07-06T00:00:00"/>
    <x v="6"/>
    <s v="July"/>
    <x v="1"/>
    <x v="27"/>
    <s v="N"/>
    <s v="N"/>
    <n v="9.8000000000000007"/>
    <n v="13"/>
    <n v="4.5999999999999996"/>
    <n v="22.6"/>
    <n v="134056.095"/>
    <n v="116.6821116"/>
    <n v="15641948.237450201"/>
  </r>
  <r>
    <d v="2016-07-07T00:00:00"/>
    <x v="0"/>
    <s v="July"/>
    <x v="1"/>
    <x v="27"/>
    <s v="N"/>
    <s v="N"/>
    <n v="10.5"/>
    <n v="13.7"/>
    <n v="4.0999999999999996"/>
    <n v="3.8"/>
    <n v="138768.04500000001"/>
    <n v="176.91203619999999"/>
    <n v="24549737.40044323"/>
  </r>
  <r>
    <d v="2016-07-08T00:00:00"/>
    <x v="1"/>
    <s v="July"/>
    <x v="1"/>
    <x v="27"/>
    <s v="N"/>
    <s v="N"/>
    <n v="9.6999999999999993"/>
    <n v="15.3"/>
    <n v="7.4"/>
    <n v="0.8"/>
    <n v="136690.04999999999"/>
    <n v="114.84420299999999"/>
    <n v="15698059.850280147"/>
  </r>
  <r>
    <d v="2016-07-09T00:00:00"/>
    <x v="2"/>
    <s v="July"/>
    <x v="1"/>
    <x v="27"/>
    <s v="N"/>
    <s v="N"/>
    <n v="5.3"/>
    <n v="15.2"/>
    <n v="9.5"/>
    <n v="0.2"/>
    <n v="122369.535"/>
    <n v="105.54857610000001"/>
    <n v="12915930.177269114"/>
  </r>
  <r>
    <d v="2016-07-10T00:00:00"/>
    <x v="3"/>
    <s v="July"/>
    <x v="1"/>
    <x v="28"/>
    <s v="N"/>
    <s v="N"/>
    <n v="6.5"/>
    <n v="14.2"/>
    <n v="3.6"/>
    <n v="0"/>
    <n v="119218.23"/>
    <n v="36.167212329999998"/>
    <n v="4311791.0380167756"/>
  </r>
  <r>
    <d v="2016-07-11T00:00:00"/>
    <x v="4"/>
    <s v="July"/>
    <x v="1"/>
    <x v="28"/>
    <s v="N"/>
    <s v="N"/>
    <n v="8.3000000000000007"/>
    <n v="16"/>
    <n v="7.6"/>
    <n v="3.6"/>
    <n v="128207.125"/>
    <n v="44.858080039999997"/>
    <n v="5751125.4749482842"/>
  </r>
  <r>
    <d v="2016-07-12T00:00:00"/>
    <x v="5"/>
    <s v="July"/>
    <x v="1"/>
    <x v="28"/>
    <s v="Y"/>
    <s v="N"/>
    <n v="10.7"/>
    <n v="13.7"/>
    <n v="8.1"/>
    <n v="0"/>
    <n v="137582.19500000001"/>
    <n v="49.159485719999999"/>
    <n v="6763469.950428756"/>
  </r>
  <r>
    <d v="2016-07-13T00:00:00"/>
    <x v="6"/>
    <s v="July"/>
    <x v="1"/>
    <x v="28"/>
    <s v="Y"/>
    <s v="N"/>
    <n v="4.5"/>
    <n v="12"/>
    <n v="9"/>
    <n v="0.4"/>
    <n v="145728.26"/>
    <n v="65.914964920000003"/>
    <n v="9605673.1457526404"/>
  </r>
  <r>
    <d v="2016-07-14T00:00:00"/>
    <x v="0"/>
    <s v="July"/>
    <x v="1"/>
    <x v="28"/>
    <s v="Y"/>
    <s v="N"/>
    <n v="6.6"/>
    <n v="14"/>
    <n v="7.8"/>
    <n v="1"/>
    <n v="144103.70499999999"/>
    <n v="76.117452619999995"/>
    <n v="10968806.937703956"/>
  </r>
  <r>
    <d v="2016-07-15T00:00:00"/>
    <x v="1"/>
    <s v="July"/>
    <x v="1"/>
    <x v="28"/>
    <s v="Y"/>
    <s v="N"/>
    <n v="8.8000000000000007"/>
    <n v="14.1"/>
    <n v="7.2"/>
    <n v="0"/>
    <n v="141166.85"/>
    <n v="79.507600479999994"/>
    <n v="11223837.510820087"/>
  </r>
  <r>
    <d v="2016-07-16T00:00:00"/>
    <x v="2"/>
    <s v="July"/>
    <x v="1"/>
    <x v="28"/>
    <s v="Y"/>
    <s v="N"/>
    <n v="7.8"/>
    <n v="13.7"/>
    <n v="10.199999999999999"/>
    <n v="0"/>
    <n v="120659.15"/>
    <n v="73.694418769999999"/>
    <n v="8891905.9285322446"/>
  </r>
  <r>
    <d v="2016-07-17T00:00:00"/>
    <x v="3"/>
    <s v="July"/>
    <x v="1"/>
    <x v="29"/>
    <s v="Y"/>
    <s v="N"/>
    <n v="3.1"/>
    <n v="16.100000000000001"/>
    <n v="10.3"/>
    <n v="0"/>
    <n v="113418.125"/>
    <n v="48.788405300000001"/>
    <n v="5533489.4508660622"/>
  </r>
  <r>
    <d v="2016-07-18T00:00:00"/>
    <x v="4"/>
    <s v="July"/>
    <x v="1"/>
    <x v="29"/>
    <s v="Y"/>
    <s v="N"/>
    <n v="9.6"/>
    <n v="17.7"/>
    <n v="8.8000000000000007"/>
    <n v="0"/>
    <n v="127367.015"/>
    <n v="43.891518699999999"/>
    <n v="5590331.7206356805"/>
  </r>
  <r>
    <d v="2016-07-19T00:00:00"/>
    <x v="5"/>
    <s v="July"/>
    <x v="1"/>
    <x v="29"/>
    <s v="Y"/>
    <s v="N"/>
    <n v="12.6"/>
    <n v="16"/>
    <n v="5.7"/>
    <n v="0"/>
    <n v="137028.04999999999"/>
    <n v="49.453789790000002"/>
    <n v="6776556.3800336095"/>
  </r>
  <r>
    <d v="2016-07-20T00:00:00"/>
    <x v="6"/>
    <s v="July"/>
    <x v="1"/>
    <x v="29"/>
    <s v="Y"/>
    <s v="N"/>
    <n v="9.8000000000000007"/>
    <n v="16.100000000000001"/>
    <n v="9.1999999999999993"/>
    <n v="1.8"/>
    <n v="136850.14000000001"/>
    <n v="52.331551939999997"/>
    <n v="7161580.2094062716"/>
  </r>
  <r>
    <d v="2016-07-21T00:00:00"/>
    <x v="0"/>
    <s v="July"/>
    <x v="1"/>
    <x v="29"/>
    <s v="Y"/>
    <s v="N"/>
    <n v="6.9"/>
    <n v="18.100000000000001"/>
    <n v="7.4"/>
    <n v="1.8"/>
    <n v="136127.125"/>
    <n v="44.92653284"/>
    <n v="6115719.7517272849"/>
  </r>
  <r>
    <d v="2016-07-22T00:00:00"/>
    <x v="1"/>
    <s v="July"/>
    <x v="1"/>
    <x v="29"/>
    <s v="Y"/>
    <s v="N"/>
    <n v="9.1999999999999993"/>
    <n v="18.3"/>
    <n v="5.0999999999999996"/>
    <n v="7.8"/>
    <n v="128777.82"/>
    <n v="21.091718870000001"/>
    <n v="2716145.5761314635"/>
  </r>
  <r>
    <d v="2016-07-23T00:00:00"/>
    <x v="2"/>
    <s v="July"/>
    <x v="1"/>
    <x v="29"/>
    <s v="Y"/>
    <s v="N"/>
    <n v="7.5"/>
    <n v="11.6"/>
    <n v="9"/>
    <n v="2.8"/>
    <n v="119888.575"/>
    <n v="62.709286929999998"/>
    <n v="7518127.0493038241"/>
  </r>
  <r>
    <d v="2016-07-24T00:00:00"/>
    <x v="3"/>
    <s v="July"/>
    <x v="1"/>
    <x v="30"/>
    <s v="Y"/>
    <s v="N"/>
    <n v="4.7"/>
    <n v="11.4"/>
    <n v="10.3"/>
    <n v="0.8"/>
    <n v="120126.905"/>
    <n v="52.227008529999999"/>
    <n v="6273868.8921174994"/>
  </r>
  <r>
    <d v="2016-07-25T00:00:00"/>
    <x v="4"/>
    <s v="July"/>
    <x v="1"/>
    <x v="30"/>
    <s v="Y"/>
    <s v="N"/>
    <n v="6.3"/>
    <n v="14.3"/>
    <n v="7.5"/>
    <n v="0"/>
    <n v="138134.63500000001"/>
    <n v="37.980186609999997"/>
    <n v="5246379.2146042371"/>
  </r>
  <r>
    <d v="2016-07-26T00:00:00"/>
    <x v="5"/>
    <s v="July"/>
    <x v="1"/>
    <x v="30"/>
    <s v="Y"/>
    <s v="N"/>
    <n v="6.5"/>
    <n v="11"/>
    <n v="7.2"/>
    <n v="4.8"/>
    <n v="146465.69"/>
    <n v="47.971245959999997"/>
    <n v="7026141.6396911126"/>
  </r>
  <r>
    <d v="2016-07-27T00:00:00"/>
    <x v="6"/>
    <s v="July"/>
    <x v="1"/>
    <x v="30"/>
    <s v="Y"/>
    <s v="N"/>
    <n v="7.5"/>
    <n v="12.9"/>
    <n v="6.9"/>
    <n v="0.4"/>
    <n v="143209.755"/>
    <n v="36.397462779999998"/>
    <n v="5212471.7273454191"/>
  </r>
  <r>
    <d v="2016-07-28T00:00:00"/>
    <x v="0"/>
    <s v="July"/>
    <x v="1"/>
    <x v="30"/>
    <s v="Y"/>
    <s v="N"/>
    <n v="6.9"/>
    <n v="15.2"/>
    <n v="6.3"/>
    <n v="0"/>
    <n v="142341.63500000001"/>
    <n v="41.561898749999997"/>
    <n v="5915988.6217794567"/>
  </r>
  <r>
    <d v="2016-07-29T00:00:00"/>
    <x v="1"/>
    <s v="July"/>
    <x v="1"/>
    <x v="30"/>
    <s v="Y"/>
    <s v="N"/>
    <n v="10.199999999999999"/>
    <n v="15.3"/>
    <n v="5"/>
    <n v="0"/>
    <n v="139822.93"/>
    <n v="33.869681919999998"/>
    <n v="4735758.1642224248"/>
  </r>
  <r>
    <d v="2016-07-30T00:00:00"/>
    <x v="2"/>
    <s v="July"/>
    <x v="1"/>
    <x v="30"/>
    <s v="Y"/>
    <s v="N"/>
    <n v="9.1"/>
    <n v="13.8"/>
    <n v="8.5"/>
    <n v="2.4"/>
    <n v="121548.535"/>
    <n v="24.849528429999999"/>
    <n v="3020423.7761073499"/>
  </r>
  <r>
    <d v="2016-07-31T00:00:00"/>
    <x v="3"/>
    <s v="July"/>
    <x v="1"/>
    <x v="31"/>
    <s v="Y"/>
    <s v="N"/>
    <n v="10.3"/>
    <n v="17"/>
    <n v="11.3"/>
    <n v="2"/>
    <n v="114481.28"/>
    <n v="33.778252090000002"/>
    <n v="3866977.5354258753"/>
  </r>
  <r>
    <d v="2016-08-01T00:00:00"/>
    <x v="4"/>
    <s v="August"/>
    <x v="1"/>
    <x v="31"/>
    <s v="Y"/>
    <s v="N"/>
    <n v="11.2"/>
    <n v="14.4"/>
    <n v="5.2"/>
    <n v="2.8"/>
    <n v="137934.845"/>
    <n v="45.979129370000003"/>
    <n v="6342124.0828858977"/>
  </r>
  <r>
    <d v="2016-08-02T00:00:00"/>
    <x v="5"/>
    <s v="August"/>
    <x v="1"/>
    <x v="31"/>
    <s v="Y"/>
    <s v="N"/>
    <n v="8.5"/>
    <n v="13.4"/>
    <n v="11.2"/>
    <n v="14.4"/>
    <n v="137301.69"/>
    <n v="48.597990580000001"/>
    <n v="6672586.2372380802"/>
  </r>
  <r>
    <d v="2016-08-03T00:00:00"/>
    <x v="6"/>
    <s v="August"/>
    <x v="1"/>
    <x v="31"/>
    <s v="Y"/>
    <s v="N"/>
    <n v="8.6999999999999993"/>
    <n v="12.8"/>
    <n v="8.4"/>
    <n v="2.8"/>
    <n v="140922.715"/>
    <n v="58.029549359999997"/>
    <n v="8177681.6460377118"/>
  </r>
  <r>
    <d v="2016-08-04T00:00:00"/>
    <x v="0"/>
    <s v="August"/>
    <x v="1"/>
    <x v="31"/>
    <s v="Y"/>
    <s v="N"/>
    <n v="4.9000000000000004"/>
    <n v="14.6"/>
    <n v="11.1"/>
    <n v="0.8"/>
    <n v="142671.51"/>
    <n v="51.565282189999998"/>
    <n v="7356896.6736234073"/>
  </r>
  <r>
    <d v="2016-08-05T00:00:00"/>
    <x v="1"/>
    <s v="August"/>
    <x v="1"/>
    <x v="31"/>
    <s v="Y"/>
    <s v="N"/>
    <n v="3.4"/>
    <n v="14.6"/>
    <n v="8.6999999999999993"/>
    <n v="0"/>
    <n v="145491.32999999999"/>
    <n v="70.203116499999993"/>
    <n v="10213944.789729943"/>
  </r>
  <r>
    <d v="2016-08-06T00:00:00"/>
    <x v="2"/>
    <s v="August"/>
    <x v="1"/>
    <x v="31"/>
    <s v="Y"/>
    <s v="N"/>
    <n v="5.8"/>
    <n v="14.4"/>
    <n v="7"/>
    <n v="0"/>
    <n v="130907.095"/>
    <n v="54.398078300000002"/>
    <n v="7121094.4038355388"/>
  </r>
  <r>
    <d v="2016-08-07T00:00:00"/>
    <x v="3"/>
    <s v="August"/>
    <x v="1"/>
    <x v="32"/>
    <s v="Y"/>
    <s v="N"/>
    <n v="7.6"/>
    <n v="16.600000000000001"/>
    <n v="10.4"/>
    <n v="0"/>
    <n v="120379.285"/>
    <n v="32.884789920000003"/>
    <n v="3958647.4979448076"/>
  </r>
  <r>
    <d v="2016-08-08T00:00:00"/>
    <x v="4"/>
    <s v="August"/>
    <x v="1"/>
    <x v="32"/>
    <s v="Y"/>
    <s v="N"/>
    <n v="5"/>
    <n v="14.2"/>
    <n v="8"/>
    <n v="0"/>
    <n v="138506.45000000001"/>
    <n v="35.117820729999998"/>
    <n v="4864044.681048709"/>
  </r>
  <r>
    <d v="2016-08-09T00:00:00"/>
    <x v="5"/>
    <s v="August"/>
    <x v="1"/>
    <x v="32"/>
    <s v="Y"/>
    <s v="N"/>
    <n v="9.6999999999999993"/>
    <n v="18.899999999999999"/>
    <n v="7.8"/>
    <n v="0"/>
    <n v="132819.535"/>
    <n v="29.293519740000001"/>
    <n v="3890751.6703801211"/>
  </r>
  <r>
    <d v="2016-08-10T00:00:00"/>
    <x v="6"/>
    <s v="August"/>
    <x v="1"/>
    <x v="32"/>
    <s v="Y"/>
    <s v="N"/>
    <n v="9.6"/>
    <n v="15.3"/>
    <n v="11.3"/>
    <n v="0"/>
    <n v="130616.67"/>
    <n v="22.419440789999999"/>
    <n v="2928352.6992519693"/>
  </r>
  <r>
    <d v="2016-08-11T00:00:00"/>
    <x v="0"/>
    <s v="August"/>
    <x v="1"/>
    <x v="32"/>
    <s v="Y"/>
    <s v="N"/>
    <n v="6.8"/>
    <n v="15.7"/>
    <n v="10.3"/>
    <n v="8.1999999999999993"/>
    <n v="138368.4"/>
    <n v="39.806463620000002"/>
    <n v="5507956.6807576083"/>
  </r>
  <r>
    <d v="2016-08-12T00:00:00"/>
    <x v="1"/>
    <s v="August"/>
    <x v="1"/>
    <x v="32"/>
    <s v="Y"/>
    <s v="N"/>
    <n v="7.7"/>
    <n v="14.1"/>
    <n v="11.7"/>
    <n v="0"/>
    <n v="134885.67000000001"/>
    <n v="41.092200069999997"/>
    <n v="5542748.9382159971"/>
  </r>
  <r>
    <d v="2016-08-13T00:00:00"/>
    <x v="2"/>
    <s v="August"/>
    <x v="1"/>
    <x v="32"/>
    <s v="Y"/>
    <s v="N"/>
    <n v="7.9"/>
    <n v="15.1"/>
    <n v="9.5"/>
    <n v="1.6"/>
    <n v="120382.80499999999"/>
    <n v="38.810956079999997"/>
    <n v="4672171.7576422039"/>
  </r>
  <r>
    <d v="2016-08-14T00:00:00"/>
    <x v="3"/>
    <s v="August"/>
    <x v="1"/>
    <x v="33"/>
    <s v="Y"/>
    <s v="N"/>
    <n v="8.5"/>
    <n v="18.7"/>
    <n v="11.6"/>
    <n v="0.2"/>
    <n v="113066.245"/>
    <n v="33.061160000000001"/>
    <n v="3738101.2165441997"/>
  </r>
  <r>
    <d v="2016-08-15T00:00:00"/>
    <x v="4"/>
    <s v="August"/>
    <x v="1"/>
    <x v="33"/>
    <s v="Y"/>
    <s v="N"/>
    <n v="10.199999999999999"/>
    <n v="18.100000000000001"/>
    <n v="13.4"/>
    <n v="0"/>
    <n v="127906.24000000001"/>
    <n v="39.838938429999999"/>
    <n v="5095648.8201728035"/>
  </r>
  <r>
    <d v="2016-08-16T00:00:00"/>
    <x v="5"/>
    <s v="August"/>
    <x v="1"/>
    <x v="33"/>
    <s v="Y"/>
    <s v="N"/>
    <n v="10"/>
    <n v="18.2"/>
    <n v="13.5"/>
    <n v="0"/>
    <n v="124975.11"/>
    <n v="24.453904470000001"/>
    <n v="3056129.4010677417"/>
  </r>
  <r>
    <d v="2016-08-17T00:00:00"/>
    <x v="6"/>
    <s v="August"/>
    <x v="1"/>
    <x v="33"/>
    <s v="Y"/>
    <s v="N"/>
    <n v="12.5"/>
    <n v="15.6"/>
    <n v="9.6"/>
    <n v="0.4"/>
    <n v="132561.22"/>
    <n v="40.89160699"/>
    <n v="5420641.3103549276"/>
  </r>
  <r>
    <d v="2016-08-18T00:00:00"/>
    <x v="0"/>
    <s v="August"/>
    <x v="1"/>
    <x v="33"/>
    <s v="Y"/>
    <s v="N"/>
    <n v="7.1"/>
    <n v="21.6"/>
    <n v="13.1"/>
    <n v="0"/>
    <n v="123434.505"/>
    <n v="27.471093289999999"/>
    <n v="3390880.8020599713"/>
  </r>
  <r>
    <d v="2016-08-19T00:00:00"/>
    <x v="1"/>
    <s v="August"/>
    <x v="1"/>
    <x v="33"/>
    <s v="Y"/>
    <s v="N"/>
    <n v="15.3"/>
    <n v="16.399999999999999"/>
    <n v="2.7"/>
    <n v="0.2"/>
    <n v="132569.74"/>
    <n v="27.60134081"/>
    <n v="3659102.574833089"/>
  </r>
  <r>
    <d v="2016-08-20T00:00:00"/>
    <x v="2"/>
    <s v="August"/>
    <x v="1"/>
    <x v="33"/>
    <s v="Y"/>
    <s v="N"/>
    <n v="6.9"/>
    <n v="13.6"/>
    <n v="9.6999999999999993"/>
    <n v="9.4"/>
    <n v="121052.06"/>
    <n v="25.002466940000001"/>
    <n v="3026600.1281688963"/>
  </r>
  <r>
    <d v="2016-08-21T00:00:00"/>
    <x v="3"/>
    <s v="August"/>
    <x v="1"/>
    <x v="34"/>
    <s v="Y"/>
    <s v="N"/>
    <n v="9.5"/>
    <n v="14.8"/>
    <n v="7"/>
    <n v="1.2"/>
    <n v="119118.545"/>
    <n v="38.913255630000002"/>
    <n v="4635290.3918586588"/>
  </r>
  <r>
    <d v="2016-08-22T00:00:00"/>
    <x v="4"/>
    <s v="August"/>
    <x v="1"/>
    <x v="34"/>
    <s v="Y"/>
    <s v="N"/>
    <n v="7.8"/>
    <n v="16"/>
    <n v="8.6999999999999993"/>
    <n v="5.6"/>
    <n v="139203.5"/>
    <n v="59.995340669999997"/>
    <n v="8351561.4049563445"/>
  </r>
  <r>
    <d v="2016-08-23T00:00:00"/>
    <x v="5"/>
    <s v="August"/>
    <x v="1"/>
    <x v="34"/>
    <s v="Y"/>
    <s v="N"/>
    <n v="7"/>
    <n v="13.4"/>
    <n v="14.2"/>
    <n v="11"/>
    <n v="138640.39000000001"/>
    <n v="73.189593709999997"/>
    <n v="10147033.815895947"/>
  </r>
  <r>
    <d v="2016-08-24T00:00:00"/>
    <x v="6"/>
    <s v="August"/>
    <x v="1"/>
    <x v="34"/>
    <s v="Y"/>
    <s v="N"/>
    <n v="3.7"/>
    <n v="12.7"/>
    <n v="14"/>
    <n v="0"/>
    <n v="141122.79500000001"/>
    <n v="114.0039598"/>
    <n v="16088557.448043643"/>
  </r>
  <r>
    <d v="2016-08-25T00:00:00"/>
    <x v="0"/>
    <s v="August"/>
    <x v="1"/>
    <x v="34"/>
    <s v="Y"/>
    <s v="N"/>
    <n v="6.5"/>
    <n v="13"/>
    <n v="13.5"/>
    <n v="1.2"/>
    <n v="139724.02499999999"/>
    <n v="74.663055139999997"/>
    <n v="10432222.582957737"/>
  </r>
  <r>
    <d v="2016-08-26T00:00:00"/>
    <x v="1"/>
    <s v="August"/>
    <x v="1"/>
    <x v="34"/>
    <s v="Y"/>
    <s v="N"/>
    <n v="7.2"/>
    <n v="14.4"/>
    <n v="8.8000000000000007"/>
    <n v="0.6"/>
    <n v="139920.54500000001"/>
    <n v="67.627753299999995"/>
    <n v="9462512.098861549"/>
  </r>
  <r>
    <d v="2016-08-27T00:00:00"/>
    <x v="2"/>
    <s v="August"/>
    <x v="1"/>
    <x v="34"/>
    <s v="Y"/>
    <s v="N"/>
    <n v="9.3000000000000007"/>
    <n v="16.3"/>
    <n v="11.7"/>
    <n v="0"/>
    <n v="119573.22"/>
    <n v="31.80817961"/>
    <n v="3803406.4583060443"/>
  </r>
  <r>
    <d v="2016-08-28T00:00:00"/>
    <x v="3"/>
    <s v="August"/>
    <x v="1"/>
    <x v="35"/>
    <s v="Y"/>
    <s v="N"/>
    <n v="10.5"/>
    <n v="19"/>
    <n v="12.2"/>
    <n v="0"/>
    <n v="114832.425"/>
    <n v="29.447681029999998"/>
    <n v="3381548.6233013975"/>
  </r>
  <r>
    <d v="2016-08-29T00:00:00"/>
    <x v="4"/>
    <s v="August"/>
    <x v="1"/>
    <x v="35"/>
    <s v="Y"/>
    <s v="N"/>
    <n v="8.6999999999999993"/>
    <n v="20.399999999999999"/>
    <n v="14.2"/>
    <n v="0"/>
    <n v="125055.69"/>
    <n v="39.142378899999997"/>
    <n v="4894977.2015809407"/>
  </r>
  <r>
    <d v="2016-08-30T00:00:00"/>
    <x v="5"/>
    <s v="August"/>
    <x v="1"/>
    <x v="35"/>
    <s v="Y"/>
    <s v="N"/>
    <n v="10.199999999999999"/>
    <n v="16.8"/>
    <n v="5.2"/>
    <n v="0"/>
    <n v="133748.44"/>
    <n v="53.186931000000001"/>
    <n v="7113669.0496376399"/>
  </r>
  <r>
    <d v="2016-08-31T00:00:00"/>
    <x v="6"/>
    <s v="August"/>
    <x v="1"/>
    <x v="35"/>
    <s v="Y"/>
    <s v="N"/>
    <n v="12.8"/>
    <n v="20.2"/>
    <n v="10.1"/>
    <n v="0.8"/>
    <n v="128834.065"/>
    <n v="32.559017400000002"/>
    <n v="4194710.5640477315"/>
  </r>
  <r>
    <d v="2016-09-01T00:00:00"/>
    <x v="0"/>
    <s v="September"/>
    <x v="1"/>
    <x v="35"/>
    <s v="Y"/>
    <s v="N"/>
    <n v="11.6"/>
    <n v="15.5"/>
    <n v="8.8000000000000007"/>
    <n v="0"/>
    <n v="134246.16500000001"/>
    <n v="46.808787860000002"/>
    <n v="6283900.2585035572"/>
  </r>
  <r>
    <d v="2016-09-02T00:00:00"/>
    <x v="1"/>
    <s v="September"/>
    <x v="1"/>
    <x v="35"/>
    <s v="Y"/>
    <s v="N"/>
    <n v="9.6"/>
    <n v="15"/>
    <n v="9.6"/>
    <n v="0.4"/>
    <n v="135273.32500000001"/>
    <n v="52.636792880000002"/>
    <n v="7120353.9902139269"/>
  </r>
  <r>
    <d v="2016-09-03T00:00:00"/>
    <x v="2"/>
    <s v="September"/>
    <x v="1"/>
    <x v="35"/>
    <s v="Y"/>
    <s v="N"/>
    <n v="10"/>
    <n v="15.7"/>
    <n v="12.9"/>
    <n v="0.2"/>
    <n v="118621.96"/>
    <n v="35.270782859999997"/>
    <n v="4183889.3935876056"/>
  </r>
  <r>
    <d v="2016-09-04T00:00:00"/>
    <x v="3"/>
    <s v="September"/>
    <x v="1"/>
    <x v="36"/>
    <s v="Y"/>
    <s v="N"/>
    <n v="10.1"/>
    <n v="16.899999999999999"/>
    <n v="10"/>
    <n v="0.2"/>
    <n v="110986.005"/>
    <n v="24.51210764"/>
    <n v="2720500.9010935784"/>
  </r>
  <r>
    <d v="2016-09-05T00:00:00"/>
    <x v="4"/>
    <s v="September"/>
    <x v="1"/>
    <x v="36"/>
    <s v="Y"/>
    <s v="N"/>
    <n v="12.8"/>
    <n v="18.399999999999999"/>
    <n v="11.7"/>
    <n v="0"/>
    <n v="127275.815"/>
    <n v="38.212469630000001"/>
    <n v="4863523.2153209988"/>
  </r>
  <r>
    <d v="2016-09-06T00:00:00"/>
    <x v="5"/>
    <s v="September"/>
    <x v="1"/>
    <x v="36"/>
    <s v="Y"/>
    <s v="N"/>
    <n v="9.1999999999999993"/>
    <n v="21.5"/>
    <n v="15.8"/>
    <n v="0"/>
    <n v="129542.36500000001"/>
    <n v="28.692645949999999"/>
    <n v="3716913.214470672"/>
  </r>
  <r>
    <d v="2016-09-07T00:00:00"/>
    <x v="6"/>
    <s v="September"/>
    <x v="1"/>
    <x v="36"/>
    <s v="Y"/>
    <s v="N"/>
    <n v="9.6"/>
    <n v="21"/>
    <n v="16.7"/>
    <n v="0"/>
    <n v="123307.02"/>
    <n v="24.182421389999998"/>
    <n v="2981862.3179851575"/>
  </r>
  <r>
    <d v="2016-09-08T00:00:00"/>
    <x v="0"/>
    <s v="September"/>
    <x v="1"/>
    <x v="36"/>
    <s v="Y"/>
    <s v="N"/>
    <n v="13.1"/>
    <n v="23.3"/>
    <n v="16"/>
    <n v="0"/>
    <n v="117722.95"/>
    <n v="12.50431916"/>
    <n v="1472045.339256722"/>
  </r>
  <r>
    <d v="2016-09-09T00:00:00"/>
    <x v="1"/>
    <s v="September"/>
    <x v="1"/>
    <x v="36"/>
    <s v="Y"/>
    <s v="N"/>
    <n v="16"/>
    <n v="16.7"/>
    <n v="5.9"/>
    <n v="0.6"/>
    <n v="125432.605"/>
    <n v="23.40099927"/>
    <n v="2935248.2980391984"/>
  </r>
  <r>
    <d v="2016-09-10T00:00:00"/>
    <x v="2"/>
    <s v="September"/>
    <x v="1"/>
    <x v="36"/>
    <s v="Y"/>
    <s v="N"/>
    <n v="11.5"/>
    <n v="14.3"/>
    <n v="7.9"/>
    <n v="9.4"/>
    <n v="111412.995"/>
    <n v="38.559908849999999"/>
    <n v="4296074.9319055052"/>
  </r>
  <r>
    <d v="2016-09-11T00:00:00"/>
    <x v="3"/>
    <s v="September"/>
    <x v="1"/>
    <x v="37"/>
    <s v="Y"/>
    <s v="N"/>
    <n v="7.3"/>
    <n v="17"/>
    <n v="11.8"/>
    <n v="1.2"/>
    <n v="109125.215"/>
    <n v="50.347882009999999"/>
    <n v="5494223.4491358818"/>
  </r>
  <r>
    <d v="2016-09-12T00:00:00"/>
    <x v="4"/>
    <s v="September"/>
    <x v="1"/>
    <x v="37"/>
    <s v="Y"/>
    <s v="N"/>
    <n v="9.9"/>
    <n v="13.6"/>
    <n v="7"/>
    <n v="1.6"/>
    <n v="130967.28"/>
    <n v="68.177203239999997"/>
    <n v="8928982.8663499877"/>
  </r>
  <r>
    <d v="2016-09-13T00:00:00"/>
    <x v="5"/>
    <s v="September"/>
    <x v="1"/>
    <x v="37"/>
    <s v="Y"/>
    <s v="N"/>
    <n v="9.6"/>
    <n v="14.6"/>
    <n v="2.8"/>
    <n v="9"/>
    <n v="134720.155"/>
    <n v="62.068475560000003"/>
    <n v="8361874.6480569122"/>
  </r>
  <r>
    <d v="2016-09-14T00:00:00"/>
    <x v="6"/>
    <s v="September"/>
    <x v="1"/>
    <x v="37"/>
    <s v="Y"/>
    <s v="N"/>
    <n v="10.5"/>
    <n v="16.100000000000001"/>
    <n v="13.2"/>
    <n v="20.6"/>
    <n v="130650.88"/>
    <n v="54.840524199999997"/>
    <n v="7164962.7463912955"/>
  </r>
  <r>
    <d v="2016-09-15T00:00:00"/>
    <x v="0"/>
    <s v="September"/>
    <x v="1"/>
    <x v="37"/>
    <s v="Y"/>
    <s v="N"/>
    <n v="8.6999999999999993"/>
    <n v="14.6"/>
    <n v="6.9"/>
    <n v="2"/>
    <n v="134234.45000000001"/>
    <n v="42.819917580000002"/>
    <n v="5747908.0853966316"/>
  </r>
  <r>
    <d v="2016-09-16T00:00:00"/>
    <x v="1"/>
    <s v="September"/>
    <x v="1"/>
    <x v="37"/>
    <s v="N"/>
    <s v="N"/>
    <n v="9"/>
    <n v="15.7"/>
    <n v="12.5"/>
    <n v="13.4"/>
    <n v="131734.10500000001"/>
    <n v="47.043747310000001"/>
    <n v="6197265.9477290083"/>
  </r>
  <r>
    <d v="2016-09-17T00:00:00"/>
    <x v="2"/>
    <s v="September"/>
    <x v="1"/>
    <x v="37"/>
    <s v="N"/>
    <s v="N"/>
    <n v="11.1"/>
    <n v="19.8"/>
    <n v="18.8"/>
    <n v="0"/>
    <n v="106709.54"/>
    <n v="36.028691260000002"/>
    <n v="3844605.0711566205"/>
  </r>
  <r>
    <d v="2016-09-18T00:00:00"/>
    <x v="3"/>
    <s v="September"/>
    <x v="1"/>
    <x v="38"/>
    <s v="N"/>
    <s v="N"/>
    <n v="10.8"/>
    <n v="12.5"/>
    <n v="5.5"/>
    <n v="0.4"/>
    <n v="110314.625"/>
    <n v="48.344866349999997"/>
    <n v="5333145.8020753684"/>
  </r>
  <r>
    <d v="2016-09-19T00:00:00"/>
    <x v="4"/>
    <s v="September"/>
    <x v="1"/>
    <x v="38"/>
    <s v="N"/>
    <s v="N"/>
    <n v="8.5"/>
    <n v="16.3"/>
    <n v="16.2"/>
    <n v="0.2"/>
    <n v="127391.09"/>
    <n v="56.44254935"/>
    <n v="7190277.8840752915"/>
  </r>
  <r>
    <d v="2016-09-20T00:00:00"/>
    <x v="5"/>
    <s v="September"/>
    <x v="1"/>
    <x v="38"/>
    <s v="N"/>
    <s v="N"/>
    <n v="9.1"/>
    <n v="18.8"/>
    <n v="18.5"/>
    <n v="0"/>
    <n v="122664.30499999999"/>
    <n v="43.177379569999999"/>
    <n v="5296323.256675248"/>
  </r>
  <r>
    <d v="2016-09-21T00:00:00"/>
    <x v="6"/>
    <s v="September"/>
    <x v="1"/>
    <x v="38"/>
    <s v="N"/>
    <s v="N"/>
    <n v="10.9"/>
    <n v="15.2"/>
    <n v="8.8000000000000007"/>
    <n v="1.2"/>
    <n v="127208.57"/>
    <n v="52.28283459"/>
    <n v="6650824.6237404365"/>
  </r>
  <r>
    <d v="2016-09-22T00:00:00"/>
    <x v="0"/>
    <s v="September"/>
    <x v="1"/>
    <x v="38"/>
    <s v="N"/>
    <s v="N"/>
    <n v="9.6"/>
    <n v="13.4"/>
    <n v="9.9"/>
    <n v="1.2"/>
    <n v="131357.34"/>
    <n v="55.701872710000004"/>
    <n v="7316849.8322041919"/>
  </r>
  <r>
    <d v="2016-09-23T00:00:00"/>
    <x v="1"/>
    <s v="September"/>
    <x v="1"/>
    <x v="38"/>
    <s v="N"/>
    <s v="N"/>
    <n v="9.8000000000000007"/>
    <n v="16.5"/>
    <n v="16.5"/>
    <n v="0.6"/>
    <n v="127420.43"/>
    <n v="46.538703269999999"/>
    <n v="5929981.5823058058"/>
  </r>
  <r>
    <d v="2016-09-24T00:00:00"/>
    <x v="2"/>
    <s v="September"/>
    <x v="1"/>
    <x v="38"/>
    <s v="N"/>
    <s v="N"/>
    <n v="10"/>
    <n v="20.100000000000001"/>
    <n v="18.399999999999999"/>
    <n v="0"/>
    <n v="106776.27499999999"/>
    <n v="43.556599820000002"/>
    <n v="4650811.4804452704"/>
  </r>
  <r>
    <d v="2016-09-25T00:00:00"/>
    <x v="3"/>
    <s v="September"/>
    <x v="1"/>
    <x v="39"/>
    <s v="N"/>
    <s v="N"/>
    <n v="9.5"/>
    <n v="14.7"/>
    <n v="17.100000000000001"/>
    <n v="5.8"/>
    <n v="105931.55499999999"/>
    <n v="37.698479470000002"/>
    <n v="3993458.5513926758"/>
  </r>
  <r>
    <d v="2016-09-26T00:00:00"/>
    <x v="4"/>
    <s v="September"/>
    <x v="1"/>
    <x v="39"/>
    <s v="N"/>
    <s v="N"/>
    <n v="8.1"/>
    <n v="16.899999999999999"/>
    <n v="13.6"/>
    <n v="0.6"/>
    <n v="124343.19"/>
    <n v="47.67147027"/>
    <n v="5927622.6853619618"/>
  </r>
  <r>
    <d v="2016-09-27T00:00:00"/>
    <x v="5"/>
    <s v="September"/>
    <x v="1"/>
    <x v="39"/>
    <s v="N"/>
    <s v="N"/>
    <n v="7.4"/>
    <n v="14.8"/>
    <n v="13.4"/>
    <n v="12.6"/>
    <n v="126888.77"/>
    <n v="49.794504430000003"/>
    <n v="6318363.4198822519"/>
  </r>
  <r>
    <d v="2016-09-28T00:00:00"/>
    <x v="6"/>
    <s v="September"/>
    <x v="1"/>
    <x v="39"/>
    <s v="N"/>
    <s v="N"/>
    <n v="7.5"/>
    <n v="19.3"/>
    <n v="19.600000000000001"/>
    <n v="2.2000000000000002"/>
    <n v="121143.25"/>
    <n v="32.431714720000002"/>
    <n v="3928883.3242536401"/>
  </r>
  <r>
    <d v="2016-09-29T00:00:00"/>
    <x v="0"/>
    <s v="September"/>
    <x v="1"/>
    <x v="39"/>
    <s v="N"/>
    <s v="N"/>
    <n v="12.5"/>
    <n v="16.7"/>
    <n v="16.2"/>
    <n v="1.8"/>
    <n v="122858.49"/>
    <n v="37.596001049999998"/>
    <n v="4618987.9190414147"/>
  </r>
  <r>
    <d v="2016-09-30T00:00:00"/>
    <x v="1"/>
    <s v="September"/>
    <x v="1"/>
    <x v="39"/>
    <s v="N"/>
    <s v="Y"/>
    <n v="9.3000000000000007"/>
    <n v="16.399999999999999"/>
    <n v="16.600000000000001"/>
    <n v="2"/>
    <n v="113439.77499999999"/>
    <n v="33.063692619999998"/>
    <n v="3750737.8514819602"/>
  </r>
  <r>
    <d v="2016-10-01T00:00:00"/>
    <x v="2"/>
    <s v="October"/>
    <x v="1"/>
    <x v="39"/>
    <s v="N"/>
    <s v="N"/>
    <n v="11.6"/>
    <n v="18.600000000000001"/>
    <n v="11.9"/>
    <n v="1.6"/>
    <n v="109181.26"/>
    <n v="20.48609587"/>
    <n v="2236697.7595673962"/>
  </r>
  <r>
    <d v="2016-10-02T00:00:00"/>
    <x v="3"/>
    <s v="October"/>
    <x v="1"/>
    <x v="40"/>
    <s v="N"/>
    <s v="N"/>
    <n v="12.1"/>
    <n v="24"/>
    <n v="18.7"/>
    <n v="0"/>
    <n v="97992.93"/>
    <n v="13.656870189999999"/>
    <n v="1338276.7245477566"/>
  </r>
  <r>
    <d v="2016-10-03T00:00:00"/>
    <x v="4"/>
    <s v="October"/>
    <x v="1"/>
    <x v="40"/>
    <s v="N"/>
    <s v="N"/>
    <n v="11.1"/>
    <n v="15.9"/>
    <n v="13.7"/>
    <n v="9.1999999999999993"/>
    <n v="115839.01"/>
    <n v="21.601743630000001"/>
    <n v="2502324.5963730062"/>
  </r>
  <r>
    <d v="2016-10-04T00:00:00"/>
    <x v="5"/>
    <s v="October"/>
    <x v="1"/>
    <x v="40"/>
    <s v="Y"/>
    <s v="N"/>
    <n v="10.6"/>
    <n v="17.100000000000001"/>
    <n v="13.2"/>
    <n v="2"/>
    <n v="124089.47"/>
    <n v="23.001781319999999"/>
    <n v="2854278.8530547004"/>
  </r>
  <r>
    <d v="2016-10-05T00:00:00"/>
    <x v="6"/>
    <s v="October"/>
    <x v="1"/>
    <x v="40"/>
    <s v="Y"/>
    <s v="N"/>
    <n v="8"/>
    <n v="17.100000000000001"/>
    <n v="7.5"/>
    <n v="2.8"/>
    <n v="128558.38499999999"/>
    <n v="41.115132719999998"/>
    <n v="5285695.0615438567"/>
  </r>
  <r>
    <d v="2016-10-06T00:00:00"/>
    <x v="0"/>
    <s v="October"/>
    <x v="1"/>
    <x v="40"/>
    <s v="Y"/>
    <s v="N"/>
    <n v="9.6999999999999993"/>
    <n v="27.2"/>
    <n v="22.6"/>
    <n v="0"/>
    <n v="115898.54"/>
    <n v="30.189572800000001"/>
    <n v="3498927.410743712"/>
  </r>
  <r>
    <d v="2016-10-07T00:00:00"/>
    <x v="1"/>
    <s v="October"/>
    <x v="1"/>
    <x v="40"/>
    <s v="Y"/>
    <s v="N"/>
    <n v="14.1"/>
    <n v="22.5"/>
    <n v="7.8"/>
    <n v="0"/>
    <n v="116197.73"/>
    <n v="37.339104300000002"/>
    <n v="4338719.1598932389"/>
  </r>
  <r>
    <d v="2016-10-08T00:00:00"/>
    <x v="2"/>
    <s v="October"/>
    <x v="1"/>
    <x v="40"/>
    <s v="Y"/>
    <s v="N"/>
    <n v="9.6999999999999993"/>
    <n v="16.899999999999999"/>
    <n v="23"/>
    <n v="0"/>
    <n v="101300.77499999999"/>
    <n v="35.210343819999999"/>
    <n v="3566835.11698246"/>
  </r>
  <r>
    <d v="2016-10-09T00:00:00"/>
    <x v="3"/>
    <s v="October"/>
    <x v="1"/>
    <x v="41"/>
    <s v="Y"/>
    <s v="N"/>
    <n v="9.5"/>
    <n v="22"/>
    <n v="14.1"/>
    <n v="0"/>
    <n v="94954.16"/>
    <n v="15.90301462"/>
    <n v="1510057.3947098192"/>
  </r>
  <r>
    <d v="2016-10-10T00:00:00"/>
    <x v="4"/>
    <s v="October"/>
    <x v="1"/>
    <x v="41"/>
    <s v="Y"/>
    <s v="N"/>
    <n v="13"/>
    <n v="16.8"/>
    <n v="18.399999999999999"/>
    <n v="0.8"/>
    <n v="116831.43"/>
    <n v="27.654717770000001"/>
    <n v="3230940.2233155109"/>
  </r>
  <r>
    <d v="2016-10-11T00:00:00"/>
    <x v="5"/>
    <s v="October"/>
    <x v="1"/>
    <x v="41"/>
    <s v="Y"/>
    <s v="N"/>
    <n v="7.5"/>
    <n v="15.1"/>
    <n v="16.7"/>
    <n v="1.4"/>
    <n v="124665.82"/>
    <n v="38.199945730000003"/>
    <n v="4762227.5583859496"/>
  </r>
  <r>
    <d v="2016-10-12T00:00:00"/>
    <x v="6"/>
    <s v="October"/>
    <x v="1"/>
    <x v="41"/>
    <s v="Y"/>
    <s v="N"/>
    <n v="10.199999999999999"/>
    <n v="15.4"/>
    <n v="12.9"/>
    <n v="0"/>
    <n v="128612.3"/>
    <n v="44.770645539999997"/>
    <n v="5758055.695384142"/>
  </r>
  <r>
    <d v="2016-10-13T00:00:00"/>
    <x v="0"/>
    <s v="October"/>
    <x v="1"/>
    <x v="41"/>
    <s v="Y"/>
    <s v="N"/>
    <n v="6.8"/>
    <n v="14.6"/>
    <n v="22.8"/>
    <n v="4.2"/>
    <n v="128242.765"/>
    <n v="58.353085180000001"/>
    <n v="7483360.9897637228"/>
  </r>
  <r>
    <d v="2016-10-14T00:00:00"/>
    <x v="1"/>
    <s v="October"/>
    <x v="1"/>
    <x v="41"/>
    <s v="Y"/>
    <s v="N"/>
    <n v="5.2"/>
    <n v="22.7"/>
    <n v="24.5"/>
    <n v="0.2"/>
    <n v="121731.485"/>
    <n v="43.966506600000002"/>
    <n v="5352108.1386803016"/>
  </r>
  <r>
    <d v="2016-10-15T00:00:00"/>
    <x v="2"/>
    <s v="October"/>
    <x v="1"/>
    <x v="41"/>
    <s v="Y"/>
    <s v="N"/>
    <n v="9.4"/>
    <n v="24.8"/>
    <n v="21.8"/>
    <n v="0"/>
    <n v="97887.485000000001"/>
    <n v="12.698328739999999"/>
    <n v="1243007.4640618188"/>
  </r>
  <r>
    <d v="2016-10-16T00:00:00"/>
    <x v="3"/>
    <s v="October"/>
    <x v="1"/>
    <x v="42"/>
    <s v="Y"/>
    <s v="N"/>
    <n v="17.399999999999999"/>
    <n v="23.1"/>
    <n v="8"/>
    <n v="0"/>
    <n v="101793.035"/>
    <n v="22.029095420000001"/>
    <n v="2242408.4811064"/>
  </r>
  <r>
    <d v="2016-10-17T00:00:00"/>
    <x v="4"/>
    <s v="October"/>
    <x v="1"/>
    <x v="42"/>
    <s v="Y"/>
    <s v="N"/>
    <n v="9.8000000000000007"/>
    <n v="18.899999999999999"/>
    <n v="14.8"/>
    <n v="9.8000000000000007"/>
    <n v="116042.845"/>
    <n v="29.59668164"/>
    <n v="3434483.1400648658"/>
  </r>
  <r>
    <d v="2016-10-18T00:00:00"/>
    <x v="5"/>
    <s v="October"/>
    <x v="1"/>
    <x v="42"/>
    <s v="Y"/>
    <s v="N"/>
    <n v="9.6"/>
    <n v="16.600000000000001"/>
    <n v="16.5"/>
    <n v="1"/>
    <n v="123265.44"/>
    <n v="36.721212710000003"/>
    <n v="4526456.442031743"/>
  </r>
  <r>
    <d v="2016-10-19T00:00:00"/>
    <x v="6"/>
    <s v="October"/>
    <x v="1"/>
    <x v="42"/>
    <s v="Y"/>
    <s v="N"/>
    <n v="7.5"/>
    <n v="16.5"/>
    <n v="22.1"/>
    <n v="2.6"/>
    <n v="126362.045"/>
    <n v="60.68302782"/>
    <n v="7668031.4921270916"/>
  </r>
  <r>
    <d v="2016-10-20T00:00:00"/>
    <x v="0"/>
    <s v="October"/>
    <x v="1"/>
    <x v="42"/>
    <s v="Y"/>
    <s v="N"/>
    <n v="6.8"/>
    <n v="21.8"/>
    <n v="25.6"/>
    <n v="0"/>
    <n v="114867.16"/>
    <n v="27.425826229999998"/>
    <n v="3150326.7696936065"/>
  </r>
  <r>
    <d v="2016-10-21T00:00:00"/>
    <x v="1"/>
    <s v="October"/>
    <x v="1"/>
    <x v="42"/>
    <s v="Y"/>
    <s v="N"/>
    <n v="14.8"/>
    <n v="17.600000000000001"/>
    <n v="1.9"/>
    <n v="0"/>
    <n v="122975.285"/>
    <n v="43.244732259999999"/>
    <n v="5318033.2744221939"/>
  </r>
  <r>
    <d v="2016-10-22T00:00:00"/>
    <x v="2"/>
    <s v="October"/>
    <x v="1"/>
    <x v="42"/>
    <s v="Y"/>
    <s v="N"/>
    <n v="6.9"/>
    <n v="13.2"/>
    <n v="16.899999999999999"/>
    <n v="16.399999999999999"/>
    <n v="114184.19500000001"/>
    <n v="38.711130760000003"/>
    <n v="4420199.3033703389"/>
  </r>
  <r>
    <d v="2016-10-23T00:00:00"/>
    <x v="3"/>
    <s v="October"/>
    <x v="1"/>
    <x v="43"/>
    <s v="Y"/>
    <s v="N"/>
    <n v="7.9"/>
    <n v="14.1"/>
    <n v="18.7"/>
    <n v="8.8000000000000007"/>
    <n v="111289"/>
    <n v="40.91855691"/>
    <n v="4553785.2799569899"/>
  </r>
  <r>
    <d v="2016-10-24T00:00:00"/>
    <x v="4"/>
    <s v="October"/>
    <x v="1"/>
    <x v="43"/>
    <s v="Y"/>
    <s v="N"/>
    <n v="9.4"/>
    <n v="17.100000000000001"/>
    <n v="20.3"/>
    <n v="0.4"/>
    <n v="125270.16499999999"/>
    <n v="66.513366149999996"/>
    <n v="8332140.3523159139"/>
  </r>
  <r>
    <d v="2016-10-25T00:00:00"/>
    <x v="5"/>
    <s v="October"/>
    <x v="1"/>
    <x v="43"/>
    <s v="Y"/>
    <s v="N"/>
    <n v="9.6"/>
    <n v="25.7"/>
    <n v="23.1"/>
    <n v="0.2"/>
    <n v="117138.355"/>
    <n v="37.022146409999998"/>
    <n v="4336713.3290365553"/>
  </r>
  <r>
    <d v="2016-10-26T00:00:00"/>
    <x v="6"/>
    <s v="October"/>
    <x v="1"/>
    <x v="43"/>
    <s v="Y"/>
    <s v="N"/>
    <n v="16.5"/>
    <n v="18.5"/>
    <n v="9"/>
    <n v="0"/>
    <n v="121605.395"/>
    <n v="55.416352840000002"/>
    <n v="6738927.476567572"/>
  </r>
  <r>
    <d v="2016-10-27T00:00:00"/>
    <x v="0"/>
    <s v="October"/>
    <x v="1"/>
    <x v="43"/>
    <s v="Y"/>
    <s v="N"/>
    <n v="10.1"/>
    <n v="15.4"/>
    <n v="25.8"/>
    <n v="0.2"/>
    <n v="120142.43"/>
    <n v="43.480540499999996"/>
    <n v="5223857.7933834139"/>
  </r>
  <r>
    <d v="2016-10-28T00:00:00"/>
    <x v="1"/>
    <s v="October"/>
    <x v="1"/>
    <x v="43"/>
    <s v="Y"/>
    <s v="N"/>
    <n v="6.3"/>
    <n v="16.600000000000001"/>
    <n v="26.5"/>
    <n v="0"/>
    <n v="119820.71"/>
    <n v="54.509745119999998"/>
    <n v="6531396.3621974355"/>
  </r>
  <r>
    <d v="2016-10-29T00:00:00"/>
    <x v="2"/>
    <s v="October"/>
    <x v="1"/>
    <x v="43"/>
    <s v="Y"/>
    <s v="N"/>
    <n v="9.3000000000000007"/>
    <n v="25.6"/>
    <n v="25.8"/>
    <n v="0"/>
    <n v="104191.105"/>
    <n v="21.28564824"/>
    <n v="2217775.210766905"/>
  </r>
  <r>
    <d v="2016-10-30T00:00:00"/>
    <x v="3"/>
    <s v="October"/>
    <x v="1"/>
    <x v="44"/>
    <s v="Y"/>
    <s v="N"/>
    <n v="12.7"/>
    <n v="28"/>
    <n v="19.5"/>
    <n v="0"/>
    <n v="94325.72"/>
    <n v="6.8691345049999999"/>
    <n v="647936.05796096858"/>
  </r>
  <r>
    <d v="2016-10-31T00:00:00"/>
    <x v="4"/>
    <s v="October"/>
    <x v="1"/>
    <x v="44"/>
    <s v="Y"/>
    <s v="N"/>
    <n v="7.9"/>
    <n v="17.5"/>
    <n v="19"/>
    <n v="1.8"/>
    <n v="110661.43"/>
    <n v="19.08090112"/>
    <n v="2111519.8036278016"/>
  </r>
  <r>
    <d v="2016-11-01T00:00:00"/>
    <x v="5"/>
    <s v="November"/>
    <x v="1"/>
    <x v="44"/>
    <s v="Y"/>
    <s v="Y"/>
    <n v="9.4"/>
    <n v="18.399999999999999"/>
    <n v="17.7"/>
    <n v="0.4"/>
    <n v="104976.21"/>
    <n v="17.418201960000001"/>
    <n v="1828496.8267753718"/>
  </r>
  <r>
    <d v="2016-11-02T00:00:00"/>
    <x v="6"/>
    <s v="November"/>
    <x v="1"/>
    <x v="44"/>
    <s v="Y"/>
    <s v="N"/>
    <n v="9.6999999999999993"/>
    <n v="18.5"/>
    <n v="13.3"/>
    <n v="0.4"/>
    <n v="119904.48"/>
    <n v="46.645669009999999"/>
    <n v="5593024.6868961649"/>
  </r>
  <r>
    <d v="2016-11-03T00:00:00"/>
    <x v="0"/>
    <s v="November"/>
    <x v="1"/>
    <x v="44"/>
    <s v="Y"/>
    <s v="N"/>
    <n v="10"/>
    <n v="19.100000000000001"/>
    <n v="28"/>
    <n v="0"/>
    <n v="118677.495"/>
    <n v="60.221047589999998"/>
    <n v="7146883.0742569864"/>
  </r>
  <r>
    <d v="2016-11-04T00:00:00"/>
    <x v="1"/>
    <s v="November"/>
    <x v="1"/>
    <x v="44"/>
    <s v="Y"/>
    <s v="N"/>
    <n v="10.199999999999999"/>
    <n v="29.2"/>
    <n v="24.9"/>
    <n v="0"/>
    <n v="113666.485"/>
    <n v="25.952350200000001"/>
    <n v="2949912.4247230473"/>
  </r>
  <r>
    <d v="2016-11-05T00:00:00"/>
    <x v="2"/>
    <s v="November"/>
    <x v="1"/>
    <x v="44"/>
    <s v="Y"/>
    <s v="N"/>
    <n v="10"/>
    <n v="16.8"/>
    <n v="10.8"/>
    <n v="0"/>
    <n v="101810.75"/>
    <n v="15.26468717"/>
    <n v="1554109.2492930775"/>
  </r>
  <r>
    <d v="2016-11-06T00:00:00"/>
    <x v="3"/>
    <s v="November"/>
    <x v="1"/>
    <x v="45"/>
    <s v="Y"/>
    <s v="N"/>
    <n v="11.5"/>
    <n v="21.4"/>
    <n v="25.2"/>
    <n v="0"/>
    <n v="96934.925000000003"/>
    <n v="24.15876196"/>
    <n v="2341827.7786854529"/>
  </r>
  <r>
    <d v="2016-11-07T00:00:00"/>
    <x v="4"/>
    <s v="November"/>
    <x v="1"/>
    <x v="45"/>
    <s v="Y"/>
    <s v="N"/>
    <n v="14.6"/>
    <n v="25.9"/>
    <n v="15.9"/>
    <n v="0"/>
    <n v="116230.34"/>
    <n v="30.36705791"/>
    <n v="3529573.4656789894"/>
  </r>
  <r>
    <d v="2016-11-08T00:00:00"/>
    <x v="5"/>
    <s v="November"/>
    <x v="1"/>
    <x v="45"/>
    <s v="Y"/>
    <s v="N"/>
    <n v="11"/>
    <n v="18.2"/>
    <n v="28.9"/>
    <n v="0.2"/>
    <n v="117794.595"/>
    <n v="53.922003029999999"/>
    <n v="6351720.5085076224"/>
  </r>
  <r>
    <d v="2016-11-09T00:00:00"/>
    <x v="6"/>
    <s v="November"/>
    <x v="1"/>
    <x v="45"/>
    <s v="Y"/>
    <s v="N"/>
    <n v="9.1999999999999993"/>
    <n v="17.399999999999999"/>
    <n v="22"/>
    <n v="0"/>
    <n v="122131.11500000001"/>
    <n v="55.662203390000002"/>
    <n v="6798086.9633774804"/>
  </r>
  <r>
    <d v="2016-11-10T00:00:00"/>
    <x v="0"/>
    <s v="November"/>
    <x v="1"/>
    <x v="45"/>
    <s v="Y"/>
    <s v="N"/>
    <n v="11.9"/>
    <n v="17.5"/>
    <n v="20.3"/>
    <n v="0"/>
    <n v="122634.53"/>
    <n v="48.706971459999998"/>
    <n v="5973156.5527205132"/>
  </r>
  <r>
    <d v="2016-11-11T00:00:00"/>
    <x v="1"/>
    <s v="November"/>
    <x v="1"/>
    <x v="45"/>
    <s v="Y"/>
    <s v="N"/>
    <n v="8.4"/>
    <n v="23.8"/>
    <n v="29.1"/>
    <n v="0"/>
    <n v="117953.88499999999"/>
    <n v="26.823982910000002"/>
    <n v="3163992.9954081052"/>
  </r>
  <r>
    <d v="2016-11-12T00:00:00"/>
    <x v="2"/>
    <s v="November"/>
    <x v="1"/>
    <x v="45"/>
    <s v="Y"/>
    <s v="N"/>
    <n v="13.2"/>
    <n v="25.5"/>
    <n v="17"/>
    <n v="2"/>
    <n v="99907.32"/>
    <n v="10.832116259999999"/>
    <n v="1082207.7054650232"/>
  </r>
  <r>
    <d v="2016-11-13T00:00:00"/>
    <x v="3"/>
    <s v="November"/>
    <x v="1"/>
    <x v="46"/>
    <s v="Y"/>
    <s v="N"/>
    <n v="11.7"/>
    <n v="19"/>
    <n v="9.6999999999999993"/>
    <n v="2"/>
    <n v="96805.925000000003"/>
    <n v="10.725641830000001"/>
    <n v="1038305.6785718428"/>
  </r>
  <r>
    <d v="2016-11-14T00:00:00"/>
    <x v="4"/>
    <s v="November"/>
    <x v="1"/>
    <x v="46"/>
    <s v="Y"/>
    <s v="N"/>
    <n v="11.5"/>
    <n v="15.9"/>
    <n v="14.8"/>
    <n v="8.6"/>
    <n v="116817.15"/>
    <n v="39.499737830000001"/>
    <n v="4614246.7990477839"/>
  </r>
  <r>
    <d v="2016-11-15T00:00:00"/>
    <x v="5"/>
    <s v="November"/>
    <x v="1"/>
    <x v="46"/>
    <s v="Y"/>
    <s v="N"/>
    <n v="11"/>
    <n v="19.2"/>
    <n v="17.100000000000001"/>
    <n v="0"/>
    <n v="119905.59"/>
    <n v="26.908387489999999"/>
    <n v="3226466.0779370689"/>
  </r>
  <r>
    <d v="2016-11-16T00:00:00"/>
    <x v="6"/>
    <s v="November"/>
    <x v="1"/>
    <x v="46"/>
    <s v="Y"/>
    <s v="N"/>
    <n v="11.9"/>
    <n v="21.6"/>
    <n v="25.8"/>
    <n v="0"/>
    <n v="122146.66"/>
    <n v="35.630684420000001"/>
    <n v="4352169.0954170376"/>
  </r>
  <r>
    <d v="2016-11-17T00:00:00"/>
    <x v="0"/>
    <s v="November"/>
    <x v="1"/>
    <x v="46"/>
    <s v="Y"/>
    <s v="N"/>
    <n v="12"/>
    <n v="31.4"/>
    <n v="28.8"/>
    <n v="0"/>
    <n v="122464.645"/>
    <n v="28.55507656"/>
    <n v="3496987.3138682214"/>
  </r>
  <r>
    <d v="2016-11-18T00:00:00"/>
    <x v="1"/>
    <s v="November"/>
    <x v="1"/>
    <x v="46"/>
    <s v="Y"/>
    <s v="N"/>
    <n v="15.3"/>
    <n v="18.899999999999999"/>
    <n v="15.6"/>
    <n v="0"/>
    <n v="121441.05"/>
    <n v="31.775799320000001"/>
    <n v="3858886.4340100861"/>
  </r>
  <r>
    <d v="2016-11-19T00:00:00"/>
    <x v="2"/>
    <s v="November"/>
    <x v="1"/>
    <x v="46"/>
    <s v="Y"/>
    <s v="N"/>
    <n v="11.7"/>
    <n v="19.399999999999999"/>
    <n v="29.9"/>
    <n v="0"/>
    <n v="106868.5"/>
    <n v="24.655993039999998"/>
    <n v="2634948.9921952398"/>
  </r>
  <r>
    <d v="2016-11-20T00:00:00"/>
    <x v="3"/>
    <s v="November"/>
    <x v="1"/>
    <x v="47"/>
    <s v="Y"/>
    <s v="N"/>
    <n v="11.9"/>
    <n v="33.299999999999997"/>
    <n v="22.1"/>
    <n v="0"/>
    <n v="112098.33500000001"/>
    <n v="43.08594969"/>
    <n v="4829863.2221427662"/>
  </r>
  <r>
    <d v="2016-11-21T00:00:00"/>
    <x v="4"/>
    <s v="November"/>
    <x v="1"/>
    <x v="47"/>
    <s v="Y"/>
    <s v="N"/>
    <n v="17.899999999999999"/>
    <n v="35"/>
    <n v="19.8"/>
    <n v="0"/>
    <n v="138681.815"/>
    <n v="51.0352654"/>
    <n v="7077663.2346787015"/>
  </r>
  <r>
    <d v="2016-11-22T00:00:00"/>
    <x v="5"/>
    <s v="November"/>
    <x v="1"/>
    <x v="47"/>
    <s v="Y"/>
    <s v="N"/>
    <n v="14.5"/>
    <n v="14.9"/>
    <n v="1.5"/>
    <n v="8.6"/>
    <n v="126617.72"/>
    <n v="37.021291779999999"/>
    <n v="4687551.5566383414"/>
  </r>
  <r>
    <d v="2016-11-23T00:00:00"/>
    <x v="6"/>
    <s v="November"/>
    <x v="1"/>
    <x v="47"/>
    <s v="Y"/>
    <s v="N"/>
    <n v="11"/>
    <n v="16.8"/>
    <n v="16.899999999999999"/>
    <n v="5.4"/>
    <n v="118119.01"/>
    <n v="41.912267790000001"/>
    <n v="4950635.578209688"/>
  </r>
  <r>
    <d v="2016-11-24T00:00:00"/>
    <x v="0"/>
    <s v="November"/>
    <x v="1"/>
    <x v="47"/>
    <s v="Y"/>
    <s v="N"/>
    <n v="10.3"/>
    <n v="17"/>
    <n v="21.6"/>
    <n v="2.2000000000000002"/>
    <n v="120308.545"/>
    <n v="38.059403269999997"/>
    <n v="4578871.4309819415"/>
  </r>
  <r>
    <d v="2016-11-25T00:00:00"/>
    <x v="1"/>
    <s v="November"/>
    <x v="1"/>
    <x v="47"/>
    <s v="Y"/>
    <s v="N"/>
    <n v="10.9"/>
    <n v="17.899999999999999"/>
    <n v="15.7"/>
    <n v="0.8"/>
    <n v="116011.565"/>
    <n v="27.61649096"/>
    <n v="3203832.3360779523"/>
  </r>
  <r>
    <d v="2016-11-26T00:00:00"/>
    <x v="2"/>
    <s v="November"/>
    <x v="1"/>
    <x v="47"/>
    <s v="Y"/>
    <s v="N"/>
    <n v="12.2"/>
    <n v="17.399999999999999"/>
    <n v="18.8"/>
    <n v="0"/>
    <n v="104700.05499999999"/>
    <n v="23.790582969999999"/>
    <n v="2490875.3454410629"/>
  </r>
  <r>
    <d v="2016-11-27T00:00:00"/>
    <x v="3"/>
    <s v="November"/>
    <x v="1"/>
    <x v="48"/>
    <s v="Y"/>
    <s v="N"/>
    <n v="11.6"/>
    <n v="16.3"/>
    <n v="10.1"/>
    <n v="0.4"/>
    <n v="102718.9"/>
    <n v="37.00394515"/>
    <n v="3801004.5414683348"/>
  </r>
  <r>
    <d v="2016-11-28T00:00:00"/>
    <x v="4"/>
    <s v="November"/>
    <x v="1"/>
    <x v="48"/>
    <s v="Y"/>
    <s v="N"/>
    <n v="12.2"/>
    <n v="19.600000000000001"/>
    <n v="24.4"/>
    <n v="0.2"/>
    <n v="118666.37"/>
    <n v="65.392779020000006"/>
    <n v="7759923.7105155578"/>
  </r>
  <r>
    <d v="2016-11-29T00:00:00"/>
    <x v="5"/>
    <s v="November"/>
    <x v="1"/>
    <x v="48"/>
    <s v="Y"/>
    <s v="N"/>
    <n v="10.4"/>
    <n v="20"/>
    <n v="31"/>
    <n v="0.2"/>
    <n v="119169.17"/>
    <n v="63.429964150000004"/>
    <n v="7558896.1808852563"/>
  </r>
  <r>
    <d v="2016-11-30T00:00:00"/>
    <x v="6"/>
    <s v="November"/>
    <x v="1"/>
    <x v="48"/>
    <s v="Y"/>
    <s v="N"/>
    <n v="13.3"/>
    <n v="18.899999999999999"/>
    <n v="9.6"/>
    <n v="0"/>
    <n v="121067.59"/>
    <n v="76.02598021"/>
    <n v="9204282.2014123928"/>
  </r>
  <r>
    <d v="2016-12-01T00:00:00"/>
    <x v="0"/>
    <s v="December"/>
    <x v="1"/>
    <x v="48"/>
    <s v="Y"/>
    <s v="N"/>
    <n v="12.9"/>
    <n v="21.9"/>
    <n v="28"/>
    <n v="0"/>
    <n v="113024.02"/>
    <n v="56.012306840000001"/>
    <n v="6330736.0885302974"/>
  </r>
  <r>
    <d v="2016-12-02T00:00:00"/>
    <x v="1"/>
    <s v="December"/>
    <x v="1"/>
    <x v="48"/>
    <s v="Y"/>
    <s v="N"/>
    <n v="13"/>
    <n v="21.6"/>
    <n v="29.7"/>
    <n v="0"/>
    <n v="109318.355"/>
    <n v="41.499436780000003"/>
    <n v="4536650.1622160971"/>
  </r>
  <r>
    <d v="2016-12-03T00:00:00"/>
    <x v="2"/>
    <s v="December"/>
    <x v="1"/>
    <x v="48"/>
    <s v="Y"/>
    <s v="N"/>
    <n v="9.9"/>
    <n v="23.9"/>
    <n v="31.2"/>
    <n v="0"/>
    <n v="98899.494999999995"/>
    <n v="29.20305213"/>
    <n v="2888167.108115674"/>
  </r>
  <r>
    <d v="2016-12-04T00:00:00"/>
    <x v="3"/>
    <s v="December"/>
    <x v="1"/>
    <x v="49"/>
    <s v="Y"/>
    <s v="N"/>
    <n v="12.7"/>
    <n v="31.7"/>
    <n v="14.1"/>
    <n v="0"/>
    <n v="97300.36"/>
    <n v="43.732741949999998"/>
    <n v="4255211.5355221014"/>
  </r>
  <r>
    <d v="2016-12-05T00:00:00"/>
    <x v="4"/>
    <s v="December"/>
    <x v="1"/>
    <x v="49"/>
    <s v="Y"/>
    <s v="N"/>
    <n v="16.899999999999999"/>
    <n v="21.5"/>
    <n v="21.6"/>
    <n v="2.4"/>
    <n v="109670"/>
    <n v="25.294384869999998"/>
    <n v="2774035.1886928999"/>
  </r>
  <r>
    <d v="2016-12-06T00:00:00"/>
    <x v="5"/>
    <s v="December"/>
    <x v="1"/>
    <x v="49"/>
    <s v="Y"/>
    <s v="N"/>
    <n v="12.8"/>
    <n v="20.8"/>
    <n v="24.2"/>
    <n v="0"/>
    <n v="111228.06"/>
    <n v="48.412487810000002"/>
    <n v="5384827.0988799483"/>
  </r>
  <r>
    <d v="2016-12-07T00:00:00"/>
    <x v="6"/>
    <s v="December"/>
    <x v="1"/>
    <x v="49"/>
    <s v="Y"/>
    <s v="N"/>
    <n v="10.5"/>
    <n v="28.3"/>
    <n v="30.8"/>
    <n v="0"/>
    <n v="112738.08"/>
    <n v="44.722059059999999"/>
    <n v="5041879.0720710047"/>
  </r>
  <r>
    <d v="2016-12-08T00:00:00"/>
    <x v="0"/>
    <s v="December"/>
    <x v="1"/>
    <x v="49"/>
    <s v="Y"/>
    <s v="N"/>
    <n v="15.4"/>
    <n v="23.2"/>
    <n v="11.6"/>
    <n v="2.2000000000000002"/>
    <n v="105445.65"/>
    <n v="25.853861729999998"/>
    <n v="2726177.2551299743"/>
  </r>
  <r>
    <d v="2016-12-09T00:00:00"/>
    <x v="1"/>
    <s v="December"/>
    <x v="1"/>
    <x v="49"/>
    <s v="Y"/>
    <s v="N"/>
    <n v="10"/>
    <n v="17.3"/>
    <n v="23.2"/>
    <n v="6.6"/>
    <n v="105664.09"/>
    <n v="25.118195310000001"/>
    <n v="2654091.2498734179"/>
  </r>
  <r>
    <d v="2016-12-10T00:00:00"/>
    <x v="2"/>
    <s v="December"/>
    <x v="1"/>
    <x v="49"/>
    <s v="Y"/>
    <s v="N"/>
    <n v="11.2"/>
    <n v="18.8"/>
    <n v="24.2"/>
    <n v="0.2"/>
    <n v="98622.865000000005"/>
    <n v="19.31166859"/>
    <n v="1904572.0842763104"/>
  </r>
  <r>
    <d v="2016-12-11T00:00:00"/>
    <x v="3"/>
    <s v="December"/>
    <x v="1"/>
    <x v="50"/>
    <s v="Y"/>
    <s v="N"/>
    <n v="12.9"/>
    <n v="19.3"/>
    <n v="27"/>
    <n v="1"/>
    <n v="93673.19"/>
    <n v="16.396687880000002"/>
    <n v="1535930.0591539375"/>
  </r>
  <r>
    <d v="2016-12-12T00:00:00"/>
    <x v="4"/>
    <s v="December"/>
    <x v="1"/>
    <x v="50"/>
    <s v="Y"/>
    <s v="N"/>
    <n v="10.7"/>
    <n v="32.799999999999997"/>
    <n v="30"/>
    <n v="0"/>
    <n v="120390.11"/>
    <n v="45.157572940000001"/>
    <n v="5436525.1735796239"/>
  </r>
  <r>
    <d v="2016-12-13T00:00:00"/>
    <x v="5"/>
    <s v="December"/>
    <x v="1"/>
    <x v="50"/>
    <s v="Y"/>
    <s v="N"/>
    <n v="16.5"/>
    <n v="36.299999999999997"/>
    <n v="14.1"/>
    <n v="0"/>
    <n v="128831.65"/>
    <n v="44.693023539999999"/>
    <n v="5757875.9661470409"/>
  </r>
  <r>
    <d v="2016-12-14T00:00:00"/>
    <x v="6"/>
    <s v="December"/>
    <x v="1"/>
    <x v="50"/>
    <s v="Y"/>
    <s v="N"/>
    <n v="15.7"/>
    <n v="19.3"/>
    <n v="21.3"/>
    <n v="0"/>
    <n v="111423.765"/>
    <n v="19.919106330000002"/>
    <n v="2219461.8227239326"/>
  </r>
  <r>
    <d v="2016-12-15T00:00:00"/>
    <x v="0"/>
    <s v="December"/>
    <x v="1"/>
    <x v="50"/>
    <s v="Y"/>
    <s v="N"/>
    <n v="11.7"/>
    <n v="18.600000000000001"/>
    <n v="30.8"/>
    <n v="0"/>
    <n v="107072.36"/>
    <n v="31.145308459999999"/>
    <n v="3334801.6797401654"/>
  </r>
  <r>
    <d v="2016-12-16T00:00:00"/>
    <x v="1"/>
    <s v="December"/>
    <x v="1"/>
    <x v="50"/>
    <s v="Y"/>
    <s v="N"/>
    <n v="9.6999999999999993"/>
    <n v="25.5"/>
    <n v="20.5"/>
    <n v="0"/>
    <n v="113698.06"/>
    <n v="48.856884800000003"/>
    <n v="5554933.0194034884"/>
  </r>
  <r>
    <d v="2016-12-17T00:00:00"/>
    <x v="2"/>
    <s v="December"/>
    <x v="1"/>
    <x v="50"/>
    <s v="Y"/>
    <s v="N"/>
    <n v="15.1"/>
    <n v="20.9"/>
    <n v="22.5"/>
    <n v="0"/>
    <n v="90227.48"/>
    <n v="23.576231230000001"/>
    <n v="2127223.9317802005"/>
  </r>
  <r>
    <d v="2016-12-18T00:00:00"/>
    <x v="3"/>
    <s v="December"/>
    <x v="1"/>
    <x v="51"/>
    <s v="Y"/>
    <s v="N"/>
    <n v="10"/>
    <n v="17.5"/>
    <n v="30.3"/>
    <n v="0"/>
    <n v="90911.085000000006"/>
    <n v="26.49359939"/>
    <n v="2408561.8661002382"/>
  </r>
  <r>
    <d v="2016-12-19T00:00:00"/>
    <x v="4"/>
    <s v="December"/>
    <x v="1"/>
    <x v="51"/>
    <s v="Y"/>
    <s v="N"/>
    <n v="8.8000000000000007"/>
    <n v="30.2"/>
    <n v="29.3"/>
    <n v="0"/>
    <n v="109260.30499999999"/>
    <n v="28.684832369999999"/>
    <n v="3134113.5336200725"/>
  </r>
  <r>
    <d v="2016-12-20T00:00:00"/>
    <x v="5"/>
    <s v="December"/>
    <x v="1"/>
    <x v="51"/>
    <s v="N"/>
    <s v="N"/>
    <n v="14.4"/>
    <n v="21.5"/>
    <n v="26"/>
    <n v="3"/>
    <n v="106451.255"/>
    <n v="16.129856849999999"/>
    <n v="1717043.5046528468"/>
  </r>
  <r>
    <d v="2016-12-21T00:00:00"/>
    <x v="6"/>
    <s v="December"/>
    <x v="1"/>
    <x v="51"/>
    <s v="N"/>
    <s v="N"/>
    <n v="13.5"/>
    <n v="19.899999999999999"/>
    <n v="28.8"/>
    <n v="0.2"/>
    <n v="104389.51"/>
    <n v="21.34587505"/>
    <n v="2228285.4369907253"/>
  </r>
  <r>
    <d v="2016-12-22T00:00:00"/>
    <x v="0"/>
    <s v="December"/>
    <x v="1"/>
    <x v="51"/>
    <s v="N"/>
    <s v="N"/>
    <n v="14.6"/>
    <n v="20"/>
    <n v="29.6"/>
    <n v="0"/>
    <n v="105513.235"/>
    <n v="20.97623583"/>
    <n v="2213270.50054621"/>
  </r>
  <r>
    <d v="2016-12-23T00:00:00"/>
    <x v="1"/>
    <s v="December"/>
    <x v="1"/>
    <x v="51"/>
    <s v="N"/>
    <s v="N"/>
    <n v="12.5"/>
    <n v="26.3"/>
    <n v="28.7"/>
    <n v="0"/>
    <n v="112247.94500000001"/>
    <n v="24.329345190000002"/>
    <n v="2730919.0007731351"/>
  </r>
  <r>
    <d v="2016-12-24T00:00:00"/>
    <x v="2"/>
    <s v="December"/>
    <x v="1"/>
    <x v="51"/>
    <s v="N"/>
    <s v="N"/>
    <n v="16.2"/>
    <n v="34.9"/>
    <n v="26.3"/>
    <n v="0.8"/>
    <n v="114843.875"/>
    <n v="34.693111190000003"/>
    <n v="3984291.3248654618"/>
  </r>
  <r>
    <d v="2016-12-25T00:00:00"/>
    <x v="3"/>
    <s v="December"/>
    <x v="1"/>
    <x v="52"/>
    <s v="N"/>
    <s v="N"/>
    <n v="16.399999999999999"/>
    <n v="36.299999999999997"/>
    <n v="32.299999999999997"/>
    <n v="0.2"/>
    <n v="114468.17"/>
    <n v="28.64742992"/>
    <n v="3279218.8781456463"/>
  </r>
  <r>
    <d v="2016-12-26T00:00:00"/>
    <x v="4"/>
    <s v="December"/>
    <x v="1"/>
    <x v="52"/>
    <s v="N"/>
    <s v="Y"/>
    <n v="25.4"/>
    <n v="29.3"/>
    <n v="10.199999999999999"/>
    <n v="0"/>
    <n v="106284.83"/>
    <n v="22.910355590000002"/>
    <n v="2435023.2491226997"/>
  </r>
  <r>
    <d v="2016-12-27T00:00:00"/>
    <x v="5"/>
    <s v="December"/>
    <x v="1"/>
    <x v="52"/>
    <s v="N"/>
    <s v="Y"/>
    <n v="18"/>
    <n v="29.8"/>
    <n v="5.8"/>
    <n v="1.6"/>
    <n v="99701.43"/>
    <n v="23.813537400000001"/>
    <n v="2374243.7321384819"/>
  </r>
  <r>
    <d v="2016-12-28T00:00:00"/>
    <x v="6"/>
    <s v="December"/>
    <x v="1"/>
    <x v="52"/>
    <s v="N"/>
    <s v="N"/>
    <n v="20.3"/>
    <n v="38.200000000000003"/>
    <n v="15.1"/>
    <n v="1"/>
    <n v="123693.52"/>
    <n v="40.282509820000001"/>
    <n v="4982685.4340703664"/>
  </r>
  <r>
    <d v="2016-12-29T00:00:00"/>
    <x v="0"/>
    <s v="December"/>
    <x v="1"/>
    <x v="52"/>
    <s v="N"/>
    <s v="N"/>
    <n v="27"/>
    <n v="33.5"/>
    <n v="15.7"/>
    <n v="0"/>
    <n v="135571.79500000001"/>
    <n v="47.145005580000003"/>
    <n v="6391533.0317656174"/>
  </r>
  <r>
    <d v="2016-12-30T00:00:00"/>
    <x v="1"/>
    <s v="December"/>
    <x v="1"/>
    <x v="52"/>
    <s v="N"/>
    <s v="N"/>
    <n v="20.100000000000001"/>
    <n v="27.8"/>
    <n v="28.8"/>
    <n v="20.399999999999999"/>
    <n v="112141.83"/>
    <n v="24.065077649999999"/>
    <n v="2698701.8467630995"/>
  </r>
  <r>
    <d v="2016-12-31T00:00:00"/>
    <x v="2"/>
    <s v="December"/>
    <x v="1"/>
    <x v="52"/>
    <s v="N"/>
    <s v="N"/>
    <n v="17.3"/>
    <n v="23.8"/>
    <n v="30.8"/>
    <n v="0"/>
    <n v="95728.15"/>
    <n v="17.59822922"/>
    <n v="1684645.9265065428"/>
  </r>
  <r>
    <d v="2017-01-01T00:00:00"/>
    <x v="3"/>
    <s v="January"/>
    <x v="2"/>
    <x v="0"/>
    <s v="N"/>
    <s v="Y"/>
    <n v="16.8"/>
    <n v="21.1"/>
    <n v="8.5"/>
    <n v="0"/>
    <n v="89403.145000000004"/>
    <n v="25.846761099999998"/>
    <n v="2310781.7304036594"/>
  </r>
  <r>
    <d v="2017-01-02T00:00:00"/>
    <x v="4"/>
    <s v="January"/>
    <x v="2"/>
    <x v="0"/>
    <s v="N"/>
    <s v="Y"/>
    <n v="14.8"/>
    <n v="17.8"/>
    <n v="7.8"/>
    <n v="0.4"/>
    <n v="86507.47"/>
    <n v="30.618702880000001"/>
    <n v="2648746.5208305139"/>
  </r>
  <r>
    <d v="2017-01-03T00:00:00"/>
    <x v="5"/>
    <s v="January"/>
    <x v="2"/>
    <x v="0"/>
    <s v="N"/>
    <s v="N"/>
    <n v="14.6"/>
    <n v="19.5"/>
    <n v="25.9"/>
    <n v="0.4"/>
    <n v="97564.744999999995"/>
    <n v="28.68695469"/>
    <n v="2798835.4191564037"/>
  </r>
  <r>
    <d v="2017-01-04T00:00:00"/>
    <x v="6"/>
    <s v="January"/>
    <x v="2"/>
    <x v="0"/>
    <s v="N"/>
    <s v="N"/>
    <n v="13.3"/>
    <n v="29.3"/>
    <n v="31.6"/>
    <n v="0"/>
    <n v="116606.795"/>
    <n v="56.972780710000002"/>
    <n v="6643413.3608309245"/>
  </r>
  <r>
    <d v="2017-01-05T00:00:00"/>
    <x v="0"/>
    <s v="January"/>
    <x v="2"/>
    <x v="0"/>
    <s v="N"/>
    <s v="N"/>
    <n v="18.5"/>
    <n v="31.7"/>
    <n v="29.7"/>
    <n v="0"/>
    <n v="128079.845"/>
    <n v="73.458259870000006"/>
    <n v="9408522.5381193217"/>
  </r>
  <r>
    <d v="2017-01-06T00:00:00"/>
    <x v="1"/>
    <s v="January"/>
    <x v="2"/>
    <x v="0"/>
    <s v="N"/>
    <s v="N"/>
    <n v="18.3"/>
    <n v="35.200000000000003"/>
    <n v="30.1"/>
    <n v="0"/>
    <n v="136308.73499999999"/>
    <n v="97.699200840000003"/>
    <n v="13317254.477011336"/>
  </r>
  <r>
    <d v="2017-01-07T00:00:00"/>
    <x v="2"/>
    <s v="January"/>
    <x v="2"/>
    <x v="0"/>
    <s v="N"/>
    <s v="N"/>
    <n v="20.9"/>
    <n v="36.700000000000003"/>
    <n v="28.5"/>
    <n v="0"/>
    <n v="134955.01999999999"/>
    <n v="77.602997990000006"/>
    <n v="10472914.14580041"/>
  </r>
  <r>
    <d v="2017-01-08T00:00:00"/>
    <x v="3"/>
    <s v="January"/>
    <x v="2"/>
    <x v="1"/>
    <s v="N"/>
    <s v="N"/>
    <n v="28"/>
    <n v="33.1"/>
    <n v="29.3"/>
    <n v="0"/>
    <n v="122777.02499999999"/>
    <n v="69.224810730000002"/>
    <n v="8499216.3176174778"/>
  </r>
  <r>
    <d v="2017-01-09T00:00:00"/>
    <x v="4"/>
    <s v="January"/>
    <x v="2"/>
    <x v="1"/>
    <s v="N"/>
    <s v="N"/>
    <n v="18.5"/>
    <n v="24.4"/>
    <n v="14.3"/>
    <n v="0"/>
    <n v="116211.99"/>
    <n v="68.099525220000004"/>
    <n v="7913981.3438713886"/>
  </r>
  <r>
    <d v="2017-01-10T00:00:00"/>
    <x v="5"/>
    <s v="January"/>
    <x v="2"/>
    <x v="1"/>
    <s v="N"/>
    <s v="N"/>
    <n v="17.7"/>
    <n v="26.2"/>
    <n v="28.6"/>
    <n v="0"/>
    <n v="120366.32"/>
    <n v="72.813056849999995"/>
    <n v="8764239.700985292"/>
  </r>
  <r>
    <d v="2017-01-11T00:00:00"/>
    <x v="6"/>
    <s v="January"/>
    <x v="2"/>
    <x v="1"/>
    <s v="N"/>
    <s v="N"/>
    <n v="16.600000000000001"/>
    <n v="24.3"/>
    <n v="25.9"/>
    <n v="0"/>
    <n v="111595.855"/>
    <n v="65.744510939999998"/>
    <n v="7336814.9099061536"/>
  </r>
  <r>
    <d v="2017-01-12T00:00:00"/>
    <x v="0"/>
    <s v="January"/>
    <x v="2"/>
    <x v="1"/>
    <s v="N"/>
    <s v="N"/>
    <n v="14.9"/>
    <n v="26.5"/>
    <n v="30.7"/>
    <n v="0"/>
    <n v="118783.94500000001"/>
    <n v="70.490405460000005"/>
    <n v="8373128.4451883407"/>
  </r>
  <r>
    <d v="2017-01-13T00:00:00"/>
    <x v="1"/>
    <s v="January"/>
    <x v="2"/>
    <x v="1"/>
    <s v="N"/>
    <s v="N"/>
    <n v="17.5"/>
    <n v="28.8"/>
    <n v="1.3"/>
    <n v="1.4"/>
    <n v="111341.675"/>
    <n v="70.012194559999998"/>
    <n v="7795275.0127362879"/>
  </r>
  <r>
    <d v="2017-01-14T00:00:00"/>
    <x v="2"/>
    <s v="January"/>
    <x v="2"/>
    <x v="1"/>
    <s v="N"/>
    <s v="N"/>
    <n v="15.2"/>
    <n v="23.5"/>
    <n v="16.5"/>
    <n v="2.6"/>
    <n v="88996.625"/>
    <n v="42.294834850000001"/>
    <n v="3764097.5565823815"/>
  </r>
  <r>
    <d v="2017-01-15T00:00:00"/>
    <x v="3"/>
    <s v="January"/>
    <x v="2"/>
    <x v="2"/>
    <s v="N"/>
    <s v="N"/>
    <n v="15.2"/>
    <n v="21.5"/>
    <n v="22.7"/>
    <n v="0"/>
    <n v="90294"/>
    <n v="55.444296340000001"/>
    <n v="5006287.2937239604"/>
  </r>
  <r>
    <d v="2017-01-16T00:00:00"/>
    <x v="4"/>
    <s v="January"/>
    <x v="2"/>
    <x v="2"/>
    <s v="N"/>
    <s v="N"/>
    <n v="12.2"/>
    <n v="32.700000000000003"/>
    <n v="30.5"/>
    <n v="0"/>
    <n v="120928.705"/>
    <n v="108.1670628"/>
    <n v="13080502.828057675"/>
  </r>
  <r>
    <d v="2017-01-17T00:00:00"/>
    <x v="5"/>
    <s v="January"/>
    <x v="2"/>
    <x v="2"/>
    <s v="N"/>
    <s v="N"/>
    <n v="16.399999999999999"/>
    <n v="37.799999999999997"/>
    <n v="25.5"/>
    <n v="0"/>
    <n v="140517.65"/>
    <n v="129.23765750000001"/>
    <n v="18160171.923404876"/>
  </r>
  <r>
    <d v="2017-01-18T00:00:00"/>
    <x v="6"/>
    <s v="January"/>
    <x v="2"/>
    <x v="2"/>
    <s v="N"/>
    <s v="N"/>
    <n v="15.6"/>
    <n v="20.8"/>
    <n v="27.5"/>
    <n v="0"/>
    <n v="111211.35"/>
    <n v="75.16561944"/>
    <n v="8359270.0115086446"/>
  </r>
  <r>
    <d v="2017-01-19T00:00:00"/>
    <x v="0"/>
    <s v="January"/>
    <x v="2"/>
    <x v="2"/>
    <s v="N"/>
    <s v="N"/>
    <n v="11"/>
    <n v="23.4"/>
    <n v="29.7"/>
    <n v="0"/>
    <n v="112371.41"/>
    <n v="62.885130349999997"/>
    <n v="7066490.7654632935"/>
  </r>
  <r>
    <d v="2017-01-20T00:00:00"/>
    <x v="1"/>
    <s v="January"/>
    <x v="2"/>
    <x v="2"/>
    <s v="N"/>
    <s v="N"/>
    <n v="16.100000000000001"/>
    <n v="20.8"/>
    <n v="13.2"/>
    <n v="22.6"/>
    <n v="107937.685"/>
    <n v="38.993116039999997"/>
    <n v="4208826.6762939673"/>
  </r>
  <r>
    <d v="2017-01-21T00:00:00"/>
    <x v="2"/>
    <s v="January"/>
    <x v="2"/>
    <x v="2"/>
    <s v="N"/>
    <s v="N"/>
    <n v="15.3"/>
    <n v="22.6"/>
    <n v="25.1"/>
    <n v="0.6"/>
    <n v="96779.07"/>
    <n v="46.479114430000003"/>
    <n v="4498205.4689589804"/>
  </r>
  <r>
    <d v="2017-01-22T00:00:00"/>
    <x v="3"/>
    <s v="January"/>
    <x v="2"/>
    <x v="3"/>
    <s v="N"/>
    <s v="N"/>
    <n v="12.7"/>
    <n v="29.6"/>
    <n v="30.3"/>
    <n v="0"/>
    <n v="103291.61"/>
    <n v="60.78453185"/>
    <n v="6278532.1578827789"/>
  </r>
  <r>
    <d v="2017-01-23T00:00:00"/>
    <x v="4"/>
    <s v="January"/>
    <x v="2"/>
    <x v="3"/>
    <s v="N"/>
    <s v="N"/>
    <n v="17.8"/>
    <n v="36.700000000000003"/>
    <n v="19.2"/>
    <n v="0"/>
    <n v="141332.05499999999"/>
    <n v="79.114397690000004"/>
    <n v="11181400.405614953"/>
  </r>
  <r>
    <d v="2017-01-24T00:00:00"/>
    <x v="5"/>
    <s v="January"/>
    <x v="2"/>
    <x v="3"/>
    <s v="N"/>
    <s v="N"/>
    <n v="19.100000000000001"/>
    <n v="22"/>
    <n v="27.6"/>
    <n v="0.6"/>
    <n v="115664.16"/>
    <n v="59.817182150000001"/>
    <n v="6918704.1269467445"/>
  </r>
  <r>
    <d v="2017-01-25T00:00:00"/>
    <x v="6"/>
    <s v="January"/>
    <x v="2"/>
    <x v="3"/>
    <s v="N"/>
    <s v="N"/>
    <n v="13.5"/>
    <n v="21.1"/>
    <n v="29.8"/>
    <n v="0"/>
    <n v="111936.7"/>
    <n v="58.875132450000002"/>
    <n v="6590288.0385159152"/>
  </r>
  <r>
    <d v="2017-01-26T00:00:00"/>
    <x v="0"/>
    <s v="January"/>
    <x v="2"/>
    <x v="3"/>
    <s v="N"/>
    <s v="Y"/>
    <n v="16.399999999999999"/>
    <n v="21.2"/>
    <n v="16.899999999999999"/>
    <n v="0"/>
    <n v="98590.06"/>
    <n v="37.844897750000001"/>
    <n v="3731130.7398663652"/>
  </r>
  <r>
    <d v="2017-01-27T00:00:00"/>
    <x v="1"/>
    <s v="January"/>
    <x v="2"/>
    <x v="3"/>
    <s v="N"/>
    <s v="N"/>
    <n v="17"/>
    <n v="23.6"/>
    <n v="29.3"/>
    <n v="0"/>
    <n v="112513.82"/>
    <n v="69.657181960000003"/>
    <n v="7837395.6327546882"/>
  </r>
  <r>
    <d v="2017-01-28T00:00:00"/>
    <x v="2"/>
    <s v="January"/>
    <x v="2"/>
    <x v="3"/>
    <s v="N"/>
    <s v="N"/>
    <n v="15"/>
    <n v="29.2"/>
    <n v="29.2"/>
    <n v="0"/>
    <n v="108336.53"/>
    <n v="74.062542859999994"/>
    <n v="8023678.8964286754"/>
  </r>
  <r>
    <d v="2017-01-29T00:00:00"/>
    <x v="3"/>
    <s v="January"/>
    <x v="2"/>
    <x v="4"/>
    <s v="N"/>
    <s v="N"/>
    <n v="15.1"/>
    <n v="27"/>
    <n v="29.4"/>
    <n v="0"/>
    <n v="109020.58"/>
    <n v="76.586887250000004"/>
    <n v="8349546.8683896055"/>
  </r>
  <r>
    <d v="2017-01-30T00:00:00"/>
    <x v="4"/>
    <s v="January"/>
    <x v="2"/>
    <x v="4"/>
    <s v="N"/>
    <s v="N"/>
    <n v="17.8"/>
    <n v="30"/>
    <n v="3.7"/>
    <n v="0"/>
    <n v="124292.955"/>
    <n v="96.168584289999998"/>
    <n v="11953077.519570677"/>
  </r>
  <r>
    <d v="2017-01-31T00:00:00"/>
    <x v="5"/>
    <s v="January"/>
    <x v="2"/>
    <x v="4"/>
    <s v="Y"/>
    <s v="N"/>
    <n v="16.5"/>
    <n v="22.1"/>
    <n v="26.8"/>
    <n v="3"/>
    <n v="112863.01"/>
    <n v="58.791267060000003"/>
    <n v="6635359.3621054506"/>
  </r>
  <r>
    <d v="2017-02-01T00:00:00"/>
    <x v="6"/>
    <s v="February"/>
    <x v="2"/>
    <x v="4"/>
    <s v="Y"/>
    <s v="N"/>
    <n v="14.3"/>
    <n v="20.6"/>
    <n v="9.3000000000000007"/>
    <n v="0"/>
    <n v="114133.73"/>
    <n v="66.863303090000002"/>
    <n v="7631358.1817822261"/>
  </r>
  <r>
    <d v="2017-02-02T00:00:00"/>
    <x v="0"/>
    <s v="February"/>
    <x v="2"/>
    <x v="4"/>
    <s v="Y"/>
    <s v="N"/>
    <n v="14.2"/>
    <n v="24.1"/>
    <n v="28.2"/>
    <n v="0"/>
    <n v="110669.27"/>
    <n v="82.468013690000006"/>
    <n v="9126674.8734223079"/>
  </r>
  <r>
    <d v="2017-02-03T00:00:00"/>
    <x v="1"/>
    <s v="February"/>
    <x v="2"/>
    <x v="4"/>
    <s v="Y"/>
    <s v="N"/>
    <n v="15.4"/>
    <n v="27.6"/>
    <n v="28.1"/>
    <n v="0"/>
    <n v="117452.27"/>
    <n v="87.111014569999995"/>
    <n v="10231386.403249573"/>
  </r>
  <r>
    <d v="2017-02-04T00:00:00"/>
    <x v="2"/>
    <s v="February"/>
    <x v="2"/>
    <x v="4"/>
    <s v="Y"/>
    <s v="N"/>
    <n v="14.6"/>
    <n v="35.9"/>
    <n v="27.3"/>
    <n v="0"/>
    <n v="117361.7"/>
    <n v="80.817312549999997"/>
    <n v="9484857.190299334"/>
  </r>
  <r>
    <d v="2017-02-05T00:00:00"/>
    <x v="3"/>
    <s v="February"/>
    <x v="2"/>
    <x v="5"/>
    <s v="Y"/>
    <s v="N"/>
    <n v="18.5"/>
    <n v="30.7"/>
    <n v="9.3000000000000007"/>
    <n v="0"/>
    <n v="110384.27499999999"/>
    <n v="113.87036519999999"/>
    <n v="12569497.706587229"/>
  </r>
  <r>
    <d v="2017-02-06T00:00:00"/>
    <x v="4"/>
    <s v="February"/>
    <x v="2"/>
    <x v="5"/>
    <s v="Y"/>
    <s v="N"/>
    <n v="15.1"/>
    <n v="18"/>
    <n v="3.9"/>
    <n v="32.4"/>
    <n v="108761.37"/>
    <n v="92.101795850000002"/>
    <n v="10017117.496106314"/>
  </r>
  <r>
    <d v="2017-02-07T00:00:00"/>
    <x v="5"/>
    <s v="February"/>
    <x v="2"/>
    <x v="5"/>
    <s v="Y"/>
    <s v="N"/>
    <n v="15.4"/>
    <n v="27.6"/>
    <n v="27.9"/>
    <n v="0"/>
    <n v="111543.81"/>
    <n v="69.069610850000004"/>
    <n v="7704287.5494263386"/>
  </r>
  <r>
    <d v="2017-02-08T00:00:00"/>
    <x v="6"/>
    <s v="February"/>
    <x v="2"/>
    <x v="5"/>
    <s v="Y"/>
    <s v="N"/>
    <n v="16.5"/>
    <n v="36"/>
    <n v="27.7"/>
    <n v="0"/>
    <n v="142213.66"/>
    <n v="135.0612793"/>
    <n v="19207558.853535239"/>
  </r>
  <r>
    <d v="2017-02-09T00:00:00"/>
    <x v="0"/>
    <s v="February"/>
    <x v="2"/>
    <x v="5"/>
    <s v="Y"/>
    <s v="N"/>
    <n v="20.3"/>
    <n v="36"/>
    <n v="24.4"/>
    <n v="0"/>
    <n v="155060.60999999999"/>
    <n v="156.69956149999999"/>
    <n v="24297929.592922512"/>
  </r>
  <r>
    <d v="2017-02-10T00:00:00"/>
    <x v="1"/>
    <s v="February"/>
    <x v="2"/>
    <x v="5"/>
    <s v="Y"/>
    <s v="N"/>
    <n v="18.7"/>
    <n v="27.1"/>
    <n v="21.3"/>
    <n v="0"/>
    <n v="138793.59"/>
    <n v="213.33943170000001"/>
    <n v="29610145.614202805"/>
  </r>
  <r>
    <d v="2017-02-11T00:00:00"/>
    <x v="2"/>
    <s v="February"/>
    <x v="2"/>
    <x v="5"/>
    <s v="Y"/>
    <s v="N"/>
    <n v="18.5"/>
    <n v="24.6"/>
    <n v="21"/>
    <n v="0"/>
    <n v="111983.51"/>
    <n v="97.608005399999996"/>
    <n v="10930487.048790952"/>
  </r>
  <r>
    <d v="2017-02-12T00:00:00"/>
    <x v="3"/>
    <s v="February"/>
    <x v="2"/>
    <x v="6"/>
    <s v="Y"/>
    <s v="N"/>
    <n v="15.1"/>
    <n v="19.899999999999999"/>
    <n v="12.6"/>
    <n v="2"/>
    <n v="89003.15"/>
    <n v="19.865113940000001"/>
    <n v="1768057.7157689109"/>
  </r>
  <r>
    <d v="2017-02-13T00:00:00"/>
    <x v="4"/>
    <s v="February"/>
    <x v="2"/>
    <x v="6"/>
    <s v="Y"/>
    <s v="N"/>
    <n v="14"/>
    <n v="21"/>
    <n v="20.5"/>
    <n v="0"/>
    <n v="104844.105"/>
    <n v="69.041327929999994"/>
    <n v="7238576.234832352"/>
  </r>
  <r>
    <d v="2017-02-14T00:00:00"/>
    <x v="5"/>
    <s v="February"/>
    <x v="2"/>
    <x v="6"/>
    <s v="Y"/>
    <s v="N"/>
    <n v="14.5"/>
    <n v="19.5"/>
    <n v="15.6"/>
    <n v="0.6"/>
    <n v="111613.05"/>
    <n v="90.69389262"/>
    <n v="10122621.971690692"/>
  </r>
  <r>
    <d v="2017-02-15T00:00:00"/>
    <x v="6"/>
    <s v="February"/>
    <x v="2"/>
    <x v="6"/>
    <s v="Y"/>
    <s v="N"/>
    <n v="10"/>
    <n v="31.5"/>
    <n v="26"/>
    <n v="0"/>
    <n v="116299.39"/>
    <n v="79.044379649999996"/>
    <n v="9192813.1362234131"/>
  </r>
  <r>
    <d v="2017-02-16T00:00:00"/>
    <x v="0"/>
    <s v="February"/>
    <x v="2"/>
    <x v="6"/>
    <s v="Y"/>
    <s v="N"/>
    <n v="14.9"/>
    <n v="23.6"/>
    <n v="23.2"/>
    <n v="0"/>
    <n v="119947.59"/>
    <n v="112.88703289999999"/>
    <n v="13540527.53860571"/>
  </r>
  <r>
    <d v="2017-02-17T00:00:00"/>
    <x v="1"/>
    <s v="February"/>
    <x v="2"/>
    <x v="6"/>
    <s v="Y"/>
    <s v="N"/>
    <n v="13.7"/>
    <n v="25.5"/>
    <n v="18.399999999999999"/>
    <n v="0"/>
    <n v="111885.97"/>
    <n v="93.732609629999999"/>
    <n v="10487363.949083891"/>
  </r>
  <r>
    <d v="2017-02-18T00:00:00"/>
    <x v="2"/>
    <s v="February"/>
    <x v="2"/>
    <x v="6"/>
    <s v="Y"/>
    <s v="N"/>
    <n v="13.3"/>
    <n v="18.899999999999999"/>
    <n v="16.100000000000001"/>
    <n v="0"/>
    <n v="95623.35"/>
    <n v="49.818158859999997"/>
    <n v="4763779.2410253808"/>
  </r>
  <r>
    <d v="2017-02-19T00:00:00"/>
    <x v="3"/>
    <s v="February"/>
    <x v="2"/>
    <x v="7"/>
    <s v="Y"/>
    <s v="N"/>
    <n v="11.7"/>
    <n v="17.3"/>
    <n v="9.9"/>
    <n v="0"/>
    <n v="91280.024999999994"/>
    <n v="53.12020553"/>
    <n v="4848813.6887835376"/>
  </r>
  <r>
    <d v="2017-02-20T00:00:00"/>
    <x v="4"/>
    <s v="February"/>
    <x v="2"/>
    <x v="7"/>
    <s v="Y"/>
    <s v="N"/>
    <n v="11.6"/>
    <n v="20.3"/>
    <n v="22.4"/>
    <n v="3.6"/>
    <n v="105341.86500000001"/>
    <n v="93.726701410000004"/>
    <n v="9873345.5268275309"/>
  </r>
  <r>
    <d v="2017-02-21T00:00:00"/>
    <x v="5"/>
    <s v="February"/>
    <x v="2"/>
    <x v="7"/>
    <s v="Y"/>
    <s v="N"/>
    <n v="10.1"/>
    <n v="24"/>
    <n v="25"/>
    <n v="0.2"/>
    <n v="112351.47"/>
    <n v="103.2484286"/>
    <n v="11600112.728400042"/>
  </r>
  <r>
    <d v="2017-02-22T00:00:00"/>
    <x v="6"/>
    <s v="February"/>
    <x v="2"/>
    <x v="7"/>
    <s v="Y"/>
    <s v="N"/>
    <n v="12.8"/>
    <n v="33.299999999999997"/>
    <n v="23.1"/>
    <n v="0"/>
    <n v="116690.17"/>
    <n v="78.057835249999997"/>
    <n v="9108582.0651544929"/>
  </r>
  <r>
    <d v="2017-02-23T00:00:00"/>
    <x v="0"/>
    <s v="February"/>
    <x v="2"/>
    <x v="7"/>
    <s v="Y"/>
    <s v="N"/>
    <n v="15.9"/>
    <n v="25"/>
    <n v="23.5"/>
    <n v="0"/>
    <n v="117948.685"/>
    <n v="102.3617733"/>
    <n v="12073436.55500311"/>
  </r>
  <r>
    <d v="2017-02-24T00:00:00"/>
    <x v="1"/>
    <s v="February"/>
    <x v="2"/>
    <x v="7"/>
    <s v="Y"/>
    <s v="N"/>
    <n v="15.8"/>
    <n v="20"/>
    <n v="13.2"/>
    <n v="1.4"/>
    <n v="111229.52"/>
    <n v="98.210797409999998"/>
    <n v="10923939.854731543"/>
  </r>
  <r>
    <d v="2017-02-25T00:00:00"/>
    <x v="2"/>
    <s v="February"/>
    <x v="2"/>
    <x v="7"/>
    <s v="Y"/>
    <s v="N"/>
    <n v="13.7"/>
    <n v="19.399999999999999"/>
    <n v="23.9"/>
    <n v="0"/>
    <n v="95046.904999999999"/>
    <n v="45.609290440000002"/>
    <n v="4335021.8955680886"/>
  </r>
  <r>
    <d v="2017-02-26T00:00:00"/>
    <x v="3"/>
    <s v="February"/>
    <x v="2"/>
    <x v="8"/>
    <s v="Y"/>
    <s v="N"/>
    <n v="13.2"/>
    <n v="29.8"/>
    <n v="24.2"/>
    <n v="0"/>
    <n v="100495.61500000001"/>
    <n v="56.026420170000002"/>
    <n v="5630409.5512325549"/>
  </r>
  <r>
    <d v="2017-02-27T00:00:00"/>
    <x v="4"/>
    <s v="February"/>
    <x v="2"/>
    <x v="8"/>
    <s v="Y"/>
    <s v="N"/>
    <n v="15.6"/>
    <n v="33.1"/>
    <n v="23.9"/>
    <n v="0"/>
    <n v="131090.77499999999"/>
    <n v="96.550071590000002"/>
    <n v="12656823.711038582"/>
  </r>
  <r>
    <d v="2017-02-28T00:00:00"/>
    <x v="5"/>
    <s v="February"/>
    <x v="2"/>
    <x v="8"/>
    <s v="Y"/>
    <s v="N"/>
    <n v="17.3"/>
    <n v="33.6"/>
    <n v="23.6"/>
    <n v="0"/>
    <n v="140167.5"/>
    <n v="99.945639459999995"/>
    <n v="14009130.41900955"/>
  </r>
  <r>
    <d v="2017-03-01T00:00:00"/>
    <x v="6"/>
    <s v="March"/>
    <x v="2"/>
    <x v="8"/>
    <s v="Y"/>
    <s v="N"/>
    <n v="16.600000000000001"/>
    <n v="30.5"/>
    <n v="23.7"/>
    <n v="0"/>
    <n v="137291.97"/>
    <n v="86.003999010000001"/>
    <n v="11807658.451960949"/>
  </r>
  <r>
    <d v="2017-03-02T00:00:00"/>
    <x v="0"/>
    <s v="March"/>
    <x v="2"/>
    <x v="8"/>
    <s v="Y"/>
    <s v="N"/>
    <n v="17.7"/>
    <n v="23.3"/>
    <n v="22"/>
    <n v="0"/>
    <n v="127633.27499999999"/>
    <n v="85.498445459999999"/>
    <n v="10912446.60146868"/>
  </r>
  <r>
    <d v="2017-03-03T00:00:00"/>
    <x v="1"/>
    <s v="March"/>
    <x v="2"/>
    <x v="8"/>
    <s v="Y"/>
    <s v="N"/>
    <n v="18.100000000000001"/>
    <n v="28.6"/>
    <n v="18.100000000000001"/>
    <n v="0"/>
    <n v="124311.33"/>
    <n v="73.929299439999994"/>
    <n v="9190249.539354654"/>
  </r>
  <r>
    <d v="2017-03-04T00:00:00"/>
    <x v="2"/>
    <s v="March"/>
    <x v="2"/>
    <x v="8"/>
    <s v="Y"/>
    <s v="N"/>
    <n v="16.100000000000001"/>
    <n v="27.4"/>
    <n v="23"/>
    <n v="0"/>
    <n v="116083.295"/>
    <n v="77.595643690000003"/>
    <n v="9007557.9971811585"/>
  </r>
  <r>
    <d v="2017-03-05T00:00:00"/>
    <x v="3"/>
    <s v="March"/>
    <x v="2"/>
    <x v="9"/>
    <s v="Y"/>
    <s v="N"/>
    <n v="17.600000000000001"/>
    <n v="25.4"/>
    <n v="16.8"/>
    <n v="0.2"/>
    <n v="103539.02"/>
    <n v="45.460745699999997"/>
    <n v="4706961.0582472142"/>
  </r>
  <r>
    <d v="2017-03-06T00:00:00"/>
    <x v="4"/>
    <s v="March"/>
    <x v="2"/>
    <x v="9"/>
    <s v="Y"/>
    <s v="N"/>
    <n v="17.7"/>
    <n v="27.4"/>
    <n v="22.3"/>
    <n v="0"/>
    <n v="116447.855"/>
    <n v="56.634147380000002"/>
    <n v="6594924.9821548695"/>
  </r>
  <r>
    <d v="2017-03-07T00:00:00"/>
    <x v="5"/>
    <s v="March"/>
    <x v="2"/>
    <x v="9"/>
    <s v="Y"/>
    <s v="N"/>
    <n v="15"/>
    <n v="28.2"/>
    <n v="22.4"/>
    <n v="0"/>
    <n v="117931.46"/>
    <n v="57.516139000000003"/>
    <n v="6782962.2458329406"/>
  </r>
  <r>
    <d v="2017-03-08T00:00:00"/>
    <x v="6"/>
    <s v="March"/>
    <x v="2"/>
    <x v="9"/>
    <s v="Y"/>
    <s v="N"/>
    <n v="14.2"/>
    <n v="31.5"/>
    <n v="22.1"/>
    <n v="0"/>
    <n v="124370.765"/>
    <n v="73.923132069999994"/>
    <n v="9193876.4867419321"/>
  </r>
  <r>
    <d v="2017-03-09T00:00:00"/>
    <x v="0"/>
    <s v="March"/>
    <x v="2"/>
    <x v="9"/>
    <s v="Y"/>
    <s v="N"/>
    <n v="15"/>
    <n v="32.299999999999997"/>
    <n v="21.1"/>
    <n v="0"/>
    <n v="129649.25"/>
    <n v="83.889686549999993"/>
    <n v="10876234.943942586"/>
  </r>
  <r>
    <d v="2017-03-10T00:00:00"/>
    <x v="1"/>
    <s v="March"/>
    <x v="2"/>
    <x v="9"/>
    <s v="Y"/>
    <s v="N"/>
    <n v="18.5"/>
    <n v="23.8"/>
    <n v="19.399999999999999"/>
    <n v="0"/>
    <n v="125346.075"/>
    <n v="82.034537619999995"/>
    <n v="10282707.305106841"/>
  </r>
  <r>
    <d v="2017-03-11T00:00:00"/>
    <x v="2"/>
    <s v="March"/>
    <x v="2"/>
    <x v="9"/>
    <s v="Y"/>
    <s v="N"/>
    <n v="18"/>
    <n v="26.4"/>
    <n v="13.9"/>
    <n v="0"/>
    <n v="108816.81"/>
    <n v="50.762326090000002"/>
    <n v="5523794.3932935726"/>
  </r>
  <r>
    <d v="2017-03-12T00:00:00"/>
    <x v="3"/>
    <s v="March"/>
    <x v="2"/>
    <x v="10"/>
    <s v="Y"/>
    <s v="N"/>
    <n v="17.899999999999999"/>
    <n v="27.1"/>
    <n v="19.600000000000001"/>
    <n v="0"/>
    <n v="102617.51"/>
    <n v="42.480560560000001"/>
    <n v="4359249.3480714057"/>
  </r>
  <r>
    <d v="2017-03-13T00:00:00"/>
    <x v="4"/>
    <s v="March"/>
    <x v="2"/>
    <x v="10"/>
    <s v="Y"/>
    <s v="Y"/>
    <n v="15.7"/>
    <n v="24.3"/>
    <n v="20.7"/>
    <n v="0.2"/>
    <n v="104468.9"/>
    <n v="66.843722060000005"/>
    <n v="6983090.1155139338"/>
  </r>
  <r>
    <d v="2017-03-14T00:00:00"/>
    <x v="5"/>
    <s v="March"/>
    <x v="2"/>
    <x v="10"/>
    <s v="Y"/>
    <s v="N"/>
    <n v="18.8"/>
    <n v="32.700000000000003"/>
    <n v="20.8"/>
    <n v="0"/>
    <n v="133227.785"/>
    <n v="101.4423563"/>
    <n v="13514940.435029795"/>
  </r>
  <r>
    <d v="2017-03-15T00:00:00"/>
    <x v="6"/>
    <s v="March"/>
    <x v="2"/>
    <x v="10"/>
    <s v="Y"/>
    <s v="N"/>
    <n v="20.8"/>
    <n v="33.200000000000003"/>
    <n v="18.899999999999999"/>
    <n v="0"/>
    <n v="139672.83499999999"/>
    <n v="102.0122176"/>
    <n v="14248335.636828896"/>
  </r>
  <r>
    <d v="2017-03-16T00:00:00"/>
    <x v="0"/>
    <s v="March"/>
    <x v="2"/>
    <x v="10"/>
    <s v="Y"/>
    <s v="N"/>
    <n v="21.7"/>
    <n v="23"/>
    <n v="4.8"/>
    <n v="1.8"/>
    <n v="124255.97500000001"/>
    <n v="87.894020850000004"/>
    <n v="10921357.257387079"/>
  </r>
  <r>
    <d v="2017-03-17T00:00:00"/>
    <x v="1"/>
    <s v="March"/>
    <x v="2"/>
    <x v="10"/>
    <s v="Y"/>
    <s v="N"/>
    <n v="15.8"/>
    <n v="22.1"/>
    <n v="20.100000000000001"/>
    <n v="0"/>
    <n v="111612.075"/>
    <n v="70.74607288"/>
    <n v="7896115.9922380261"/>
  </r>
  <r>
    <d v="2017-03-18T00:00:00"/>
    <x v="2"/>
    <s v="March"/>
    <x v="2"/>
    <x v="10"/>
    <s v="Y"/>
    <s v="N"/>
    <n v="12.4"/>
    <n v="30.8"/>
    <n v="19.899999999999999"/>
    <n v="0"/>
    <n v="107731.78"/>
    <n v="68.877097030000002"/>
    <n v="7420252.2642746139"/>
  </r>
  <r>
    <d v="2017-03-19T00:00:00"/>
    <x v="3"/>
    <s v="March"/>
    <x v="2"/>
    <x v="11"/>
    <s v="Y"/>
    <s v="N"/>
    <n v="14.5"/>
    <n v="33.5"/>
    <n v="19.7"/>
    <n v="0"/>
    <n v="113593.82"/>
    <n v="121.12201020000001"/>
    <n v="13758711.824696966"/>
  </r>
  <r>
    <d v="2017-03-20T00:00:00"/>
    <x v="4"/>
    <s v="March"/>
    <x v="2"/>
    <x v="11"/>
    <s v="Y"/>
    <s v="N"/>
    <n v="19.3"/>
    <n v="28"/>
    <n v="11.3"/>
    <n v="0"/>
    <n v="131980.98499999999"/>
    <n v="184.82347909999999"/>
    <n v="24393184.82274491"/>
  </r>
  <r>
    <d v="2017-03-21T00:00:00"/>
    <x v="5"/>
    <s v="March"/>
    <x v="2"/>
    <x v="11"/>
    <s v="Y"/>
    <s v="N"/>
    <n v="19.899999999999999"/>
    <n v="26.1"/>
    <n v="6.1"/>
    <n v="4.4000000000000004"/>
    <n v="127625.36500000001"/>
    <n v="112.9036926"/>
    <n v="14409374.977922799"/>
  </r>
  <r>
    <d v="2017-03-22T00:00:00"/>
    <x v="6"/>
    <s v="March"/>
    <x v="2"/>
    <x v="11"/>
    <s v="Y"/>
    <s v="N"/>
    <n v="17.8"/>
    <n v="21.8"/>
    <n v="7.3"/>
    <n v="9.1999999999999993"/>
    <n v="114696.37"/>
    <n v="77.000286310000007"/>
    <n v="8831653.3287176955"/>
  </r>
  <r>
    <d v="2017-03-23T00:00:00"/>
    <x v="0"/>
    <s v="March"/>
    <x v="2"/>
    <x v="11"/>
    <s v="Y"/>
    <s v="N"/>
    <n v="16.2"/>
    <n v="25.1"/>
    <n v="17.2"/>
    <n v="0"/>
    <n v="111632.83500000001"/>
    <n v="97.823059580000006"/>
    <n v="10920265.46928931"/>
  </r>
  <r>
    <d v="2017-03-24T00:00:00"/>
    <x v="1"/>
    <s v="March"/>
    <x v="2"/>
    <x v="11"/>
    <s v="Y"/>
    <s v="N"/>
    <n v="13.9"/>
    <n v="24.7"/>
    <n v="16.100000000000001"/>
    <n v="0"/>
    <n v="115411.41"/>
    <n v="118.4496111"/>
    <n v="13670436.631002652"/>
  </r>
  <r>
    <d v="2017-03-25T00:00:00"/>
    <x v="2"/>
    <s v="March"/>
    <x v="2"/>
    <x v="11"/>
    <s v="Y"/>
    <s v="N"/>
    <n v="15.3"/>
    <n v="29.7"/>
    <n v="13.5"/>
    <n v="0"/>
    <n v="107465.98"/>
    <n v="138.79475579999999"/>
    <n v="14915714.450907683"/>
  </r>
  <r>
    <d v="2017-03-26T00:00:00"/>
    <x v="3"/>
    <s v="March"/>
    <x v="2"/>
    <x v="12"/>
    <s v="Y"/>
    <s v="N"/>
    <n v="19.3"/>
    <n v="26.7"/>
    <n v="14.6"/>
    <n v="0"/>
    <n v="104189.1"/>
    <n v="147.4805929"/>
    <n v="15365870.241717391"/>
  </r>
  <r>
    <d v="2017-03-27T00:00:00"/>
    <x v="4"/>
    <s v="March"/>
    <x v="2"/>
    <x v="12"/>
    <s v="Y"/>
    <s v="N"/>
    <n v="19.3"/>
    <n v="31.9"/>
    <n v="7.6"/>
    <n v="0"/>
    <n v="116237.22"/>
    <n v="118.5621993"/>
    <n v="13781340.443717947"/>
  </r>
  <r>
    <d v="2017-03-28T00:00:00"/>
    <x v="5"/>
    <s v="March"/>
    <x v="2"/>
    <x v="12"/>
    <s v="Y"/>
    <s v="N"/>
    <n v="11.9"/>
    <n v="24.3"/>
    <n v="17.8"/>
    <n v="4.2"/>
    <n v="111032.97500000001"/>
    <n v="121.90563229999999"/>
    <n v="13535545.023525093"/>
  </r>
  <r>
    <d v="2017-03-29T00:00:00"/>
    <x v="6"/>
    <s v="March"/>
    <x v="2"/>
    <x v="12"/>
    <s v="Y"/>
    <s v="N"/>
    <n v="13.9"/>
    <n v="27.2"/>
    <n v="14.7"/>
    <n v="0.2"/>
    <n v="109640.33"/>
    <n v="133.7982653"/>
    <n v="14669685.96091955"/>
  </r>
  <r>
    <d v="2017-03-30T00:00:00"/>
    <x v="0"/>
    <s v="March"/>
    <x v="2"/>
    <x v="12"/>
    <s v="Y"/>
    <s v="N"/>
    <n v="10.199999999999999"/>
    <n v="17.899999999999999"/>
    <n v="13"/>
    <n v="3.4"/>
    <n v="107491.87"/>
    <n v="115.1902122"/>
    <n v="12382011.315074814"/>
  </r>
  <r>
    <d v="2017-03-31T00:00:00"/>
    <x v="1"/>
    <s v="March"/>
    <x v="2"/>
    <x v="12"/>
    <s v="N"/>
    <s v="N"/>
    <n v="10.1"/>
    <n v="17.899999999999999"/>
    <n v="12.3"/>
    <n v="2.8"/>
    <n v="110662.245"/>
    <n v="145.21906050000001"/>
    <n v="16070267.251720823"/>
  </r>
  <r>
    <d v="2017-04-01T00:00:00"/>
    <x v="2"/>
    <s v="April"/>
    <x v="2"/>
    <x v="12"/>
    <s v="N"/>
    <s v="N"/>
    <n v="10"/>
    <n v="19"/>
    <n v="13.5"/>
    <n v="0"/>
    <n v="97402.264999999999"/>
    <n v="99.249181780000001"/>
    <n v="9667095.1047687326"/>
  </r>
  <r>
    <d v="2017-04-02T00:00:00"/>
    <x v="3"/>
    <s v="April"/>
    <x v="2"/>
    <x v="13"/>
    <s v="N"/>
    <s v="N"/>
    <n v="11.7"/>
    <n v="18.2"/>
    <n v="10.1"/>
    <n v="0.4"/>
    <n v="94477.095000000001"/>
    <n v="92.915735170000005"/>
    <n v="8778408.738650931"/>
  </r>
  <r>
    <d v="2017-04-03T00:00:00"/>
    <x v="4"/>
    <s v="April"/>
    <x v="2"/>
    <x v="13"/>
    <s v="N"/>
    <s v="N"/>
    <n v="8.1999999999999993"/>
    <n v="21.5"/>
    <n v="16.8"/>
    <n v="0"/>
    <n v="107895.52499999999"/>
    <n v="106.4521598"/>
    <n v="11485711.669004895"/>
  </r>
  <r>
    <d v="2017-04-04T00:00:00"/>
    <x v="5"/>
    <s v="April"/>
    <x v="2"/>
    <x v="13"/>
    <s v="N"/>
    <s v="N"/>
    <n v="10"/>
    <n v="24.4"/>
    <n v="16.399999999999999"/>
    <n v="0"/>
    <n v="113138.67"/>
    <n v="122.6614787"/>
    <n v="13877756.560351329"/>
  </r>
  <r>
    <d v="2017-04-05T00:00:00"/>
    <x v="6"/>
    <s v="April"/>
    <x v="2"/>
    <x v="13"/>
    <s v="N"/>
    <s v="N"/>
    <n v="11"/>
    <n v="25.4"/>
    <n v="15.8"/>
    <n v="0"/>
    <n v="114191.35"/>
    <n v="142.28042669999999"/>
    <n v="16247194.003449045"/>
  </r>
  <r>
    <d v="2017-04-06T00:00:00"/>
    <x v="0"/>
    <s v="April"/>
    <x v="2"/>
    <x v="13"/>
    <s v="N"/>
    <s v="N"/>
    <n v="12"/>
    <n v="26.6"/>
    <n v="13.5"/>
    <n v="0"/>
    <n v="114817.30499999999"/>
    <n v="126.18198750000001"/>
    <n v="14487875.744293688"/>
  </r>
  <r>
    <d v="2017-04-07T00:00:00"/>
    <x v="1"/>
    <s v="April"/>
    <x v="2"/>
    <x v="13"/>
    <s v="N"/>
    <s v="N"/>
    <n v="12.7"/>
    <n v="26.2"/>
    <n v="15.6"/>
    <n v="0"/>
    <n v="110160.02499999999"/>
    <n v="101.330421"/>
    <n v="11162561.710620524"/>
  </r>
  <r>
    <d v="2017-04-08T00:00:00"/>
    <x v="2"/>
    <s v="April"/>
    <x v="2"/>
    <x v="13"/>
    <s v="N"/>
    <s v="N"/>
    <n v="18.600000000000001"/>
    <n v="28.1"/>
    <n v="13.8"/>
    <n v="0"/>
    <n v="99084.74"/>
    <n v="95.867977690000004"/>
    <n v="9499053.6437394507"/>
  </r>
  <r>
    <d v="2017-04-09T00:00:00"/>
    <x v="3"/>
    <s v="April"/>
    <x v="2"/>
    <x v="14"/>
    <s v="N"/>
    <s v="N"/>
    <n v="11.7"/>
    <n v="15.2"/>
    <n v="6.5"/>
    <n v="10.6"/>
    <n v="96041.895000000004"/>
    <n v="74.591633180000002"/>
    <n v="7163921.8017520765"/>
  </r>
  <r>
    <d v="2017-04-10T00:00:00"/>
    <x v="4"/>
    <s v="April"/>
    <x v="2"/>
    <x v="14"/>
    <s v="N"/>
    <s v="N"/>
    <n v="9"/>
    <n v="17"/>
    <n v="3"/>
    <n v="25.4"/>
    <n v="113287.05499999999"/>
    <n v="111.8004887"/>
    <n v="12665548.112383777"/>
  </r>
  <r>
    <d v="2017-04-11T00:00:00"/>
    <x v="5"/>
    <s v="April"/>
    <x v="2"/>
    <x v="14"/>
    <s v="N"/>
    <s v="N"/>
    <n v="12.3"/>
    <n v="18.5"/>
    <n v="13.5"/>
    <n v="15.4"/>
    <n v="114159.965"/>
    <n v="130.03687339999999"/>
    <n v="14845004.916053429"/>
  </r>
  <r>
    <d v="2017-04-12T00:00:00"/>
    <x v="6"/>
    <s v="April"/>
    <x v="2"/>
    <x v="14"/>
    <s v="N"/>
    <s v="N"/>
    <n v="10.8"/>
    <n v="19.3"/>
    <n v="14"/>
    <n v="0"/>
    <n v="114335.995"/>
    <n v="126.572879"/>
    <n v="14471836.060479604"/>
  </r>
  <r>
    <d v="2017-04-13T00:00:00"/>
    <x v="0"/>
    <s v="April"/>
    <x v="2"/>
    <x v="14"/>
    <s v="N"/>
    <s v="N"/>
    <n v="10.9"/>
    <n v="22.2"/>
    <n v="13.9"/>
    <n v="0"/>
    <n v="112704.045"/>
    <n v="117.53565020000001"/>
    <n v="13246743.20924506"/>
  </r>
  <r>
    <d v="2017-04-14T00:00:00"/>
    <x v="1"/>
    <s v="April"/>
    <x v="2"/>
    <x v="14"/>
    <s v="N"/>
    <s v="Y"/>
    <n v="13"/>
    <n v="17.899999999999999"/>
    <n v="8.9"/>
    <n v="0"/>
    <n v="97436.41"/>
    <n v="109.7650221"/>
    <n v="10695109.69699466"/>
  </r>
  <r>
    <d v="2017-04-15T00:00:00"/>
    <x v="2"/>
    <s v="April"/>
    <x v="2"/>
    <x v="14"/>
    <s v="N"/>
    <s v="Y"/>
    <n v="11.8"/>
    <n v="17.3"/>
    <n v="9.6999999999999993"/>
    <n v="0"/>
    <n v="99608.57"/>
    <n v="116.78284910000001"/>
    <n v="11632572.599376788"/>
  </r>
  <r>
    <d v="2017-04-16T00:00:00"/>
    <x v="3"/>
    <s v="April"/>
    <x v="2"/>
    <x v="15"/>
    <s v="N"/>
    <s v="Y"/>
    <n v="9.9"/>
    <n v="22.6"/>
    <n v="10.1"/>
    <n v="0"/>
    <n v="96594.744999999995"/>
    <n v="95.646407010000004"/>
    <n v="9238940.2952971626"/>
  </r>
  <r>
    <d v="2017-04-17T00:00:00"/>
    <x v="4"/>
    <s v="April"/>
    <x v="2"/>
    <x v="15"/>
    <s v="N"/>
    <s v="Y"/>
    <n v="11.1"/>
    <n v="18.3"/>
    <n v="10.9"/>
    <n v="0"/>
    <n v="99945.494999999995"/>
    <n v="104.57818949999999"/>
    <n v="10452118.915781301"/>
  </r>
  <r>
    <d v="2017-04-18T00:00:00"/>
    <x v="5"/>
    <s v="April"/>
    <x v="2"/>
    <x v="15"/>
    <s v="N"/>
    <s v="N"/>
    <n v="9.5"/>
    <n v="20.399999999999999"/>
    <n v="13.7"/>
    <n v="0"/>
    <n v="111955.175"/>
    <n v="112.8247059"/>
    <n v="12631309.693358032"/>
  </r>
  <r>
    <d v="2017-04-19T00:00:00"/>
    <x v="6"/>
    <s v="April"/>
    <x v="2"/>
    <x v="15"/>
    <s v="Y"/>
    <s v="N"/>
    <n v="13"/>
    <n v="26.9"/>
    <n v="12.7"/>
    <n v="0"/>
    <n v="114436.97"/>
    <n v="101.3145524"/>
    <n v="11594130.393562227"/>
  </r>
  <r>
    <d v="2017-04-20T00:00:00"/>
    <x v="0"/>
    <s v="April"/>
    <x v="2"/>
    <x v="15"/>
    <s v="Y"/>
    <s v="N"/>
    <n v="14.6"/>
    <n v="26.5"/>
    <n v="12.4"/>
    <n v="0"/>
    <n v="112816.68"/>
    <n v="104.07810310000001"/>
    <n v="11741746.052439708"/>
  </r>
  <r>
    <d v="2017-04-21T00:00:00"/>
    <x v="1"/>
    <s v="April"/>
    <x v="2"/>
    <x v="15"/>
    <s v="Y"/>
    <s v="N"/>
    <n v="16.5"/>
    <n v="20.9"/>
    <n v="3.6"/>
    <n v="9.4"/>
    <n v="114522.44"/>
    <n v="133.2265993"/>
    <n v="15257435.224738292"/>
  </r>
  <r>
    <d v="2017-04-22T00:00:00"/>
    <x v="2"/>
    <s v="April"/>
    <x v="2"/>
    <x v="15"/>
    <s v="Y"/>
    <s v="N"/>
    <n v="16.899999999999999"/>
    <n v="22.5"/>
    <n v="11.8"/>
    <n v="4.5999999999999996"/>
    <n v="102528.4"/>
    <n v="111.6671228"/>
    <n v="11449051.43328752"/>
  </r>
  <r>
    <d v="2017-04-23T00:00:00"/>
    <x v="3"/>
    <s v="April"/>
    <x v="2"/>
    <x v="16"/>
    <s v="Y"/>
    <s v="N"/>
    <n v="14.4"/>
    <n v="21.8"/>
    <n v="11.9"/>
    <n v="0"/>
    <n v="97356.565000000002"/>
    <n v="90.726651050000001"/>
    <n v="8832835.1001816429"/>
  </r>
  <r>
    <d v="2017-04-24T00:00:00"/>
    <x v="4"/>
    <s v="April"/>
    <x v="2"/>
    <x v="16"/>
    <s v="Y"/>
    <s v="N"/>
    <n v="15.9"/>
    <n v="24.7"/>
    <n v="9.9"/>
    <n v="0"/>
    <n v="109421.815"/>
    <n v="113.2589368"/>
    <n v="12392998.429626292"/>
  </r>
  <r>
    <d v="2017-04-25T00:00:00"/>
    <x v="5"/>
    <s v="April"/>
    <x v="2"/>
    <x v="16"/>
    <s v="Y"/>
    <s v="Y"/>
    <n v="16.2"/>
    <n v="17.7"/>
    <n v="5.8"/>
    <n v="21.6"/>
    <n v="101548.735"/>
    <n v="86.790072550000005"/>
    <n v="8813422.0780107249"/>
  </r>
  <r>
    <d v="2017-04-26T00:00:00"/>
    <x v="6"/>
    <s v="April"/>
    <x v="2"/>
    <x v="16"/>
    <s v="Y"/>
    <s v="N"/>
    <n v="10.1"/>
    <n v="14.5"/>
    <n v="6.4"/>
    <n v="20"/>
    <n v="116795.245"/>
    <n v="100.69868460000001"/>
    <n v="11761127.539034728"/>
  </r>
  <r>
    <d v="2017-04-27T00:00:00"/>
    <x v="0"/>
    <s v="April"/>
    <x v="2"/>
    <x v="16"/>
    <s v="Y"/>
    <s v="N"/>
    <n v="8.3000000000000007"/>
    <n v="15.6"/>
    <n v="7.1"/>
    <n v="15.4"/>
    <n v="126329.53"/>
    <n v="145.68273490000001"/>
    <n v="18404031.429031599"/>
  </r>
  <r>
    <d v="2017-04-28T00:00:00"/>
    <x v="1"/>
    <s v="April"/>
    <x v="2"/>
    <x v="16"/>
    <s v="Y"/>
    <s v="N"/>
    <n v="9.4"/>
    <n v="19.8"/>
    <n v="6"/>
    <n v="0.4"/>
    <n v="120144.19"/>
    <n v="120.8095221"/>
    <n v="14514562.176991599"/>
  </r>
  <r>
    <d v="2017-04-29T00:00:00"/>
    <x v="2"/>
    <s v="April"/>
    <x v="2"/>
    <x v="16"/>
    <s v="Y"/>
    <s v="N"/>
    <n v="14.9"/>
    <n v="18.100000000000001"/>
    <n v="7.9"/>
    <n v="0.2"/>
    <n v="104864.05"/>
    <n v="100.81967"/>
    <n v="10572358.915863501"/>
  </r>
  <r>
    <d v="2017-04-30T00:00:00"/>
    <x v="3"/>
    <s v="April"/>
    <x v="2"/>
    <x v="17"/>
    <s v="Y"/>
    <s v="N"/>
    <n v="13.6"/>
    <n v="17.8"/>
    <n v="7.3"/>
    <n v="0"/>
    <n v="103756.535"/>
    <n v="109.5772954"/>
    <n v="11369360.48537544"/>
  </r>
  <r>
    <d v="2017-05-01T00:00:00"/>
    <x v="4"/>
    <s v="May"/>
    <x v="2"/>
    <x v="17"/>
    <s v="Y"/>
    <s v="N"/>
    <n v="13.6"/>
    <n v="20.399999999999999"/>
    <n v="8.6999999999999993"/>
    <n v="0"/>
    <n v="115103.77499999999"/>
    <n v="99.159474029999998"/>
    <n v="11413629.787867462"/>
  </r>
  <r>
    <d v="2017-05-02T00:00:00"/>
    <x v="5"/>
    <s v="May"/>
    <x v="2"/>
    <x v="17"/>
    <s v="Y"/>
    <s v="N"/>
    <n v="10.4"/>
    <n v="15.2"/>
    <n v="9.4"/>
    <n v="2.4"/>
    <n v="120718.64"/>
    <n v="109.9227693"/>
    <n v="13269727.214929752"/>
  </r>
  <r>
    <d v="2017-05-03T00:00:00"/>
    <x v="6"/>
    <s v="May"/>
    <x v="2"/>
    <x v="17"/>
    <s v="Y"/>
    <s v="N"/>
    <n v="7.4"/>
    <n v="15.3"/>
    <n v="10.8"/>
    <n v="0.8"/>
    <n v="129196.44500000001"/>
    <n v="128.63995560000001"/>
    <n v="16619824.948477844"/>
  </r>
  <r>
    <d v="2017-05-04T00:00:00"/>
    <x v="0"/>
    <s v="May"/>
    <x v="2"/>
    <x v="17"/>
    <s v="Y"/>
    <s v="N"/>
    <n v="5.8"/>
    <n v="16.899999999999999"/>
    <n v="12"/>
    <n v="0"/>
    <n v="127260.05"/>
    <n v="123.4720662"/>
    <n v="15713061.318215311"/>
  </r>
  <r>
    <d v="2017-05-05T00:00:00"/>
    <x v="1"/>
    <s v="May"/>
    <x v="2"/>
    <x v="17"/>
    <s v="Y"/>
    <s v="N"/>
    <n v="6.2"/>
    <n v="20.5"/>
    <n v="10.6"/>
    <n v="0"/>
    <n v="123150.38499999999"/>
    <n v="108.2886014"/>
    <n v="13335782.953521539"/>
  </r>
  <r>
    <d v="2017-05-06T00:00:00"/>
    <x v="2"/>
    <s v="May"/>
    <x v="2"/>
    <x v="17"/>
    <s v="Y"/>
    <s v="N"/>
    <n v="9.6"/>
    <n v="20"/>
    <n v="6.1"/>
    <n v="0.2"/>
    <n v="105013.07"/>
    <n v="81.778327349999998"/>
    <n v="8587793.2144884653"/>
  </r>
  <r>
    <d v="2017-05-07T00:00:00"/>
    <x v="3"/>
    <s v="May"/>
    <x v="2"/>
    <x v="18"/>
    <s v="Y"/>
    <s v="N"/>
    <n v="8.9"/>
    <n v="14.8"/>
    <n v="9.4"/>
    <n v="1.4"/>
    <n v="107424.07"/>
    <n v="104.9084029"/>
    <n v="11269687.616717804"/>
  </r>
  <r>
    <d v="2017-05-08T00:00:00"/>
    <x v="4"/>
    <s v="May"/>
    <x v="2"/>
    <x v="18"/>
    <s v="Y"/>
    <s v="N"/>
    <n v="10.1"/>
    <n v="15.8"/>
    <n v="7.2"/>
    <n v="1.8"/>
    <n v="125858.27"/>
    <n v="132.9735336"/>
    <n v="16735818.894682871"/>
  </r>
  <r>
    <d v="2017-05-09T00:00:00"/>
    <x v="5"/>
    <s v="May"/>
    <x v="2"/>
    <x v="18"/>
    <s v="Y"/>
    <s v="N"/>
    <n v="10.9"/>
    <n v="15.9"/>
    <n v="7.3"/>
    <n v="1.6"/>
    <n v="126760.71"/>
    <n v="138.99141549999999"/>
    <n v="17618650.512685005"/>
  </r>
  <r>
    <d v="2017-05-10T00:00:00"/>
    <x v="6"/>
    <s v="May"/>
    <x v="2"/>
    <x v="18"/>
    <s v="Y"/>
    <s v="N"/>
    <n v="8.1"/>
    <n v="17.7"/>
    <n v="11.3"/>
    <n v="0"/>
    <n v="125747.735"/>
    <n v="149.62274859999999"/>
    <n v="18814721.740924422"/>
  </r>
  <r>
    <d v="2017-05-11T00:00:00"/>
    <x v="0"/>
    <s v="May"/>
    <x v="2"/>
    <x v="18"/>
    <s v="Y"/>
    <s v="N"/>
    <n v="6.1"/>
    <n v="16.5"/>
    <n v="8.6"/>
    <n v="0"/>
    <n v="128753.13"/>
    <n v="170.29264480000001"/>
    <n v="21925711.033978224"/>
  </r>
  <r>
    <d v="2017-05-12T00:00:00"/>
    <x v="1"/>
    <s v="May"/>
    <x v="2"/>
    <x v="18"/>
    <s v="Y"/>
    <s v="N"/>
    <n v="5.9"/>
    <n v="19.5"/>
    <n v="9.9"/>
    <n v="0"/>
    <n v="123523"/>
    <n v="129.30937700000001"/>
    <n v="15972682.175171001"/>
  </r>
  <r>
    <d v="2017-05-13T00:00:00"/>
    <x v="2"/>
    <s v="May"/>
    <x v="2"/>
    <x v="18"/>
    <s v="Y"/>
    <s v="N"/>
    <n v="8.4"/>
    <n v="15.6"/>
    <n v="10.1"/>
    <n v="0.2"/>
    <n v="109477.42"/>
    <n v="130.31682979999999"/>
    <n v="14266750.309083115"/>
  </r>
  <r>
    <d v="2017-05-14T00:00:00"/>
    <x v="3"/>
    <s v="May"/>
    <x v="2"/>
    <x v="19"/>
    <s v="Y"/>
    <s v="N"/>
    <n v="6.4"/>
    <n v="15.1"/>
    <n v="7.7"/>
    <n v="0"/>
    <n v="107497.03"/>
    <n v="126.9174946"/>
    <n v="13643253.724541038"/>
  </r>
  <r>
    <d v="2017-05-15T00:00:00"/>
    <x v="4"/>
    <s v="May"/>
    <x v="2"/>
    <x v="19"/>
    <s v="Y"/>
    <s v="N"/>
    <n v="6.3"/>
    <n v="16.899999999999999"/>
    <n v="8.1999999999999993"/>
    <n v="0"/>
    <n v="125871.91499999999"/>
    <n v="134.64203240000001"/>
    <n v="16947650.457680047"/>
  </r>
  <r>
    <d v="2017-05-16T00:00:00"/>
    <x v="5"/>
    <s v="May"/>
    <x v="2"/>
    <x v="19"/>
    <s v="Y"/>
    <s v="N"/>
    <n v="5.6"/>
    <n v="18.2"/>
    <n v="9"/>
    <n v="0"/>
    <n v="127820.715"/>
    <n v="128.3149076"/>
    <n v="16401303.234590933"/>
  </r>
  <r>
    <d v="2017-05-17T00:00:00"/>
    <x v="6"/>
    <s v="May"/>
    <x v="2"/>
    <x v="19"/>
    <s v="Y"/>
    <s v="N"/>
    <n v="7.6"/>
    <n v="17"/>
    <n v="3.8"/>
    <n v="0"/>
    <n v="125072.675"/>
    <n v="123.8345994"/>
    <n v="15488324.604511395"/>
  </r>
  <r>
    <d v="2017-05-18T00:00:00"/>
    <x v="0"/>
    <s v="May"/>
    <x v="2"/>
    <x v="19"/>
    <s v="Y"/>
    <s v="N"/>
    <n v="10.7"/>
    <n v="20.2"/>
    <n v="9.8000000000000007"/>
    <n v="0.8"/>
    <n v="122910.48"/>
    <n v="107.8423351"/>
    <n v="13254953.171461847"/>
  </r>
  <r>
    <d v="2017-05-19T00:00:00"/>
    <x v="1"/>
    <s v="May"/>
    <x v="2"/>
    <x v="19"/>
    <s v="Y"/>
    <s v="N"/>
    <n v="10.199999999999999"/>
    <n v="17.8"/>
    <n v="2.5"/>
    <n v="0"/>
    <n v="123351.45"/>
    <n v="96.440249769999994"/>
    <n v="11896044.647491666"/>
  </r>
  <r>
    <d v="2017-05-20T00:00:00"/>
    <x v="2"/>
    <s v="May"/>
    <x v="2"/>
    <x v="19"/>
    <s v="Y"/>
    <s v="N"/>
    <n v="10.199999999999999"/>
    <n v="19.3"/>
    <n v="9.8000000000000007"/>
    <n v="0"/>
    <n v="109111.61500000001"/>
    <n v="88.135879099999997"/>
    <n v="9616648.1080457475"/>
  </r>
  <r>
    <d v="2017-05-21T00:00:00"/>
    <x v="3"/>
    <s v="May"/>
    <x v="2"/>
    <x v="20"/>
    <s v="Y"/>
    <s v="N"/>
    <n v="10.8"/>
    <n v="18.7"/>
    <n v="6.8"/>
    <n v="0"/>
    <n v="105912.16"/>
    <n v="76.782179819999996"/>
    <n v="8132166.5142446114"/>
  </r>
  <r>
    <d v="2017-05-22T00:00:00"/>
    <x v="4"/>
    <s v="May"/>
    <x v="2"/>
    <x v="20"/>
    <s v="Y"/>
    <s v="N"/>
    <n v="10.4"/>
    <n v="20.3"/>
    <n v="10.1"/>
    <n v="0"/>
    <n v="113551.03999999999"/>
    <n v="72.931488029999997"/>
    <n v="8281446.3145540506"/>
  </r>
  <r>
    <d v="2017-05-23T00:00:00"/>
    <x v="5"/>
    <s v="May"/>
    <x v="2"/>
    <x v="20"/>
    <s v="Y"/>
    <s v="N"/>
    <n v="12.8"/>
    <n v="19.3"/>
    <n v="7.4"/>
    <n v="0"/>
    <n v="119127.205"/>
    <n v="96.837634640000005"/>
    <n v="11535996.753474383"/>
  </r>
  <r>
    <d v="2017-05-24T00:00:00"/>
    <x v="6"/>
    <s v="May"/>
    <x v="2"/>
    <x v="20"/>
    <s v="Y"/>
    <s v="N"/>
    <n v="11.7"/>
    <n v="17.100000000000001"/>
    <n v="8"/>
    <n v="0"/>
    <n v="121571.97"/>
    <n v="103.2410383"/>
    <n v="12551216.410976451"/>
  </r>
  <r>
    <d v="2017-05-25T00:00:00"/>
    <x v="0"/>
    <s v="May"/>
    <x v="2"/>
    <x v="20"/>
    <s v="Y"/>
    <s v="N"/>
    <n v="13.7"/>
    <n v="18.5"/>
    <n v="5.7"/>
    <n v="0"/>
    <n v="124010.03"/>
    <n v="108.51901340000001"/>
    <n v="13457446.107304402"/>
  </r>
  <r>
    <d v="2017-05-26T00:00:00"/>
    <x v="1"/>
    <s v="May"/>
    <x v="2"/>
    <x v="20"/>
    <s v="Y"/>
    <s v="N"/>
    <n v="13.1"/>
    <n v="18"/>
    <n v="8.1999999999999993"/>
    <n v="0"/>
    <n v="123130.6"/>
    <n v="94.696229970000005"/>
    <n v="11660003.613944083"/>
  </r>
  <r>
    <d v="2017-05-27T00:00:00"/>
    <x v="2"/>
    <s v="May"/>
    <x v="2"/>
    <x v="20"/>
    <s v="Y"/>
    <s v="N"/>
    <n v="11.9"/>
    <n v="17.8"/>
    <n v="8.3000000000000007"/>
    <n v="0"/>
    <n v="104643.675"/>
    <n v="60.860101950000001"/>
    <n v="6368624.7289226661"/>
  </r>
  <r>
    <d v="2017-05-28T00:00:00"/>
    <x v="3"/>
    <s v="May"/>
    <x v="2"/>
    <x v="21"/>
    <s v="Y"/>
    <s v="N"/>
    <n v="10.199999999999999"/>
    <n v="15.3"/>
    <n v="7.6"/>
    <n v="6.8"/>
    <n v="110029.55"/>
    <n v="72.341641420000002"/>
    <n v="7959718.2517039618"/>
  </r>
  <r>
    <d v="2017-05-29T00:00:00"/>
    <x v="4"/>
    <s v="May"/>
    <x v="2"/>
    <x v="21"/>
    <s v="Y"/>
    <s v="N"/>
    <n v="7.7"/>
    <n v="14.8"/>
    <n v="8"/>
    <n v="1.4"/>
    <n v="130516.1"/>
    <n v="96.084781000000007"/>
    <n v="12540610.885474101"/>
  </r>
  <r>
    <d v="2017-05-30T00:00:00"/>
    <x v="5"/>
    <s v="May"/>
    <x v="2"/>
    <x v="21"/>
    <s v="Y"/>
    <s v="N"/>
    <n v="9.3000000000000007"/>
    <n v="13.1"/>
    <n v="6.9"/>
    <n v="2.2000000000000002"/>
    <n v="132762.38"/>
    <n v="95.714474339999995"/>
    <n v="12707281.41382733"/>
  </r>
  <r>
    <d v="2017-05-31T00:00:00"/>
    <x v="6"/>
    <s v="May"/>
    <x v="2"/>
    <x v="21"/>
    <s v="Y"/>
    <s v="N"/>
    <n v="6.7"/>
    <n v="13"/>
    <n v="8.5"/>
    <n v="5.4"/>
    <n v="139030.79500000001"/>
    <n v="120.64923159999999"/>
    <n v="16773958.585487122"/>
  </r>
  <r>
    <d v="2017-06-01T00:00:00"/>
    <x v="0"/>
    <s v="June"/>
    <x v="2"/>
    <x v="21"/>
    <s v="Y"/>
    <s v="N"/>
    <n v="7.9"/>
    <n v="13.9"/>
    <n v="4.7"/>
    <n v="0.4"/>
    <n v="140202.73499999999"/>
    <n v="113.3116143"/>
    <n v="15886598.232125109"/>
  </r>
  <r>
    <d v="2017-06-02T00:00:00"/>
    <x v="1"/>
    <s v="June"/>
    <x v="2"/>
    <x v="21"/>
    <s v="Y"/>
    <s v="N"/>
    <n v="8"/>
    <n v="14.7"/>
    <n v="7.3"/>
    <n v="0"/>
    <n v="136856.79999999999"/>
    <n v="96.837747410000006"/>
    <n v="13252904.229740888"/>
  </r>
  <r>
    <d v="2017-06-03T00:00:00"/>
    <x v="2"/>
    <s v="June"/>
    <x v="2"/>
    <x v="21"/>
    <s v="Y"/>
    <s v="N"/>
    <n v="9.9"/>
    <n v="14.3"/>
    <n v="8.3000000000000007"/>
    <n v="0"/>
    <n v="122161.405"/>
    <n v="107.24572980000001"/>
    <n v="13101289.03261837"/>
  </r>
  <r>
    <d v="2017-06-04T00:00:00"/>
    <x v="3"/>
    <s v="June"/>
    <x v="2"/>
    <x v="22"/>
    <s v="Y"/>
    <s v="N"/>
    <n v="4.4000000000000004"/>
    <n v="15.8"/>
    <n v="9.3000000000000007"/>
    <n v="0"/>
    <n v="118953.95"/>
    <n v="109.7429759"/>
    <n v="13054360.468059806"/>
  </r>
  <r>
    <d v="2017-06-05T00:00:00"/>
    <x v="4"/>
    <s v="June"/>
    <x v="2"/>
    <x v="22"/>
    <s v="Y"/>
    <s v="N"/>
    <n v="5.6"/>
    <n v="17.5"/>
    <n v="5"/>
    <n v="0"/>
    <n v="132877.45000000001"/>
    <n v="101.13227740000001"/>
    <n v="13438199.133604633"/>
  </r>
  <r>
    <d v="2017-06-06T00:00:00"/>
    <x v="5"/>
    <s v="June"/>
    <x v="2"/>
    <x v="22"/>
    <s v="Y"/>
    <s v="N"/>
    <n v="8.6999999999999993"/>
    <n v="13.9"/>
    <n v="6.3"/>
    <n v="6.4"/>
    <n v="133274.53"/>
    <n v="97.892460380000003"/>
    <n v="13046571.647688122"/>
  </r>
  <r>
    <d v="2017-06-07T00:00:00"/>
    <x v="6"/>
    <s v="June"/>
    <x v="2"/>
    <x v="22"/>
    <s v="Y"/>
    <s v="N"/>
    <n v="5.9"/>
    <n v="14.3"/>
    <n v="9.1999999999999993"/>
    <n v="0"/>
    <n v="136116.12"/>
    <n v="105.69616809999999"/>
    <n v="14386952.300639771"/>
  </r>
  <r>
    <d v="2017-06-08T00:00:00"/>
    <x v="0"/>
    <s v="June"/>
    <x v="2"/>
    <x v="22"/>
    <s v="Y"/>
    <s v="N"/>
    <n v="3.6"/>
    <n v="15"/>
    <n v="7.2"/>
    <n v="0"/>
    <n v="139511.78"/>
    <n v="110.1268719"/>
    <n v="15363995.924600981"/>
  </r>
  <r>
    <d v="2017-06-09T00:00:00"/>
    <x v="1"/>
    <s v="June"/>
    <x v="2"/>
    <x v="22"/>
    <s v="Y"/>
    <s v="N"/>
    <n v="6.6"/>
    <n v="15"/>
    <n v="7.8"/>
    <n v="1.8"/>
    <n v="130994.54"/>
    <n v="99.977135680000004"/>
    <n v="13096458.898919187"/>
  </r>
  <r>
    <d v="2017-06-10T00:00:00"/>
    <x v="2"/>
    <s v="June"/>
    <x v="2"/>
    <x v="22"/>
    <s v="Y"/>
    <s v="N"/>
    <n v="7"/>
    <n v="15.8"/>
    <n v="8.9"/>
    <n v="0"/>
    <n v="120698.91499999999"/>
    <n v="97.622124130000003"/>
    <n v="11782884.462486319"/>
  </r>
  <r>
    <d v="2017-06-11T00:00:00"/>
    <x v="3"/>
    <s v="June"/>
    <x v="2"/>
    <x v="23"/>
    <s v="Y"/>
    <s v="N"/>
    <n v="3.4"/>
    <n v="15.5"/>
    <n v="8.6"/>
    <n v="0.2"/>
    <n v="113374.465"/>
    <n v="87.883388569999994"/>
    <n v="9963732.1615108643"/>
  </r>
  <r>
    <d v="2017-06-12T00:00:00"/>
    <x v="4"/>
    <s v="June"/>
    <x v="2"/>
    <x v="23"/>
    <s v="Y"/>
    <s v="Y"/>
    <n v="6"/>
    <n v="15.9"/>
    <n v="5.0999999999999996"/>
    <n v="0"/>
    <n v="117691.685"/>
    <n v="101.70609880000001"/>
    <n v="11969962.142548479"/>
  </r>
  <r>
    <d v="2017-06-13T00:00:00"/>
    <x v="5"/>
    <s v="June"/>
    <x v="2"/>
    <x v="23"/>
    <s v="Y"/>
    <s v="N"/>
    <n v="8.8000000000000007"/>
    <n v="15.1"/>
    <n v="6.6"/>
    <n v="0"/>
    <n v="135184.95000000001"/>
    <n v="109.9512443"/>
    <n v="14863753.463133287"/>
  </r>
  <r>
    <d v="2017-06-14T00:00:00"/>
    <x v="6"/>
    <s v="June"/>
    <x v="2"/>
    <x v="23"/>
    <s v="Y"/>
    <s v="N"/>
    <n v="4"/>
    <n v="17.399999999999999"/>
    <n v="8.9"/>
    <n v="0"/>
    <n v="136253.42000000001"/>
    <n v="93.589782150000005"/>
    <n v="12751927.894992454"/>
  </r>
  <r>
    <d v="2017-06-15T00:00:00"/>
    <x v="0"/>
    <s v="June"/>
    <x v="2"/>
    <x v="23"/>
    <s v="Y"/>
    <s v="N"/>
    <n v="7.7"/>
    <n v="19"/>
    <n v="7.4"/>
    <n v="0"/>
    <n v="135303.255"/>
    <n v="102.837272"/>
    <n v="13914217.636920361"/>
  </r>
  <r>
    <d v="2017-06-16T00:00:00"/>
    <x v="1"/>
    <s v="June"/>
    <x v="2"/>
    <x v="23"/>
    <s v="Y"/>
    <s v="N"/>
    <n v="6.6"/>
    <n v="17.100000000000001"/>
    <n v="8.9"/>
    <n v="0"/>
    <n v="135269.63500000001"/>
    <n v="107.362224"/>
    <n v="14522848.853268242"/>
  </r>
  <r>
    <d v="2017-06-17T00:00:00"/>
    <x v="2"/>
    <s v="June"/>
    <x v="2"/>
    <x v="23"/>
    <s v="Y"/>
    <s v="N"/>
    <n v="4.2"/>
    <n v="15.5"/>
    <n v="9.1999999999999993"/>
    <n v="0"/>
    <n v="121178.68"/>
    <n v="104.2875868"/>
    <n v="12637432.108809423"/>
  </r>
  <r>
    <d v="2017-06-18T00:00:00"/>
    <x v="3"/>
    <s v="June"/>
    <x v="2"/>
    <x v="24"/>
    <s v="Y"/>
    <s v="N"/>
    <n v="5.4"/>
    <n v="16.3"/>
    <n v="7.9"/>
    <n v="0"/>
    <n v="116112.74"/>
    <n v="93.616927630000006"/>
    <n v="10870117.977501007"/>
  </r>
  <r>
    <d v="2017-06-19T00:00:00"/>
    <x v="4"/>
    <s v="June"/>
    <x v="2"/>
    <x v="24"/>
    <s v="Y"/>
    <s v="N"/>
    <n v="7.1"/>
    <n v="16.100000000000001"/>
    <n v="6"/>
    <n v="0"/>
    <n v="134925.74"/>
    <n v="95.96949334"/>
    <n v="12948754.906324571"/>
  </r>
  <r>
    <d v="2017-06-20T00:00:00"/>
    <x v="5"/>
    <s v="June"/>
    <x v="2"/>
    <x v="24"/>
    <s v="Y"/>
    <s v="N"/>
    <n v="6.4"/>
    <n v="15.8"/>
    <n v="9.1999999999999993"/>
    <n v="0"/>
    <n v="131996.97"/>
    <n v="85.797832029999995"/>
    <n v="11325053.860528948"/>
  </r>
  <r>
    <d v="2017-06-21T00:00:00"/>
    <x v="6"/>
    <s v="June"/>
    <x v="2"/>
    <x v="24"/>
    <s v="Y"/>
    <s v="N"/>
    <n v="7.8"/>
    <n v="13.5"/>
    <n v="5"/>
    <n v="0.6"/>
    <n v="139814.29999999999"/>
    <n v="106.9667247"/>
    <n v="14955477.737223208"/>
  </r>
  <r>
    <d v="2017-06-22T00:00:00"/>
    <x v="0"/>
    <s v="June"/>
    <x v="2"/>
    <x v="24"/>
    <s v="Y"/>
    <s v="N"/>
    <n v="6.7"/>
    <n v="14.1"/>
    <n v="6.7"/>
    <n v="0.2"/>
    <n v="140348.57"/>
    <n v="94.858967509999999"/>
    <n v="13313320.441704961"/>
  </r>
  <r>
    <d v="2017-06-23T00:00:00"/>
    <x v="1"/>
    <s v="June"/>
    <x v="2"/>
    <x v="24"/>
    <s v="Y"/>
    <s v="N"/>
    <n v="7.4"/>
    <n v="14.9"/>
    <n v="8.1999999999999993"/>
    <n v="0"/>
    <n v="132029.57500000001"/>
    <n v="80.269938710000005"/>
    <n v="10598005.89315735"/>
  </r>
  <r>
    <d v="2017-06-24T00:00:00"/>
    <x v="2"/>
    <s v="June"/>
    <x v="2"/>
    <x v="24"/>
    <s v="Y"/>
    <s v="N"/>
    <n v="8.3000000000000007"/>
    <n v="12.3"/>
    <n v="7.3"/>
    <n v="1.4"/>
    <n v="122393.325"/>
    <n v="84.970944450000005"/>
    <n v="10399876.419625796"/>
  </r>
  <r>
    <d v="2017-06-25T00:00:00"/>
    <x v="3"/>
    <s v="June"/>
    <x v="2"/>
    <x v="25"/>
    <s v="Y"/>
    <s v="N"/>
    <n v="8.6"/>
    <n v="14.3"/>
    <n v="5.3"/>
    <n v="0"/>
    <n v="118103.86500000001"/>
    <n v="72.870515380000001"/>
    <n v="8606289.5109199435"/>
  </r>
  <r>
    <d v="2017-06-26T00:00:00"/>
    <x v="4"/>
    <s v="June"/>
    <x v="2"/>
    <x v="25"/>
    <s v="Y"/>
    <s v="N"/>
    <n v="8.8000000000000007"/>
    <n v="12.6"/>
    <n v="7.8"/>
    <n v="1.4"/>
    <n v="138040.38"/>
    <n v="104.3154945"/>
    <n v="14399750.500667911"/>
  </r>
  <r>
    <d v="2017-06-27T00:00:00"/>
    <x v="5"/>
    <s v="June"/>
    <x v="2"/>
    <x v="25"/>
    <s v="Y"/>
    <s v="N"/>
    <n v="6"/>
    <n v="12.1"/>
    <n v="4.4000000000000004"/>
    <n v="0"/>
    <n v="144526.63"/>
    <n v="100.1993406"/>
    <n v="14481473.025140177"/>
  </r>
  <r>
    <d v="2017-06-28T00:00:00"/>
    <x v="6"/>
    <s v="June"/>
    <x v="2"/>
    <x v="25"/>
    <s v="Y"/>
    <s v="N"/>
    <n v="6.8"/>
    <n v="14.1"/>
    <n v="5.4"/>
    <n v="0"/>
    <n v="141351.89499999999"/>
    <n v="98.538103219999996"/>
    <n v="13928547.619852601"/>
  </r>
  <r>
    <d v="2017-06-29T00:00:00"/>
    <x v="0"/>
    <s v="June"/>
    <x v="2"/>
    <x v="25"/>
    <s v="Y"/>
    <s v="N"/>
    <n v="9.1999999999999993"/>
    <n v="13.7"/>
    <n v="5"/>
    <n v="0"/>
    <n v="138124.06"/>
    <n v="102.52503950000001"/>
    <n v="14161174.70740037"/>
  </r>
  <r>
    <d v="2017-06-30T00:00:00"/>
    <x v="1"/>
    <s v="June"/>
    <x v="2"/>
    <x v="25"/>
    <s v="N"/>
    <s v="N"/>
    <n v="7.1"/>
    <n v="12.3"/>
    <n v="8.4"/>
    <n v="4.4000000000000004"/>
    <n v="139275.77499999999"/>
    <n v="124.6840444"/>
    <n v="17365466.913944408"/>
  </r>
  <r>
    <d v="2017-07-01T00:00:00"/>
    <x v="2"/>
    <s v="July"/>
    <x v="2"/>
    <x v="25"/>
    <s v="N"/>
    <s v="N"/>
    <n v="1.1000000000000001"/>
    <n v="12.7"/>
    <n v="9.3000000000000007"/>
    <n v="0"/>
    <n v="125949.5"/>
    <n v="114.7570772"/>
    <n v="14453596.4948014"/>
  </r>
  <r>
    <d v="2017-07-02T00:00:00"/>
    <x v="3"/>
    <s v="July"/>
    <x v="2"/>
    <x v="26"/>
    <s v="N"/>
    <s v="N"/>
    <n v="0.8"/>
    <n v="14.3"/>
    <n v="9.1999999999999993"/>
    <n v="0"/>
    <n v="120137.45"/>
    <n v="110.1092823"/>
    <n v="13228248.396852136"/>
  </r>
  <r>
    <d v="2017-07-03T00:00:00"/>
    <x v="4"/>
    <s v="July"/>
    <x v="2"/>
    <x v="26"/>
    <s v="N"/>
    <s v="N"/>
    <n v="3.8"/>
    <n v="13.9"/>
    <n v="3.9"/>
    <n v="0"/>
    <n v="139765.32"/>
    <n v="150.61276599999999"/>
    <n v="21050441.436075121"/>
  </r>
  <r>
    <d v="2017-07-04T00:00:00"/>
    <x v="5"/>
    <s v="July"/>
    <x v="2"/>
    <x v="26"/>
    <s v="N"/>
    <s v="N"/>
    <n v="9"/>
    <n v="16.2"/>
    <n v="6.4"/>
    <n v="3"/>
    <n v="134029.80499999999"/>
    <n v="132.54551810000001"/>
    <n v="17765049.944566973"/>
  </r>
  <r>
    <d v="2017-07-05T00:00:00"/>
    <x v="6"/>
    <s v="July"/>
    <x v="2"/>
    <x v="26"/>
    <s v="N"/>
    <s v="N"/>
    <n v="10.1"/>
    <n v="15.8"/>
    <n v="6.5"/>
    <n v="0"/>
    <n v="134084.66500000001"/>
    <n v="146.17612560000001"/>
    <n v="19599976.832073927"/>
  </r>
  <r>
    <d v="2017-07-06T00:00:00"/>
    <x v="0"/>
    <s v="July"/>
    <x v="2"/>
    <x v="26"/>
    <s v="N"/>
    <s v="N"/>
    <n v="4.8"/>
    <n v="15"/>
    <n v="8.6999999999999993"/>
    <n v="0"/>
    <n v="137899.715"/>
    <n v="141.67937280000001"/>
    <n v="19537545.130498752"/>
  </r>
  <r>
    <d v="2017-07-07T00:00:00"/>
    <x v="1"/>
    <s v="July"/>
    <x v="2"/>
    <x v="26"/>
    <s v="N"/>
    <s v="N"/>
    <n v="8"/>
    <n v="14.2"/>
    <n v="9.4"/>
    <n v="0"/>
    <n v="134078.07"/>
    <n v="131.26538149999999"/>
    <n v="17599809.009333704"/>
  </r>
  <r>
    <d v="2017-07-08T00:00:00"/>
    <x v="2"/>
    <s v="July"/>
    <x v="2"/>
    <x v="26"/>
    <s v="N"/>
    <s v="N"/>
    <n v="5.3"/>
    <n v="13.5"/>
    <n v="5.0999999999999996"/>
    <n v="0"/>
    <n v="123687.97"/>
    <n v="129.135411"/>
    <n v="15972496.841705671"/>
  </r>
  <r>
    <d v="2017-07-09T00:00:00"/>
    <x v="3"/>
    <s v="July"/>
    <x v="2"/>
    <x v="27"/>
    <s v="N"/>
    <s v="N"/>
    <n v="7.3"/>
    <n v="14.6"/>
    <n v="7.3"/>
    <n v="0.8"/>
    <n v="116064.03"/>
    <n v="115.1296024"/>
    <n v="13362405.626841672"/>
  </r>
  <r>
    <d v="2017-07-10T00:00:00"/>
    <x v="4"/>
    <s v="July"/>
    <x v="2"/>
    <x v="27"/>
    <s v="N"/>
    <s v="N"/>
    <n v="7"/>
    <n v="16"/>
    <n v="5.7"/>
    <n v="0"/>
    <n v="133132.32500000001"/>
    <n v="123.9739271"/>
    <n v="16504937.154203508"/>
  </r>
  <r>
    <d v="2017-07-11T00:00:00"/>
    <x v="5"/>
    <s v="July"/>
    <x v="2"/>
    <x v="27"/>
    <s v="N"/>
    <s v="N"/>
    <n v="6.9"/>
    <n v="14.3"/>
    <n v="9.6999999999999993"/>
    <n v="0.4"/>
    <n v="137352.78"/>
    <n v="148.67949519999999"/>
    <n v="20421541.994716655"/>
  </r>
  <r>
    <d v="2017-07-12T00:00:00"/>
    <x v="6"/>
    <s v="July"/>
    <x v="2"/>
    <x v="27"/>
    <s v="N"/>
    <s v="N"/>
    <n v="3.2"/>
    <n v="15.1"/>
    <n v="9.8000000000000007"/>
    <n v="0"/>
    <n v="138152.10500000001"/>
    <n v="117.9532423"/>
    <n v="16295488.715320043"/>
  </r>
  <r>
    <d v="2017-07-13T00:00:00"/>
    <x v="0"/>
    <s v="July"/>
    <x v="2"/>
    <x v="27"/>
    <s v="N"/>
    <s v="N"/>
    <n v="4.8"/>
    <n v="13.3"/>
    <n v="5.5"/>
    <n v="0"/>
    <n v="134622.39000000001"/>
    <n v="106.14876340000001"/>
    <n v="14290000.224452529"/>
  </r>
  <r>
    <d v="2017-07-14T00:00:00"/>
    <x v="1"/>
    <s v="July"/>
    <x v="2"/>
    <x v="27"/>
    <s v="N"/>
    <s v="N"/>
    <n v="9.9"/>
    <n v="15.9"/>
    <n v="8.6"/>
    <n v="2"/>
    <n v="131387.745"/>
    <n v="111.39498260000001"/>
    <n v="14635935.568128238"/>
  </r>
  <r>
    <d v="2017-07-15T00:00:00"/>
    <x v="2"/>
    <s v="July"/>
    <x v="2"/>
    <x v="27"/>
    <s v="N"/>
    <s v="N"/>
    <n v="4.5"/>
    <n v="12"/>
    <n v="9.4"/>
    <n v="0"/>
    <n v="124486.69500000001"/>
    <n v="136.10655170000001"/>
    <n v="16943454.788979635"/>
  </r>
  <r>
    <d v="2017-07-16T00:00:00"/>
    <x v="3"/>
    <s v="July"/>
    <x v="2"/>
    <x v="28"/>
    <s v="N"/>
    <s v="N"/>
    <n v="3"/>
    <n v="12.5"/>
    <n v="7.8"/>
    <n v="0"/>
    <n v="119927.64"/>
    <n v="102.14913730000001"/>
    <n v="12250504.964424973"/>
  </r>
  <r>
    <d v="2017-07-17T00:00:00"/>
    <x v="4"/>
    <s v="July"/>
    <x v="2"/>
    <x v="28"/>
    <s v="N"/>
    <s v="N"/>
    <n v="5.7"/>
    <n v="15.3"/>
    <n v="6.3"/>
    <n v="0"/>
    <n v="131868.24"/>
    <n v="99.851637530000005"/>
    <n v="13167259.702199047"/>
  </r>
  <r>
    <d v="2017-07-18T00:00:00"/>
    <x v="5"/>
    <s v="July"/>
    <x v="2"/>
    <x v="28"/>
    <s v="Y"/>
    <s v="N"/>
    <n v="9.6999999999999993"/>
    <n v="14.5"/>
    <n v="5.8"/>
    <n v="0.2"/>
    <n v="136121.83499999999"/>
    <n v="109.9969729"/>
    <n v="14972989.795593271"/>
  </r>
  <r>
    <d v="2017-07-19T00:00:00"/>
    <x v="6"/>
    <s v="July"/>
    <x v="2"/>
    <x v="28"/>
    <s v="Y"/>
    <s v="N"/>
    <n v="8.9"/>
    <n v="13.2"/>
    <n v="7.7"/>
    <n v="5"/>
    <n v="133906.26"/>
    <n v="109.5605504"/>
    <n v="14670843.547605505"/>
  </r>
  <r>
    <d v="2017-07-20T00:00:00"/>
    <x v="0"/>
    <s v="July"/>
    <x v="2"/>
    <x v="28"/>
    <s v="Y"/>
    <s v="N"/>
    <n v="7.9"/>
    <n v="10.7"/>
    <n v="5.9"/>
    <n v="0.6"/>
    <n v="139316.29"/>
    <n v="133.736501"/>
    <n v="18631673.156901293"/>
  </r>
  <r>
    <d v="2017-07-21T00:00:00"/>
    <x v="1"/>
    <s v="July"/>
    <x v="2"/>
    <x v="28"/>
    <s v="Y"/>
    <s v="N"/>
    <n v="3.3"/>
    <n v="13.8"/>
    <n v="10.3"/>
    <n v="4.2"/>
    <n v="140073.89499999999"/>
    <n v="130.19271090000001"/>
    <n v="18236600.116371956"/>
  </r>
  <r>
    <d v="2017-07-22T00:00:00"/>
    <x v="2"/>
    <s v="July"/>
    <x v="2"/>
    <x v="28"/>
    <s v="Y"/>
    <s v="N"/>
    <n v="5.4"/>
    <n v="12.4"/>
    <n v="7"/>
    <n v="0"/>
    <n v="122397.13"/>
    <n v="91.656080619999997"/>
    <n v="11218441.214936621"/>
  </r>
  <r>
    <d v="2017-07-23T00:00:00"/>
    <x v="3"/>
    <s v="July"/>
    <x v="2"/>
    <x v="29"/>
    <s v="Y"/>
    <s v="N"/>
    <n v="8.4"/>
    <n v="14.1"/>
    <n v="5.4"/>
    <n v="0"/>
    <n v="118007.66499999999"/>
    <n v="107.89233230000001"/>
    <n v="12732122.206127079"/>
  </r>
  <r>
    <d v="2017-07-24T00:00:00"/>
    <x v="4"/>
    <s v="July"/>
    <x v="2"/>
    <x v="29"/>
    <s v="Y"/>
    <s v="N"/>
    <n v="8.1"/>
    <n v="16.100000000000001"/>
    <n v="8.3000000000000007"/>
    <n v="7"/>
    <n v="136330.59"/>
    <n v="122.6544774"/>
    <n v="16721557.270083666"/>
  </r>
  <r>
    <d v="2017-07-25T00:00:00"/>
    <x v="5"/>
    <s v="July"/>
    <x v="2"/>
    <x v="29"/>
    <s v="Y"/>
    <s v="N"/>
    <n v="9.8000000000000007"/>
    <n v="17.2"/>
    <n v="9"/>
    <n v="0"/>
    <n v="129699.265"/>
    <n v="113.0336114"/>
    <n v="14660376.31887562"/>
  </r>
  <r>
    <d v="2017-07-26T00:00:00"/>
    <x v="6"/>
    <s v="July"/>
    <x v="2"/>
    <x v="29"/>
    <s v="Y"/>
    <s v="N"/>
    <n v="10.9"/>
    <n v="15"/>
    <n v="8.6999999999999993"/>
    <n v="2.4"/>
    <n v="133198.34"/>
    <n v="117.2808433"/>
    <n v="15621613.641360121"/>
  </r>
  <r>
    <d v="2017-07-27T00:00:00"/>
    <x v="0"/>
    <s v="July"/>
    <x v="2"/>
    <x v="29"/>
    <s v="Y"/>
    <s v="N"/>
    <n v="4.4000000000000004"/>
    <n v="14.2"/>
    <n v="8.6999999999999993"/>
    <n v="2"/>
    <n v="136003.91500000001"/>
    <n v="117.31547380000001"/>
    <n v="15955363.726879928"/>
  </r>
  <r>
    <d v="2017-07-28T00:00:00"/>
    <x v="1"/>
    <s v="July"/>
    <x v="2"/>
    <x v="29"/>
    <s v="Y"/>
    <s v="N"/>
    <n v="6.2"/>
    <n v="14.3"/>
    <n v="9.8000000000000007"/>
    <n v="2.8"/>
    <n v="130432.05"/>
    <n v="111.3069682"/>
    <n v="14517996.041610811"/>
  </r>
  <r>
    <d v="2017-07-29T00:00:00"/>
    <x v="2"/>
    <s v="July"/>
    <x v="2"/>
    <x v="29"/>
    <s v="Y"/>
    <s v="N"/>
    <n v="9.6999999999999993"/>
    <n v="17.899999999999999"/>
    <n v="10.1"/>
    <n v="0"/>
    <n v="111331.235"/>
    <n v="93.453100860000006"/>
    <n v="10404249.133323362"/>
  </r>
  <r>
    <d v="2017-07-30T00:00:00"/>
    <x v="3"/>
    <s v="July"/>
    <x v="2"/>
    <x v="30"/>
    <s v="Y"/>
    <s v="N"/>
    <n v="11.3"/>
    <n v="18.100000000000001"/>
    <n v="8.3000000000000007"/>
    <n v="0"/>
    <n v="107580.495"/>
    <n v="91.416166270000005"/>
    <n v="9834596.4183289036"/>
  </r>
  <r>
    <d v="2017-07-31T00:00:00"/>
    <x v="4"/>
    <s v="July"/>
    <x v="2"/>
    <x v="30"/>
    <s v="Y"/>
    <s v="N"/>
    <n v="6.7"/>
    <n v="14.8"/>
    <n v="11.5"/>
    <n v="0"/>
    <n v="132276.88"/>
    <n v="137.47669010000001"/>
    <n v="18184987.639154889"/>
  </r>
  <r>
    <d v="2017-08-01T00:00:00"/>
    <x v="5"/>
    <s v="August"/>
    <x v="2"/>
    <x v="30"/>
    <s v="Y"/>
    <s v="N"/>
    <n v="3.5"/>
    <n v="15.5"/>
    <n v="11.5"/>
    <n v="0"/>
    <n v="137617.88"/>
    <n v="137.9754246"/>
    <n v="18987885.425551847"/>
  </r>
  <r>
    <d v="2017-08-02T00:00:00"/>
    <x v="6"/>
    <s v="August"/>
    <x v="2"/>
    <x v="30"/>
    <s v="Y"/>
    <s v="N"/>
    <n v="3.4"/>
    <n v="12.9"/>
    <n v="7.5"/>
    <n v="0"/>
    <n v="140729.185"/>
    <n v="113.4923335"/>
    <n v="15971683.597203197"/>
  </r>
  <r>
    <d v="2017-08-03T00:00:00"/>
    <x v="0"/>
    <s v="August"/>
    <x v="2"/>
    <x v="30"/>
    <s v="Y"/>
    <s v="N"/>
    <n v="3.1"/>
    <n v="9"/>
    <n v="4.4000000000000004"/>
    <n v="0"/>
    <n v="151355.43"/>
    <n v="169.23382710000001"/>
    <n v="25614458.671266153"/>
  </r>
  <r>
    <d v="2017-08-04T00:00:00"/>
    <x v="1"/>
    <s v="August"/>
    <x v="2"/>
    <x v="30"/>
    <s v="Y"/>
    <s v="N"/>
    <n v="4.3"/>
    <n v="12.1"/>
    <n v="7.2"/>
    <n v="6.6"/>
    <n v="141647.89499999999"/>
    <n v="110.3517269"/>
    <n v="15631089.824999874"/>
  </r>
  <r>
    <d v="2017-08-05T00:00:00"/>
    <x v="2"/>
    <s v="August"/>
    <x v="2"/>
    <x v="30"/>
    <s v="Y"/>
    <s v="N"/>
    <n v="8.8000000000000007"/>
    <n v="14.2"/>
    <n v="11.7"/>
    <n v="0"/>
    <n v="116696.455"/>
    <n v="82.766673249999997"/>
    <n v="9658577.360418329"/>
  </r>
  <r>
    <d v="2017-08-06T00:00:00"/>
    <x v="3"/>
    <s v="August"/>
    <x v="2"/>
    <x v="31"/>
    <s v="Y"/>
    <s v="N"/>
    <n v="9"/>
    <n v="13"/>
    <n v="8.1999999999999993"/>
    <n v="0"/>
    <n v="117351.14"/>
    <n v="86.202202409999998"/>
    <n v="10115926.723324247"/>
  </r>
  <r>
    <d v="2017-08-07T00:00:00"/>
    <x v="4"/>
    <s v="August"/>
    <x v="2"/>
    <x v="31"/>
    <s v="Y"/>
    <s v="N"/>
    <n v="7.7"/>
    <n v="12.3"/>
    <n v="7.3"/>
    <n v="4.2"/>
    <n v="138963.17499999999"/>
    <n v="111.4890145"/>
    <n v="15492867.432541035"/>
  </r>
  <r>
    <d v="2017-08-08T00:00:00"/>
    <x v="5"/>
    <s v="August"/>
    <x v="2"/>
    <x v="31"/>
    <s v="Y"/>
    <s v="N"/>
    <n v="7.9"/>
    <n v="15"/>
    <n v="7.5"/>
    <n v="2.2000000000000002"/>
    <n v="139108.435"/>
    <n v="111.5513751"/>
    <n v="15517737.212258969"/>
  </r>
  <r>
    <d v="2017-08-09T00:00:00"/>
    <x v="6"/>
    <s v="August"/>
    <x v="2"/>
    <x v="31"/>
    <s v="Y"/>
    <s v="N"/>
    <n v="8.9"/>
    <n v="16.8"/>
    <n v="11.5"/>
    <n v="0"/>
    <n v="130044.375"/>
    <n v="105.283102"/>
    <n v="13691475.19765125"/>
  </r>
  <r>
    <d v="2017-08-10T00:00:00"/>
    <x v="0"/>
    <s v="August"/>
    <x v="2"/>
    <x v="31"/>
    <s v="Y"/>
    <s v="N"/>
    <n v="11.4"/>
    <n v="18.8"/>
    <n v="8.4"/>
    <n v="0"/>
    <n v="122361.925"/>
    <n v="86.916548329999998"/>
    <n v="10635276.168014335"/>
  </r>
  <r>
    <d v="2017-08-11T00:00:00"/>
    <x v="1"/>
    <s v="August"/>
    <x v="2"/>
    <x v="31"/>
    <s v="Y"/>
    <s v="N"/>
    <n v="10.3"/>
    <n v="16.399999999999999"/>
    <n v="9.3000000000000007"/>
    <n v="0"/>
    <n v="122862.345"/>
    <n v="78.92563543"/>
    <n v="9696988.6495448835"/>
  </r>
  <r>
    <d v="2017-08-12T00:00:00"/>
    <x v="2"/>
    <s v="August"/>
    <x v="2"/>
    <x v="31"/>
    <s v="Y"/>
    <s v="N"/>
    <n v="10.3"/>
    <n v="17.899999999999999"/>
    <n v="9.9"/>
    <n v="2.8"/>
    <n v="113669.45"/>
    <n v="77.123590930000006"/>
    <n v="8766596.1630380899"/>
  </r>
  <r>
    <d v="2017-08-13T00:00:00"/>
    <x v="3"/>
    <s v="August"/>
    <x v="2"/>
    <x v="32"/>
    <s v="Y"/>
    <s v="N"/>
    <n v="9.4"/>
    <n v="18.7"/>
    <n v="11.1"/>
    <n v="2"/>
    <n v="106274.56"/>
    <n v="68.294171739999996"/>
    <n v="7257933.0522329342"/>
  </r>
  <r>
    <d v="2017-08-14T00:00:00"/>
    <x v="4"/>
    <s v="August"/>
    <x v="2"/>
    <x v="32"/>
    <s v="Y"/>
    <s v="N"/>
    <n v="12.3"/>
    <n v="20.100000000000001"/>
    <n v="12.6"/>
    <n v="0"/>
    <n v="121533.955"/>
    <n v="101.399598"/>
    <n v="12323494.180350089"/>
  </r>
  <r>
    <d v="2017-08-15T00:00:00"/>
    <x v="5"/>
    <s v="August"/>
    <x v="2"/>
    <x v="32"/>
    <s v="Y"/>
    <s v="N"/>
    <n v="10.4"/>
    <n v="17.5"/>
    <n v="3.2"/>
    <n v="0.2"/>
    <n v="127193.3"/>
    <n v="99.086174200000002"/>
    <n v="12603097.48087286"/>
  </r>
  <r>
    <d v="2017-08-16T00:00:00"/>
    <x v="6"/>
    <s v="August"/>
    <x v="2"/>
    <x v="32"/>
    <s v="Y"/>
    <s v="N"/>
    <n v="12.1"/>
    <n v="18.100000000000001"/>
    <n v="10.9"/>
    <n v="0.8"/>
    <n v="121445.38"/>
    <n v="72.164817319999997"/>
    <n v="8764083.6620579809"/>
  </r>
  <r>
    <d v="2017-08-17T00:00:00"/>
    <x v="0"/>
    <s v="August"/>
    <x v="2"/>
    <x v="32"/>
    <s v="Y"/>
    <s v="N"/>
    <n v="9.3000000000000007"/>
    <n v="15.6"/>
    <n v="9.1"/>
    <n v="1.8"/>
    <n v="129223.80499999999"/>
    <n v="73.714560050000003"/>
    <n v="9525675.93356199"/>
  </r>
  <r>
    <d v="2017-08-18T00:00:00"/>
    <x v="1"/>
    <s v="August"/>
    <x v="2"/>
    <x v="32"/>
    <s v="Y"/>
    <s v="N"/>
    <n v="8"/>
    <n v="12.2"/>
    <n v="9.4"/>
    <n v="2.8"/>
    <n v="133562.98499999999"/>
    <n v="92.107544930000003"/>
    <n v="12302158.641872415"/>
  </r>
  <r>
    <d v="2017-08-19T00:00:00"/>
    <x v="2"/>
    <s v="August"/>
    <x v="2"/>
    <x v="32"/>
    <s v="Y"/>
    <s v="N"/>
    <n v="5.9"/>
    <n v="11.8"/>
    <n v="11.6"/>
    <n v="7.2"/>
    <n v="124852.67"/>
    <n v="97.968935160000001"/>
    <n v="12231683.131782876"/>
  </r>
  <r>
    <d v="2017-08-20T00:00:00"/>
    <x v="3"/>
    <s v="August"/>
    <x v="2"/>
    <x v="33"/>
    <s v="Y"/>
    <s v="N"/>
    <n v="5.0999999999999996"/>
    <n v="13.3"/>
    <n v="13.9"/>
    <n v="2"/>
    <n v="119798.995"/>
    <n v="92.815878290000001"/>
    <n v="11119248.939184317"/>
  </r>
  <r>
    <d v="2017-08-21T00:00:00"/>
    <x v="4"/>
    <s v="August"/>
    <x v="2"/>
    <x v="33"/>
    <s v="Y"/>
    <s v="N"/>
    <n v="6.8"/>
    <n v="12.7"/>
    <n v="7.9"/>
    <n v="0.6"/>
    <n v="140410.29500000001"/>
    <n v="108.906684"/>
    <n v="15291619.627911782"/>
  </r>
  <r>
    <d v="2017-08-22T00:00:00"/>
    <x v="5"/>
    <s v="August"/>
    <x v="2"/>
    <x v="33"/>
    <s v="Y"/>
    <s v="N"/>
    <n v="5.7"/>
    <n v="16.8"/>
    <n v="11.1"/>
    <n v="1.6"/>
    <n v="133809.45499999999"/>
    <n v="107.9380963"/>
    <n v="14443137.839640515"/>
  </r>
  <r>
    <d v="2017-08-23T00:00:00"/>
    <x v="6"/>
    <s v="August"/>
    <x v="2"/>
    <x v="33"/>
    <s v="Y"/>
    <s v="N"/>
    <n v="8.3000000000000007"/>
    <n v="18.100000000000001"/>
    <n v="9.6999999999999993"/>
    <n v="0"/>
    <n v="133056.82"/>
    <n v="106.6475104"/>
    <n v="14190178.594740929"/>
  </r>
  <r>
    <d v="2017-08-24T00:00:00"/>
    <x v="0"/>
    <s v="August"/>
    <x v="2"/>
    <x v="33"/>
    <s v="Y"/>
    <s v="N"/>
    <n v="5.2"/>
    <n v="13.3"/>
    <n v="13"/>
    <n v="9.1999999999999993"/>
    <n v="135619.94"/>
    <n v="118.9186938"/>
    <n v="16127746.118034372"/>
  </r>
  <r>
    <d v="2017-08-25T00:00:00"/>
    <x v="1"/>
    <s v="August"/>
    <x v="2"/>
    <x v="33"/>
    <s v="Y"/>
    <s v="N"/>
    <n v="4.9000000000000004"/>
    <n v="15"/>
    <n v="13.3"/>
    <n v="0.6"/>
    <n v="133666.57500000001"/>
    <n v="120.1723289"/>
    <n v="16063023.613836518"/>
  </r>
  <r>
    <d v="2017-08-26T00:00:00"/>
    <x v="2"/>
    <s v="August"/>
    <x v="2"/>
    <x v="33"/>
    <s v="Y"/>
    <s v="N"/>
    <n v="9.9"/>
    <n v="15.3"/>
    <n v="8.5"/>
    <n v="0"/>
    <n v="117444.1"/>
    <n v="93.657541890000005"/>
    <n v="10999525.715483351"/>
  </r>
  <r>
    <d v="2017-08-27T00:00:00"/>
    <x v="3"/>
    <s v="August"/>
    <x v="2"/>
    <x v="34"/>
    <s v="Y"/>
    <s v="N"/>
    <n v="5.8"/>
    <n v="10.7"/>
    <n v="11.8"/>
    <n v="7.8"/>
    <n v="115177.935"/>
    <n v="93.117477789999995"/>
    <n v="10725078.804260563"/>
  </r>
  <r>
    <d v="2017-08-28T00:00:00"/>
    <x v="4"/>
    <s v="August"/>
    <x v="2"/>
    <x v="34"/>
    <s v="Y"/>
    <s v="N"/>
    <n v="5.8"/>
    <n v="11.8"/>
    <n v="14.6"/>
    <n v="0.6"/>
    <n v="139414.495"/>
    <n v="163.40926049999999"/>
    <n v="22781619.530930944"/>
  </r>
  <r>
    <d v="2017-08-29T00:00:00"/>
    <x v="5"/>
    <s v="August"/>
    <x v="2"/>
    <x v="34"/>
    <s v="Y"/>
    <s v="N"/>
    <n v="5.4"/>
    <n v="12.9"/>
    <n v="9.1"/>
    <n v="0"/>
    <n v="139814.04"/>
    <n v="143.84804"/>
    <n v="20111975.618481603"/>
  </r>
  <r>
    <d v="2017-08-30T00:00:00"/>
    <x v="6"/>
    <s v="August"/>
    <x v="2"/>
    <x v="34"/>
    <s v="Y"/>
    <s v="N"/>
    <n v="7.7"/>
    <n v="13.8"/>
    <n v="12.3"/>
    <n v="0.6"/>
    <n v="137513.465"/>
    <n v="118.29507649999999"/>
    <n v="16267165.861955071"/>
  </r>
  <r>
    <d v="2017-08-31T00:00:00"/>
    <x v="0"/>
    <s v="August"/>
    <x v="2"/>
    <x v="34"/>
    <s v="Y"/>
    <s v="N"/>
    <n v="4"/>
    <n v="16.7"/>
    <n v="15.9"/>
    <n v="0.2"/>
    <n v="133982.255"/>
    <n v="115.4257008"/>
    <n v="15464995.678139305"/>
  </r>
  <r>
    <d v="2017-09-01T00:00:00"/>
    <x v="1"/>
    <s v="September"/>
    <x v="2"/>
    <x v="34"/>
    <s v="Y"/>
    <s v="N"/>
    <n v="3.7"/>
    <n v="17"/>
    <n v="14.4"/>
    <n v="0"/>
    <n v="128707.425"/>
    <n v="102.27816319999999"/>
    <n v="13163959.019201759"/>
  </r>
  <r>
    <d v="2017-09-02T00:00:00"/>
    <x v="2"/>
    <s v="September"/>
    <x v="2"/>
    <x v="34"/>
    <s v="Y"/>
    <s v="N"/>
    <n v="7.3"/>
    <n v="18.399999999999999"/>
    <n v="6.3"/>
    <n v="0"/>
    <n v="114098.11500000001"/>
    <n v="89.329916780000005"/>
    <n v="10192375.11770487"/>
  </r>
  <r>
    <d v="2017-09-03T00:00:00"/>
    <x v="3"/>
    <s v="September"/>
    <x v="2"/>
    <x v="35"/>
    <s v="Y"/>
    <s v="N"/>
    <n v="13.4"/>
    <n v="17.2"/>
    <n v="6.3"/>
    <n v="0"/>
    <n v="103964.33"/>
    <n v="67.073127529999994"/>
    <n v="6973212.7646610048"/>
  </r>
  <r>
    <d v="2017-09-04T00:00:00"/>
    <x v="4"/>
    <s v="September"/>
    <x v="2"/>
    <x v="35"/>
    <s v="Y"/>
    <s v="N"/>
    <n v="8.8000000000000007"/>
    <n v="13.7"/>
    <n v="13.4"/>
    <n v="0.4"/>
    <n v="128001.05499999999"/>
    <n v="93.826620980000001"/>
    <n v="12009906.472525133"/>
  </r>
  <r>
    <d v="2017-09-05T00:00:00"/>
    <x v="5"/>
    <s v="September"/>
    <x v="2"/>
    <x v="35"/>
    <s v="Y"/>
    <s v="N"/>
    <n v="6.5"/>
    <n v="13.3"/>
    <n v="11"/>
    <n v="0.2"/>
    <n v="137696.67000000001"/>
    <n v="95.602018139999998"/>
    <n v="13164079.543157594"/>
  </r>
  <r>
    <d v="2017-09-06T00:00:00"/>
    <x v="6"/>
    <s v="September"/>
    <x v="2"/>
    <x v="35"/>
    <s v="Y"/>
    <s v="N"/>
    <n v="6.7"/>
    <n v="15.1"/>
    <n v="11"/>
    <n v="4.8"/>
    <n v="134819.94500000001"/>
    <n v="101.0173763"/>
    <n v="13619157.116810303"/>
  </r>
  <r>
    <d v="2017-09-07T00:00:00"/>
    <x v="0"/>
    <s v="September"/>
    <x v="2"/>
    <x v="35"/>
    <s v="Y"/>
    <s v="N"/>
    <n v="7.9"/>
    <n v="15.2"/>
    <n v="9.5"/>
    <n v="0.8"/>
    <n v="133405.72"/>
    <n v="93.025254910000001"/>
    <n v="12410101.109452086"/>
  </r>
  <r>
    <d v="2017-09-08T00:00:00"/>
    <x v="1"/>
    <s v="September"/>
    <x v="2"/>
    <x v="35"/>
    <s v="Y"/>
    <s v="N"/>
    <n v="8"/>
    <n v="13.5"/>
    <n v="13.1"/>
    <n v="3.2"/>
    <n v="132543.1"/>
    <n v="102.4160808"/>
    <n v="13574544.839082481"/>
  </r>
  <r>
    <d v="2017-09-09T00:00:00"/>
    <x v="2"/>
    <s v="September"/>
    <x v="2"/>
    <x v="35"/>
    <s v="Y"/>
    <s v="N"/>
    <n v="7.1"/>
    <n v="14.9"/>
    <n v="15.9"/>
    <n v="1.2"/>
    <n v="120454.01"/>
    <n v="96.910244129999995"/>
    <n v="11673227.515537459"/>
  </r>
  <r>
    <d v="2017-09-10T00:00:00"/>
    <x v="3"/>
    <s v="September"/>
    <x v="2"/>
    <x v="36"/>
    <s v="Y"/>
    <s v="N"/>
    <n v="5.3"/>
    <n v="16.100000000000001"/>
    <n v="12.3"/>
    <n v="0.2"/>
    <n v="114584.065"/>
    <n v="91.883909369999998"/>
    <n v="10528431.843706189"/>
  </r>
  <r>
    <d v="2017-09-11T00:00:00"/>
    <x v="4"/>
    <s v="September"/>
    <x v="2"/>
    <x v="36"/>
    <s v="Y"/>
    <s v="N"/>
    <n v="8.1"/>
    <n v="18.100000000000001"/>
    <n v="7"/>
    <n v="0"/>
    <n v="127169.03"/>
    <n v="86.68557783"/>
    <n v="11023720.847630605"/>
  </r>
  <r>
    <d v="2017-09-12T00:00:00"/>
    <x v="5"/>
    <s v="September"/>
    <x v="2"/>
    <x v="36"/>
    <s v="Y"/>
    <s v="N"/>
    <n v="12.2"/>
    <n v="19.899999999999999"/>
    <n v="3.5"/>
    <n v="0.2"/>
    <n v="130906.89"/>
    <n v="94.772968660000004"/>
    <n v="12406434.583348067"/>
  </r>
  <r>
    <d v="2017-09-13T00:00:00"/>
    <x v="6"/>
    <s v="September"/>
    <x v="2"/>
    <x v="36"/>
    <s v="Y"/>
    <s v="N"/>
    <n v="13.3"/>
    <n v="16.399999999999999"/>
    <n v="8.1999999999999993"/>
    <n v="2"/>
    <n v="127192.315"/>
    <n v="88.361935939999995"/>
    <n v="11238959.190090301"/>
  </r>
  <r>
    <d v="2017-09-14T00:00:00"/>
    <x v="0"/>
    <s v="September"/>
    <x v="2"/>
    <x v="36"/>
    <s v="Y"/>
    <s v="N"/>
    <n v="5.8"/>
    <n v="15.3"/>
    <n v="10.8"/>
    <n v="1.4"/>
    <n v="131986.80499999999"/>
    <n v="89.57361118"/>
    <n v="11822534.751960479"/>
  </r>
  <r>
    <d v="2017-09-15T00:00:00"/>
    <x v="1"/>
    <s v="September"/>
    <x v="2"/>
    <x v="36"/>
    <s v="Y"/>
    <s v="N"/>
    <n v="9.6"/>
    <n v="16.7"/>
    <n v="7"/>
    <n v="0"/>
    <n v="128761.605"/>
    <n v="89.236201120000004"/>
    <n v="11490196.480313998"/>
  </r>
  <r>
    <d v="2017-09-16T00:00:00"/>
    <x v="2"/>
    <s v="September"/>
    <x v="2"/>
    <x v="36"/>
    <s v="Y"/>
    <s v="N"/>
    <n v="7.4"/>
    <n v="13.3"/>
    <n v="16.7"/>
    <n v="21.4"/>
    <n v="111301.56"/>
    <n v="89.607587129999999"/>
    <n v="9973464.2354049217"/>
  </r>
  <r>
    <d v="2017-09-17T00:00:00"/>
    <x v="3"/>
    <s v="September"/>
    <x v="2"/>
    <x v="37"/>
    <s v="Y"/>
    <s v="N"/>
    <n v="4"/>
    <n v="18.100000000000001"/>
    <n v="19"/>
    <n v="0.2"/>
    <n v="104766"/>
    <n v="75.509598890000007"/>
    <n v="7910838.6373097403"/>
  </r>
  <r>
    <d v="2017-09-18T00:00:00"/>
    <x v="4"/>
    <s v="September"/>
    <x v="2"/>
    <x v="37"/>
    <s v="Y"/>
    <s v="N"/>
    <n v="10.5"/>
    <n v="22"/>
    <n v="15.7"/>
    <n v="0"/>
    <n v="115123.54"/>
    <n v="79.783447899999999"/>
    <n v="9184952.955653565"/>
  </r>
  <r>
    <d v="2017-09-19T00:00:00"/>
    <x v="5"/>
    <s v="September"/>
    <x v="2"/>
    <x v="37"/>
    <s v="Y"/>
    <s v="N"/>
    <n v="9"/>
    <n v="13.9"/>
    <n v="16.600000000000001"/>
    <n v="0.2"/>
    <n v="124033.955"/>
    <n v="92.372768620000002"/>
    <n v="11457359.826238493"/>
  </r>
  <r>
    <d v="2017-09-20T00:00:00"/>
    <x v="6"/>
    <s v="September"/>
    <x v="2"/>
    <x v="37"/>
    <s v="Y"/>
    <s v="N"/>
    <n v="6"/>
    <n v="19.2"/>
    <n v="17.3"/>
    <n v="0"/>
    <n v="123461.38"/>
    <n v="82.595610879999995"/>
    <n v="10197368.101187814"/>
  </r>
  <r>
    <d v="2017-09-21T00:00:00"/>
    <x v="0"/>
    <s v="September"/>
    <x v="2"/>
    <x v="37"/>
    <s v="Y"/>
    <s v="N"/>
    <n v="11.6"/>
    <n v="23.6"/>
    <n v="13"/>
    <n v="0"/>
    <n v="119309.93"/>
    <n v="74.957769020000001"/>
    <n v="8943206.1747323684"/>
  </r>
  <r>
    <d v="2017-09-22T00:00:00"/>
    <x v="1"/>
    <s v="September"/>
    <x v="2"/>
    <x v="37"/>
    <s v="N"/>
    <s v="N"/>
    <n v="12.8"/>
    <n v="25.6"/>
    <n v="15.6"/>
    <n v="0"/>
    <n v="116611.25"/>
    <n v="75.289119159999998"/>
    <n v="8779558.2966465503"/>
  </r>
  <r>
    <d v="2017-09-23T00:00:00"/>
    <x v="2"/>
    <s v="September"/>
    <x v="2"/>
    <x v="37"/>
    <s v="N"/>
    <s v="N"/>
    <n v="14.8"/>
    <n v="30.6"/>
    <n v="17.3"/>
    <n v="0"/>
    <n v="101012.29"/>
    <n v="63.0173962"/>
    <n v="6365531.4999992978"/>
  </r>
  <r>
    <d v="2017-09-24T00:00:00"/>
    <x v="3"/>
    <s v="September"/>
    <x v="2"/>
    <x v="38"/>
    <s v="N"/>
    <s v="N"/>
    <n v="12.9"/>
    <n v="19.899999999999999"/>
    <n v="12"/>
    <n v="0.4"/>
    <n v="92608.24"/>
    <n v="43.197347600000001"/>
    <n v="4000430.3339042244"/>
  </r>
  <r>
    <d v="2017-09-25T00:00:00"/>
    <x v="4"/>
    <s v="September"/>
    <x v="2"/>
    <x v="38"/>
    <s v="N"/>
    <s v="N"/>
    <n v="10.3"/>
    <n v="14.2"/>
    <n v="10.9"/>
    <n v="1.6"/>
    <n v="119126.485"/>
    <n v="71.241065710000001"/>
    <n v="8486697.7456863299"/>
  </r>
  <r>
    <d v="2017-09-26T00:00:00"/>
    <x v="5"/>
    <s v="September"/>
    <x v="2"/>
    <x v="38"/>
    <s v="N"/>
    <s v="N"/>
    <n v="5"/>
    <n v="15.1"/>
    <n v="20.399999999999999"/>
    <n v="0.4"/>
    <n v="124452.94"/>
    <n v="79.800225260000005"/>
    <n v="9931372.6462692656"/>
  </r>
  <r>
    <d v="2017-09-27T00:00:00"/>
    <x v="6"/>
    <s v="September"/>
    <x v="2"/>
    <x v="38"/>
    <s v="N"/>
    <s v="N"/>
    <n v="9.6"/>
    <n v="24.6"/>
    <n v="11.7"/>
    <n v="0"/>
    <n v="119028.07"/>
    <n v="72.545509100000004"/>
    <n v="8634951.935340438"/>
  </r>
  <r>
    <d v="2017-09-28T00:00:00"/>
    <x v="0"/>
    <s v="September"/>
    <x v="2"/>
    <x v="38"/>
    <s v="N"/>
    <s v="N"/>
    <n v="10.4"/>
    <n v="18.5"/>
    <n v="12.8"/>
    <n v="0"/>
    <n v="116655.855"/>
    <n v="61.649556580000002"/>
    <n v="7191781.733210776"/>
  </r>
  <r>
    <d v="2017-09-29T00:00:00"/>
    <x v="1"/>
    <s v="September"/>
    <x v="2"/>
    <x v="38"/>
    <s v="N"/>
    <s v="Y"/>
    <n v="10.6"/>
    <n v="18.399999999999999"/>
    <n v="14.5"/>
    <n v="0"/>
    <n v="102847.255"/>
    <n v="42.634675649999998"/>
    <n v="4384859.3584178407"/>
  </r>
  <r>
    <d v="2017-09-30T00:00:00"/>
    <x v="2"/>
    <s v="September"/>
    <x v="2"/>
    <x v="38"/>
    <s v="N"/>
    <s v="N"/>
    <n v="11"/>
    <n v="15.4"/>
    <n v="16.100000000000001"/>
    <n v="1"/>
    <n v="100701.82"/>
    <n v="47.309943529999998"/>
    <n v="4764197.4175682245"/>
  </r>
  <r>
    <d v="2017-10-01T00:00:00"/>
    <x v="3"/>
    <s v="October"/>
    <x v="2"/>
    <x v="39"/>
    <s v="N"/>
    <s v="N"/>
    <n v="9.6999999999999993"/>
    <n v="17.2"/>
    <n v="9.1999999999999993"/>
    <n v="0"/>
    <n v="103556.74"/>
    <n v="58.989627579999997"/>
    <n v="6108773.5259988895"/>
  </r>
  <r>
    <d v="2017-10-02T00:00:00"/>
    <x v="4"/>
    <s v="October"/>
    <x v="2"/>
    <x v="39"/>
    <s v="N"/>
    <s v="N"/>
    <n v="9.5"/>
    <n v="16.399999999999999"/>
    <n v="16.399999999999999"/>
    <n v="0"/>
    <n v="119226.42"/>
    <n v="74.497158290000002"/>
    <n v="8882029.4830900226"/>
  </r>
  <r>
    <d v="2017-10-03T00:00:00"/>
    <x v="5"/>
    <s v="October"/>
    <x v="2"/>
    <x v="39"/>
    <s v="N"/>
    <s v="N"/>
    <n v="6.8"/>
    <n v="22.3"/>
    <n v="21.8"/>
    <n v="0"/>
    <n v="118856.41499999999"/>
    <n v="79.059146049999995"/>
    <n v="9396686.6724644098"/>
  </r>
  <r>
    <d v="2017-10-04T00:00:00"/>
    <x v="6"/>
    <s v="October"/>
    <x v="2"/>
    <x v="39"/>
    <s v="N"/>
    <s v="N"/>
    <n v="8.5"/>
    <n v="20.8"/>
    <n v="21.6"/>
    <n v="0"/>
    <n v="114604.62"/>
    <n v="71.108733229999999"/>
    <n v="8149389.3505055225"/>
  </r>
  <r>
    <d v="2017-10-05T00:00:00"/>
    <x v="0"/>
    <s v="October"/>
    <x v="2"/>
    <x v="39"/>
    <s v="N"/>
    <s v="N"/>
    <n v="11.7"/>
    <n v="19.399999999999999"/>
    <n v="10.4"/>
    <n v="0"/>
    <n v="113134.58"/>
    <n v="65.315736259999994"/>
    <n v="7389468.3891658699"/>
  </r>
  <r>
    <d v="2017-10-06T00:00:00"/>
    <x v="1"/>
    <s v="October"/>
    <x v="2"/>
    <x v="39"/>
    <s v="N"/>
    <s v="N"/>
    <n v="10.1"/>
    <n v="15"/>
    <n v="16.8"/>
    <n v="2.4"/>
    <n v="118359.28"/>
    <n v="53.429039449999998"/>
    <n v="6323822.6403935952"/>
  </r>
  <r>
    <d v="2017-10-07T00:00:00"/>
    <x v="2"/>
    <s v="October"/>
    <x v="2"/>
    <x v="39"/>
    <s v="N"/>
    <s v="N"/>
    <n v="7.2"/>
    <n v="23.7"/>
    <n v="17.3"/>
    <n v="0.2"/>
    <n v="101974.595"/>
    <n v="38.89411226"/>
    <n v="3966211.3455980346"/>
  </r>
  <r>
    <d v="2017-10-08T00:00:00"/>
    <x v="3"/>
    <s v="October"/>
    <x v="2"/>
    <x v="40"/>
    <s v="N"/>
    <s v="N"/>
    <n v="11.1"/>
    <n v="25.3"/>
    <n v="19.5"/>
    <n v="0"/>
    <n v="97053.544999999998"/>
    <n v="56.16035213"/>
    <n v="5450561.2626648005"/>
  </r>
  <r>
    <d v="2017-10-09T00:00:00"/>
    <x v="4"/>
    <s v="October"/>
    <x v="2"/>
    <x v="40"/>
    <s v="N"/>
    <s v="N"/>
    <n v="14"/>
    <n v="18.7"/>
    <n v="16.7"/>
    <n v="2.4"/>
    <n v="111432.36500000001"/>
    <n v="68.87949682"/>
    <n v="7675405.2306625796"/>
  </r>
  <r>
    <d v="2017-10-10T00:00:00"/>
    <x v="5"/>
    <s v="October"/>
    <x v="2"/>
    <x v="40"/>
    <s v="Y"/>
    <s v="N"/>
    <n v="8"/>
    <n v="18.8"/>
    <n v="23.6"/>
    <n v="0.2"/>
    <n v="116556.425"/>
    <n v="77.452308540000004"/>
    <n v="9027564.1914193705"/>
  </r>
  <r>
    <d v="2017-10-11T00:00:00"/>
    <x v="6"/>
    <s v="October"/>
    <x v="2"/>
    <x v="40"/>
    <s v="Y"/>
    <s v="N"/>
    <n v="9.8000000000000007"/>
    <n v="25.6"/>
    <n v="7.5"/>
    <n v="0"/>
    <n v="114133.54"/>
    <n v="55.553221790000002"/>
    <n v="6340485.8612978365"/>
  </r>
  <r>
    <d v="2017-10-12T00:00:00"/>
    <x v="0"/>
    <s v="October"/>
    <x v="2"/>
    <x v="40"/>
    <s v="Y"/>
    <s v="N"/>
    <n v="10.5"/>
    <n v="19.2"/>
    <n v="15.6"/>
    <n v="10"/>
    <n v="113957.735"/>
    <n v="56.959277329999999"/>
    <n v="6490950.2317636479"/>
  </r>
  <r>
    <d v="2017-10-13T00:00:00"/>
    <x v="1"/>
    <s v="October"/>
    <x v="2"/>
    <x v="40"/>
    <s v="Y"/>
    <s v="N"/>
    <n v="13.1"/>
    <n v="16.7"/>
    <n v="12.5"/>
    <n v="0"/>
    <n v="117048.72500000001"/>
    <n v="83.756746089999993"/>
    <n v="9803620.3399832342"/>
  </r>
  <r>
    <d v="2017-10-14T00:00:00"/>
    <x v="2"/>
    <s v="October"/>
    <x v="2"/>
    <x v="40"/>
    <s v="Y"/>
    <s v="N"/>
    <n v="8.1999999999999993"/>
    <n v="16.100000000000001"/>
    <n v="23.6"/>
    <n v="0"/>
    <n v="102037.16499999999"/>
    <n v="85.403883269999994"/>
    <n v="8714370.1288617291"/>
  </r>
  <r>
    <d v="2017-10-15T00:00:00"/>
    <x v="3"/>
    <s v="October"/>
    <x v="2"/>
    <x v="41"/>
    <s v="Y"/>
    <s v="N"/>
    <n v="6.8"/>
    <n v="17.600000000000001"/>
    <n v="24.5"/>
    <n v="0"/>
    <n v="98108.815000000002"/>
    <n v="71.602890579999993"/>
    <n v="7024874.7453784626"/>
  </r>
  <r>
    <d v="2017-10-16T00:00:00"/>
    <x v="4"/>
    <s v="October"/>
    <x v="2"/>
    <x v="41"/>
    <s v="Y"/>
    <s v="N"/>
    <n v="11.3"/>
    <n v="28.6"/>
    <n v="23.8"/>
    <n v="0"/>
    <n v="115907.395"/>
    <n v="84.013226709999998"/>
    <n v="9737754.2535005212"/>
  </r>
  <r>
    <d v="2017-10-17T00:00:00"/>
    <x v="5"/>
    <s v="October"/>
    <x v="2"/>
    <x v="41"/>
    <s v="Y"/>
    <s v="N"/>
    <n v="12.8"/>
    <n v="30.2"/>
    <n v="24.9"/>
    <n v="0"/>
    <n v="117470.22"/>
    <n v="76.51584579"/>
    <n v="8988333.2384373732"/>
  </r>
  <r>
    <d v="2017-10-18T00:00:00"/>
    <x v="6"/>
    <s v="October"/>
    <x v="2"/>
    <x v="41"/>
    <s v="Y"/>
    <s v="N"/>
    <n v="14.5"/>
    <n v="30.9"/>
    <n v="25.1"/>
    <n v="0"/>
    <n v="121087.1"/>
    <n v="92.334121359999997"/>
    <n v="11180470.986530457"/>
  </r>
  <r>
    <d v="2017-10-19T00:00:00"/>
    <x v="0"/>
    <s v="October"/>
    <x v="2"/>
    <x v="41"/>
    <s v="Y"/>
    <s v="N"/>
    <n v="21.7"/>
    <n v="25.6"/>
    <n v="9.8000000000000007"/>
    <n v="0"/>
    <n v="118201.175"/>
    <n v="80.376717099999993"/>
    <n v="9500622.4038625918"/>
  </r>
  <r>
    <d v="2017-10-20T00:00:00"/>
    <x v="1"/>
    <s v="October"/>
    <x v="2"/>
    <x v="41"/>
    <s v="Y"/>
    <s v="N"/>
    <n v="11.3"/>
    <n v="16.2"/>
    <n v="24"/>
    <n v="2.6"/>
    <n v="108412.66499999999"/>
    <n v="72.715846839999998"/>
    <n v="7883318.7436562283"/>
  </r>
  <r>
    <d v="2017-10-21T00:00:00"/>
    <x v="2"/>
    <s v="October"/>
    <x v="2"/>
    <x v="41"/>
    <s v="Y"/>
    <s v="N"/>
    <n v="11"/>
    <n v="15.4"/>
    <n v="12.8"/>
    <n v="0"/>
    <n v="102195.97500000001"/>
    <n v="73.108339409999999"/>
    <n v="7471378.026635875"/>
  </r>
  <r>
    <d v="2017-10-22T00:00:00"/>
    <x v="3"/>
    <s v="October"/>
    <x v="2"/>
    <x v="42"/>
    <s v="Y"/>
    <s v="N"/>
    <n v="11.1"/>
    <n v="16"/>
    <n v="13"/>
    <n v="0"/>
    <n v="100571.04"/>
    <n v="76.328222569999994"/>
    <n v="7676408.7252163719"/>
  </r>
  <r>
    <d v="2017-10-23T00:00:00"/>
    <x v="4"/>
    <s v="October"/>
    <x v="2"/>
    <x v="42"/>
    <s v="Y"/>
    <s v="N"/>
    <n v="11.9"/>
    <n v="19"/>
    <n v="21.8"/>
    <n v="0"/>
    <n v="115549.435"/>
    <n v="90.675665039999998"/>
    <n v="10477521.863621252"/>
  </r>
  <r>
    <d v="2017-10-24T00:00:00"/>
    <x v="5"/>
    <s v="October"/>
    <x v="2"/>
    <x v="42"/>
    <s v="Y"/>
    <s v="N"/>
    <n v="12.1"/>
    <n v="20.5"/>
    <n v="18.7"/>
    <n v="0.2"/>
    <n v="118010.31"/>
    <n v="91.93047541"/>
    <n v="10848743.901581477"/>
  </r>
  <r>
    <d v="2017-10-25T00:00:00"/>
    <x v="6"/>
    <s v="October"/>
    <x v="2"/>
    <x v="42"/>
    <s v="Y"/>
    <s v="N"/>
    <n v="13.3"/>
    <n v="18.5"/>
    <n v="12.5"/>
    <n v="11.4"/>
    <n v="115813.03"/>
    <n v="98.042415309999996"/>
    <n v="11354589.185569489"/>
  </r>
  <r>
    <d v="2017-10-26T00:00:00"/>
    <x v="0"/>
    <s v="October"/>
    <x v="2"/>
    <x v="42"/>
    <s v="Y"/>
    <s v="N"/>
    <n v="12.9"/>
    <n v="16.8"/>
    <n v="12.2"/>
    <n v="0.2"/>
    <n v="117333.44500000001"/>
    <n v="89.911230680000003"/>
    <n v="10549594.439874094"/>
  </r>
  <r>
    <d v="2017-10-27T00:00:00"/>
    <x v="1"/>
    <s v="October"/>
    <x v="2"/>
    <x v="42"/>
    <s v="Y"/>
    <s v="N"/>
    <n v="10.3"/>
    <n v="27.4"/>
    <n v="26.1"/>
    <n v="0"/>
    <n v="112633.265"/>
    <n v="78.660882360000002"/>
    <n v="8859832.007987706"/>
  </r>
  <r>
    <d v="2017-10-28T00:00:00"/>
    <x v="2"/>
    <s v="October"/>
    <x v="2"/>
    <x v="42"/>
    <s v="Y"/>
    <s v="N"/>
    <n v="15"/>
    <n v="21.4"/>
    <n v="16.8"/>
    <n v="0.4"/>
    <n v="100746.42"/>
    <n v="81.094467010000002"/>
    <n v="8169977.2330656042"/>
  </r>
  <r>
    <d v="2017-10-29T00:00:00"/>
    <x v="3"/>
    <s v="October"/>
    <x v="2"/>
    <x v="43"/>
    <s v="Y"/>
    <s v="N"/>
    <n v="11.5"/>
    <n v="28.6"/>
    <n v="27.1"/>
    <n v="0"/>
    <n v="92182.955000000002"/>
    <n v="61.462527489999999"/>
    <n v="5665797.405796933"/>
  </r>
  <r>
    <d v="2017-10-30T00:00:00"/>
    <x v="4"/>
    <s v="October"/>
    <x v="2"/>
    <x v="43"/>
    <s v="Y"/>
    <s v="N"/>
    <n v="8.8000000000000007"/>
    <n v="17"/>
    <n v="17"/>
    <n v="4.4000000000000004"/>
    <n v="112227.65"/>
    <n v="77.42179007"/>
    <n v="8688865.5583494343"/>
  </r>
  <r>
    <d v="2017-10-31T00:00:00"/>
    <x v="5"/>
    <s v="October"/>
    <x v="2"/>
    <x v="43"/>
    <s v="Y"/>
    <s v="N"/>
    <n v="8.1"/>
    <n v="16.399999999999999"/>
    <n v="24.8"/>
    <n v="6"/>
    <n v="116179.47"/>
    <n v="86.957257670000004"/>
    <n v="10102648.108754035"/>
  </r>
  <r>
    <d v="2017-11-01T00:00:00"/>
    <x v="6"/>
    <s v="November"/>
    <x v="2"/>
    <x v="43"/>
    <s v="Y"/>
    <s v="N"/>
    <n v="11.9"/>
    <n v="18"/>
    <n v="14.2"/>
    <n v="0.4"/>
    <n v="116632.09"/>
    <n v="87.027542560000001"/>
    <n v="10150204.17633675"/>
  </r>
  <r>
    <d v="2017-11-02T00:00:00"/>
    <x v="0"/>
    <s v="November"/>
    <x v="2"/>
    <x v="43"/>
    <s v="Y"/>
    <s v="N"/>
    <n v="11.3"/>
    <n v="17.399999999999999"/>
    <n v="17"/>
    <n v="1.4"/>
    <n v="120470.785"/>
    <n v="87.510162679999993"/>
    <n v="10542417.993537303"/>
  </r>
  <r>
    <d v="2017-11-03T00:00:00"/>
    <x v="1"/>
    <s v="November"/>
    <x v="2"/>
    <x v="43"/>
    <s v="Y"/>
    <s v="N"/>
    <n v="9.4"/>
    <n v="16.600000000000001"/>
    <n v="20.5"/>
    <n v="1.4"/>
    <n v="113451.995"/>
    <n v="76.925848950000002"/>
    <n v="8727391.030446155"/>
  </r>
  <r>
    <d v="2017-11-04T00:00:00"/>
    <x v="2"/>
    <s v="November"/>
    <x v="2"/>
    <x v="43"/>
    <s v="Y"/>
    <s v="N"/>
    <n v="8.3000000000000007"/>
    <n v="15.8"/>
    <n v="24.6"/>
    <n v="0.4"/>
    <n v="101610.815"/>
    <n v="78.734581890000001"/>
    <n v="8000285.0345271407"/>
  </r>
  <r>
    <d v="2017-11-05T00:00:00"/>
    <x v="3"/>
    <s v="November"/>
    <x v="2"/>
    <x v="44"/>
    <s v="Y"/>
    <s v="N"/>
    <n v="6.4"/>
    <n v="17.600000000000001"/>
    <n v="24.1"/>
    <n v="0"/>
    <n v="95368.164999999994"/>
    <n v="77.636602679999996"/>
    <n v="7404060.3344256813"/>
  </r>
  <r>
    <d v="2017-11-06T00:00:00"/>
    <x v="4"/>
    <s v="November"/>
    <x v="2"/>
    <x v="44"/>
    <s v="Y"/>
    <s v="N"/>
    <n v="10.9"/>
    <n v="16.100000000000001"/>
    <n v="18.899999999999999"/>
    <n v="0"/>
    <n v="104632.79"/>
    <n v="80.934221030000003"/>
    <n v="8468373.3528455738"/>
  </r>
  <r>
    <d v="2017-11-07T00:00:00"/>
    <x v="5"/>
    <s v="November"/>
    <x v="2"/>
    <x v="44"/>
    <s v="Y"/>
    <s v="Y"/>
    <n v="10"/>
    <n v="15.8"/>
    <n v="18.8"/>
    <n v="3.4"/>
    <n v="100592.295"/>
    <n v="78.317766300000002"/>
    <n v="7878163.8513906589"/>
  </r>
  <r>
    <d v="2017-11-08T00:00:00"/>
    <x v="6"/>
    <s v="November"/>
    <x v="2"/>
    <x v="44"/>
    <s v="Y"/>
    <s v="N"/>
    <n v="12.1"/>
    <n v="16.899999999999999"/>
    <n v="25.4"/>
    <n v="0"/>
    <n v="111738.485"/>
    <n v="90.995755090000003"/>
    <n v="10167727.815187639"/>
  </r>
  <r>
    <d v="2017-11-09T00:00:00"/>
    <x v="0"/>
    <s v="November"/>
    <x v="2"/>
    <x v="44"/>
    <s v="Y"/>
    <s v="N"/>
    <n v="8.6999999999999993"/>
    <n v="21.8"/>
    <n v="28.8"/>
    <n v="0"/>
    <n v="113539.935"/>
    <n v="85.582594670000006"/>
    <n v="9717042.2359631471"/>
  </r>
  <r>
    <d v="2017-11-10T00:00:00"/>
    <x v="1"/>
    <s v="November"/>
    <x v="2"/>
    <x v="44"/>
    <s v="Y"/>
    <s v="N"/>
    <n v="12.1"/>
    <n v="27.2"/>
    <n v="23.7"/>
    <n v="0"/>
    <n v="115156.44500000001"/>
    <n v="92.615536950000006"/>
    <n v="10665275.986928144"/>
  </r>
  <r>
    <d v="2017-11-11T00:00:00"/>
    <x v="2"/>
    <s v="November"/>
    <x v="2"/>
    <x v="44"/>
    <s v="Y"/>
    <s v="N"/>
    <n v="14.8"/>
    <n v="24.7"/>
    <n v="28.8"/>
    <n v="0"/>
    <n v="104194.345"/>
    <n v="83.494939239999994"/>
    <n v="8699700.5049265977"/>
  </r>
  <r>
    <d v="2017-11-12T00:00:00"/>
    <x v="3"/>
    <s v="November"/>
    <x v="2"/>
    <x v="45"/>
    <s v="Y"/>
    <s v="N"/>
    <n v="13.2"/>
    <n v="23.3"/>
    <n v="25"/>
    <n v="0"/>
    <n v="98774.235000000001"/>
    <n v="73.950064819999994"/>
    <n v="7304361.0807959121"/>
  </r>
  <r>
    <d v="2017-11-13T00:00:00"/>
    <x v="4"/>
    <s v="November"/>
    <x v="2"/>
    <x v="45"/>
    <s v="Y"/>
    <s v="N"/>
    <n v="13.7"/>
    <n v="33"/>
    <n v="29.5"/>
    <n v="0"/>
    <n v="125795.84"/>
    <n v="102.5536814"/>
    <n v="12900826.496805375"/>
  </r>
  <r>
    <d v="2017-11-14T00:00:00"/>
    <x v="5"/>
    <s v="November"/>
    <x v="2"/>
    <x v="45"/>
    <s v="Y"/>
    <s v="N"/>
    <n v="18.2"/>
    <n v="33.9"/>
    <n v="29.5"/>
    <n v="0"/>
    <n v="135420.82"/>
    <n v="94.731684869999995"/>
    <n v="12828642.445076993"/>
  </r>
  <r>
    <d v="2017-11-15T00:00:00"/>
    <x v="6"/>
    <s v="November"/>
    <x v="2"/>
    <x v="45"/>
    <s v="Y"/>
    <s v="N"/>
    <n v="21.5"/>
    <n v="31.4"/>
    <n v="16.899999999999999"/>
    <n v="0"/>
    <n v="130385.05"/>
    <n v="90.97415977"/>
    <n v="11861670.370319439"/>
  </r>
  <r>
    <d v="2017-11-16T00:00:00"/>
    <x v="0"/>
    <s v="November"/>
    <x v="2"/>
    <x v="45"/>
    <s v="Y"/>
    <s v="N"/>
    <n v="18.100000000000001"/>
    <n v="21.3"/>
    <n v="4.8"/>
    <n v="3.6"/>
    <n v="116715.965"/>
    <n v="88.816107369999997"/>
    <n v="10366257.679233162"/>
  </r>
  <r>
    <d v="2017-11-17T00:00:00"/>
    <x v="1"/>
    <s v="November"/>
    <x v="2"/>
    <x v="45"/>
    <s v="Y"/>
    <s v="N"/>
    <n v="16.399999999999999"/>
    <n v="26.8"/>
    <n v="22.9"/>
    <n v="4.2"/>
    <n v="117797.62"/>
    <n v="99.446276760000003"/>
    <n v="11714534.720189311"/>
  </r>
  <r>
    <d v="2017-11-18T00:00:00"/>
    <x v="2"/>
    <s v="November"/>
    <x v="2"/>
    <x v="45"/>
    <s v="Y"/>
    <s v="N"/>
    <n v="16.100000000000001"/>
    <n v="28.1"/>
    <n v="20.100000000000001"/>
    <n v="0"/>
    <n v="106730.21"/>
    <n v="89.770277660000005"/>
    <n v="9581200.586410109"/>
  </r>
  <r>
    <d v="2017-11-19T00:00:00"/>
    <x v="3"/>
    <s v="November"/>
    <x v="2"/>
    <x v="46"/>
    <s v="Y"/>
    <s v="N"/>
    <n v="15.1"/>
    <n v="29.3"/>
    <n v="27.5"/>
    <n v="24.8"/>
    <n v="101256.78"/>
    <n v="81.881314270000004"/>
    <n v="8291038.2251482513"/>
  </r>
  <r>
    <d v="2017-11-20T00:00:00"/>
    <x v="4"/>
    <s v="November"/>
    <x v="2"/>
    <x v="46"/>
    <s v="Y"/>
    <s v="N"/>
    <n v="16.600000000000001"/>
    <n v="30.8"/>
    <n v="28.6"/>
    <n v="0"/>
    <n v="128658.27"/>
    <n v="131.30094130000001"/>
    <n v="16892951.957029551"/>
  </r>
  <r>
    <d v="2017-11-21T00:00:00"/>
    <x v="5"/>
    <s v="November"/>
    <x v="2"/>
    <x v="46"/>
    <s v="Y"/>
    <s v="N"/>
    <n v="17.8"/>
    <n v="32.9"/>
    <n v="29.5"/>
    <n v="0"/>
    <n v="137151.495"/>
    <n v="152.7547663"/>
    <n v="20950544.566420618"/>
  </r>
  <r>
    <d v="2017-11-22T00:00:00"/>
    <x v="6"/>
    <s v="November"/>
    <x v="2"/>
    <x v="46"/>
    <s v="Y"/>
    <s v="N"/>
    <n v="18.7"/>
    <n v="32.6"/>
    <n v="30.6"/>
    <n v="0"/>
    <n v="138882.25"/>
    <n v="116.8798367"/>
    <n v="16232534.700528575"/>
  </r>
  <r>
    <d v="2017-11-23T00:00:00"/>
    <x v="0"/>
    <s v="November"/>
    <x v="2"/>
    <x v="46"/>
    <s v="Y"/>
    <s v="N"/>
    <n v="16.2"/>
    <n v="31.9"/>
    <n v="18.899999999999999"/>
    <n v="0"/>
    <n v="135162.11499999999"/>
    <n v="105.2716657"/>
    <n v="14228740.985584954"/>
  </r>
  <r>
    <d v="2017-11-24T00:00:00"/>
    <x v="1"/>
    <s v="November"/>
    <x v="2"/>
    <x v="46"/>
    <s v="Y"/>
    <s v="N"/>
    <n v="18.600000000000001"/>
    <n v="30.7"/>
    <n v="13.8"/>
    <n v="1"/>
    <n v="133951.29"/>
    <n v="116.56179090000001"/>
    <n v="15613602.255765263"/>
  </r>
  <r>
    <d v="2017-11-25T00:00:00"/>
    <x v="2"/>
    <s v="November"/>
    <x v="2"/>
    <x v="46"/>
    <s v="Y"/>
    <s v="N"/>
    <n v="19.3"/>
    <n v="32.5"/>
    <n v="17"/>
    <n v="0.4"/>
    <n v="121219.595"/>
    <n v="99.010420740000001"/>
    <n v="12002003.1028824"/>
  </r>
  <r>
    <d v="2017-11-26T00:00:00"/>
    <x v="3"/>
    <s v="November"/>
    <x v="2"/>
    <x v="47"/>
    <s v="Y"/>
    <s v="N"/>
    <n v="19.399999999999999"/>
    <n v="28.3"/>
    <m/>
    <n v="3.4"/>
    <n v="108717.875"/>
    <n v="83.114514119999996"/>
    <n v="9036033.3567838948"/>
  </r>
  <r>
    <d v="2017-11-27T00:00:00"/>
    <x v="4"/>
    <s v="November"/>
    <x v="2"/>
    <x v="47"/>
    <s v="Y"/>
    <s v="N"/>
    <n v="16.5"/>
    <n v="21.2"/>
    <n v="20.5"/>
    <n v="1.4"/>
    <n v="115429.005"/>
    <n v="84.608923149999995"/>
    <n v="9766323.8133259658"/>
  </r>
  <r>
    <d v="2017-11-28T00:00:00"/>
    <x v="5"/>
    <s v="November"/>
    <x v="2"/>
    <x v="47"/>
    <s v="Y"/>
    <s v="N"/>
    <n v="13.7"/>
    <n v="31"/>
    <n v="31.1"/>
    <n v="0.2"/>
    <n v="129798.47"/>
    <n v="130.50196869999999"/>
    <n v="16938955.869247887"/>
  </r>
  <r>
    <d v="2017-11-29T00:00:00"/>
    <x v="6"/>
    <s v="November"/>
    <x v="2"/>
    <x v="47"/>
    <s v="Y"/>
    <s v="N"/>
    <n v="18.5"/>
    <n v="35.799999999999997"/>
    <n v="28.3"/>
    <n v="0"/>
    <n v="151730.95000000001"/>
    <n v="166.55264679999999"/>
    <n v="25271191.323978461"/>
  </r>
  <r>
    <d v="2017-11-30T00:00:00"/>
    <x v="0"/>
    <s v="November"/>
    <x v="2"/>
    <x v="47"/>
    <s v="Y"/>
    <s v="N"/>
    <n v="22.5"/>
    <n v="34.9"/>
    <n v="23.1"/>
    <n v="0"/>
    <n v="154632.33499999999"/>
    <n v="131.4914339"/>
    <n v="20332827.456455156"/>
  </r>
  <r>
    <d v="2017-12-01T00:00:00"/>
    <x v="1"/>
    <s v="December"/>
    <x v="2"/>
    <x v="47"/>
    <s v="Y"/>
    <s v="N"/>
    <n v="21.5"/>
    <n v="23.5"/>
    <n v="1.6"/>
    <n v="1.8"/>
    <n v="125141.9"/>
    <n v="87.152295949999996"/>
    <n v="10906403.904545303"/>
  </r>
  <r>
    <d v="2017-12-02T00:00:00"/>
    <x v="2"/>
    <s v="December"/>
    <x v="2"/>
    <x v="47"/>
    <s v="Y"/>
    <s v="N"/>
    <n v="14.7"/>
    <n v="16.399999999999999"/>
    <n v="0.7"/>
    <n v="20.6"/>
    <n v="99234.22"/>
    <n v="66.255858649999993"/>
    <n v="6574848.4535630029"/>
  </r>
  <r>
    <d v="2017-12-03T00:00:00"/>
    <x v="3"/>
    <s v="December"/>
    <x v="2"/>
    <x v="48"/>
    <s v="Y"/>
    <s v="N"/>
    <n v="11.5"/>
    <n v="17.100000000000001"/>
    <n v="14.4"/>
    <n v="43.8"/>
    <n v="92487.705000000002"/>
    <n v="67.758066369999995"/>
    <n v="6266788.0537989801"/>
  </r>
  <r>
    <d v="2017-12-04T00:00:00"/>
    <x v="4"/>
    <s v="December"/>
    <x v="2"/>
    <x v="48"/>
    <s v="Y"/>
    <s v="N"/>
    <n v="12.4"/>
    <n v="17.5"/>
    <n v="7.9"/>
    <n v="5.4"/>
    <n v="111625.98"/>
    <n v="84.041757820000001"/>
    <n v="9381243.5775801633"/>
  </r>
  <r>
    <d v="2017-12-05T00:00:00"/>
    <x v="5"/>
    <s v="December"/>
    <x v="2"/>
    <x v="48"/>
    <s v="Y"/>
    <s v="N"/>
    <n v="10.8"/>
    <n v="22.8"/>
    <n v="22.9"/>
    <n v="1.8"/>
    <n v="113063.675"/>
    <n v="82.842057909999994"/>
    <n v="9366427.5118674189"/>
  </r>
  <r>
    <d v="2017-12-06T00:00:00"/>
    <x v="6"/>
    <s v="December"/>
    <x v="2"/>
    <x v="48"/>
    <s v="Y"/>
    <s v="N"/>
    <n v="13.6"/>
    <n v="21.3"/>
    <n v="23.6"/>
    <n v="0"/>
    <n v="115383.13"/>
    <n v="89.564050550000005"/>
    <n v="10334180.487937223"/>
  </r>
  <r>
    <d v="2017-12-07T00:00:00"/>
    <x v="0"/>
    <s v="December"/>
    <x v="2"/>
    <x v="48"/>
    <s v="Y"/>
    <s v="N"/>
    <n v="11.6"/>
    <n v="21.9"/>
    <n v="19.8"/>
    <n v="0"/>
    <n v="115736.97"/>
    <n v="102.5919318"/>
    <n v="11873679.332978645"/>
  </r>
  <r>
    <d v="2017-12-08T00:00:00"/>
    <x v="1"/>
    <s v="December"/>
    <x v="2"/>
    <x v="48"/>
    <s v="Y"/>
    <s v="N"/>
    <n v="11.4"/>
    <n v="18.7"/>
    <n v="28.5"/>
    <n v="25.2"/>
    <n v="109568.47"/>
    <n v="87.467721979999993"/>
    <n v="9583704.4717339706"/>
  </r>
  <r>
    <d v="2017-12-09T00:00:00"/>
    <x v="2"/>
    <s v="December"/>
    <x v="2"/>
    <x v="48"/>
    <s v="Y"/>
    <s v="N"/>
    <n v="12.7"/>
    <n v="23"/>
    <n v="19.2"/>
    <n v="0"/>
    <n v="99334.8"/>
    <n v="82.980837530000002"/>
    <n v="8242884.8998750448"/>
  </r>
  <r>
    <d v="2017-12-10T00:00:00"/>
    <x v="3"/>
    <s v="December"/>
    <x v="2"/>
    <x v="49"/>
    <s v="Y"/>
    <s v="N"/>
    <n v="14.5"/>
    <n v="22.2"/>
    <n v="31.4"/>
    <n v="0"/>
    <n v="97715.01"/>
    <n v="81.089163600000006"/>
    <n v="7923628.4320656359"/>
  </r>
  <r>
    <d v="2017-12-11T00:00:00"/>
    <x v="4"/>
    <s v="December"/>
    <x v="2"/>
    <x v="49"/>
    <s v="Y"/>
    <s v="N"/>
    <n v="16.399999999999999"/>
    <n v="20.7"/>
    <n v="26.3"/>
    <n v="0"/>
    <n v="114680.185"/>
    <n v="97.605395759999993"/>
    <n v="11193404.842755014"/>
  </r>
  <r>
    <d v="2017-12-12T00:00:00"/>
    <x v="5"/>
    <s v="December"/>
    <x v="2"/>
    <x v="49"/>
    <s v="Y"/>
    <s v="N"/>
    <n v="15.8"/>
    <n v="26.4"/>
    <n v="31.3"/>
    <n v="0"/>
    <n v="121945.175"/>
    <n v="104.9958379"/>
    <n v="12803735.826987132"/>
  </r>
  <r>
    <d v="2017-12-13T00:00:00"/>
    <x v="6"/>
    <s v="December"/>
    <x v="2"/>
    <x v="49"/>
    <s v="Y"/>
    <s v="N"/>
    <n v="15.8"/>
    <n v="37.6"/>
    <n v="32"/>
    <n v="0"/>
    <n v="146933.095"/>
    <n v="94.498151980000003"/>
    <n v="13884905.942201778"/>
  </r>
  <r>
    <d v="2017-12-14T00:00:00"/>
    <x v="0"/>
    <s v="December"/>
    <x v="2"/>
    <x v="49"/>
    <s v="Y"/>
    <s v="N"/>
    <n v="20.5"/>
    <n v="23.1"/>
    <n v="21.7"/>
    <n v="0"/>
    <n v="129280.81"/>
    <n v="101.8652498"/>
    <n v="13169222.004996337"/>
  </r>
  <r>
    <d v="2017-12-15T00:00:00"/>
    <x v="1"/>
    <s v="December"/>
    <x v="2"/>
    <x v="49"/>
    <s v="Y"/>
    <s v="N"/>
    <n v="14.1"/>
    <n v="26.4"/>
    <n v="32.1"/>
    <n v="0"/>
    <n v="120821.05499999999"/>
    <n v="105.4358596"/>
    <n v="12738871.791703878"/>
  </r>
  <r>
    <d v="2017-12-16T00:00:00"/>
    <x v="2"/>
    <s v="December"/>
    <x v="2"/>
    <x v="49"/>
    <s v="Y"/>
    <s v="N"/>
    <n v="13.8"/>
    <n v="24.6"/>
    <n v="31"/>
    <n v="0"/>
    <n v="110154.36"/>
    <n v="99.475416330000002"/>
    <n v="10957650.821564699"/>
  </r>
  <r>
    <d v="2017-12-17T00:00:00"/>
    <x v="3"/>
    <s v="December"/>
    <x v="2"/>
    <x v="50"/>
    <s v="Y"/>
    <s v="N"/>
    <n v="15.7"/>
    <n v="24.5"/>
    <n v="30.5"/>
    <n v="0"/>
    <n v="107212.84"/>
    <n v="82.049323279999996"/>
    <n v="8796740.968926914"/>
  </r>
  <r>
    <d v="2017-12-18T00:00:00"/>
    <x v="4"/>
    <s v="December"/>
    <x v="2"/>
    <x v="50"/>
    <s v="Y"/>
    <s v="N"/>
    <n v="17.100000000000001"/>
    <n v="33"/>
    <n v="22.1"/>
    <n v="0"/>
    <n v="138949.67499999999"/>
    <n v="117.26538429999999"/>
    <n v="16293987.0372351"/>
  </r>
  <r>
    <d v="2017-12-19T00:00:00"/>
    <x v="5"/>
    <s v="December"/>
    <x v="2"/>
    <x v="50"/>
    <s v="Y"/>
    <s v="N"/>
    <n v="19.7"/>
    <n v="37.4"/>
    <n v="12.1"/>
    <n v="0"/>
    <n v="142870.39499999999"/>
    <n v="106.4977263"/>
    <n v="15215372.223082887"/>
  </r>
  <r>
    <d v="2017-12-20T00:00:00"/>
    <x v="6"/>
    <s v="December"/>
    <x v="2"/>
    <x v="50"/>
    <s v="Y"/>
    <s v="N"/>
    <n v="15.8"/>
    <n v="24.5"/>
    <n v="19"/>
    <n v="20.6"/>
    <n v="114916.99"/>
    <n v="78.737600779999994"/>
    <n v="9048288.0814592522"/>
  </r>
  <r>
    <d v="2017-12-21T00:00:00"/>
    <x v="0"/>
    <s v="December"/>
    <x v="2"/>
    <x v="50"/>
    <s v="Y"/>
    <s v="N"/>
    <n v="12.3"/>
    <n v="23.7"/>
    <n v="31.9"/>
    <n v="0"/>
    <n v="114462.53"/>
    <n v="85.775431650000002"/>
    <n v="9818072.9185010754"/>
  </r>
  <r>
    <d v="2017-12-22T00:00:00"/>
    <x v="1"/>
    <s v="December"/>
    <x v="2"/>
    <x v="50"/>
    <s v="N"/>
    <s v="N"/>
    <n v="13.6"/>
    <n v="27.7"/>
    <n v="26.6"/>
    <n v="0"/>
    <n v="116428.79"/>
    <n v="81.598862999999994"/>
    <n v="9500456.8844657689"/>
  </r>
  <r>
    <d v="2017-12-23T00:00:00"/>
    <x v="2"/>
    <s v="December"/>
    <x v="2"/>
    <x v="50"/>
    <s v="N"/>
    <s v="N"/>
    <n v="14.7"/>
    <n v="30.2"/>
    <n v="21.2"/>
    <n v="0"/>
    <n v="109364.01"/>
    <n v="79.898848340000001"/>
    <n v="8738058.4488442428"/>
  </r>
  <r>
    <d v="2017-12-24T00:00:00"/>
    <x v="3"/>
    <s v="December"/>
    <x v="2"/>
    <x v="51"/>
    <s v="N"/>
    <s v="N"/>
    <n v="15.8"/>
    <n v="19.399999999999999"/>
    <n v="25.7"/>
    <n v="0.4"/>
    <n v="92856.23"/>
    <n v="58.939113859999999"/>
    <n v="5472863.9125803476"/>
  </r>
  <r>
    <d v="2017-12-25T00:00:00"/>
    <x v="4"/>
    <s v="December"/>
    <x v="2"/>
    <x v="51"/>
    <s v="N"/>
    <s v="Y"/>
    <n v="15.1"/>
    <n v="21.4"/>
    <n v="29"/>
    <n v="0"/>
    <n v="85094.375"/>
    <n v="44.900300629999997"/>
    <n v="3820763.019421956"/>
  </r>
  <r>
    <d v="2017-12-26T00:00:00"/>
    <x v="5"/>
    <s v="December"/>
    <x v="2"/>
    <x v="51"/>
    <s v="N"/>
    <s v="Y"/>
    <n v="12.5"/>
    <n v="30.5"/>
    <n v="31.9"/>
    <n v="0"/>
    <n v="98638.854999999996"/>
    <n v="72.845242119999995"/>
    <n v="7185371.274914572"/>
  </r>
  <r>
    <d v="2017-12-27T00:00:00"/>
    <x v="6"/>
    <s v="December"/>
    <x v="2"/>
    <x v="51"/>
    <s v="N"/>
    <s v="N"/>
    <n v="17.3"/>
    <n v="34.5"/>
    <n v="30.6"/>
    <n v="0"/>
    <n v="128753.755"/>
    <n v="113.6548037"/>
    <n v="14633482.750162894"/>
  </r>
  <r>
    <d v="2017-12-28T00:00:00"/>
    <x v="0"/>
    <s v="December"/>
    <x v="2"/>
    <x v="51"/>
    <s v="N"/>
    <s v="N"/>
    <n v="24"/>
    <n v="32.799999999999997"/>
    <n v="13.5"/>
    <n v="0"/>
    <n v="130699.155"/>
    <n v="109.4926892"/>
    <n v="14310601.957117626"/>
  </r>
  <r>
    <d v="2017-12-29T00:00:00"/>
    <x v="1"/>
    <s v="December"/>
    <x v="2"/>
    <x v="51"/>
    <s v="N"/>
    <s v="N"/>
    <n v="18.600000000000001"/>
    <n v="24.4"/>
    <n v="9.3000000000000007"/>
    <n v="0.2"/>
    <n v="115572.045"/>
    <n v="93.834088929999993"/>
    <n v="10844597.54835196"/>
  </r>
  <r>
    <d v="2017-12-30T00:00:00"/>
    <x v="2"/>
    <s v="December"/>
    <x v="2"/>
    <x v="51"/>
    <s v="N"/>
    <s v="N"/>
    <n v="15.6"/>
    <n v="21.3"/>
    <n v="13.6"/>
    <n v="8.4"/>
    <n v="96358.975000000006"/>
    <n v="59.475169020000003"/>
    <n v="5730966.324718955"/>
  </r>
  <r>
    <d v="2017-12-31T00:00:00"/>
    <x v="3"/>
    <s v="December"/>
    <x v="2"/>
    <x v="52"/>
    <s v="N"/>
    <s v="N"/>
    <n v="12"/>
    <n v="25.7"/>
    <n v="31.7"/>
    <n v="0.2"/>
    <n v="95700.479999999996"/>
    <n v="61.49347092"/>
    <n v="5884954.6839100411"/>
  </r>
  <r>
    <d v="2018-01-01T00:00:00"/>
    <x v="4"/>
    <s v="January"/>
    <x v="3"/>
    <x v="0"/>
    <s v="N"/>
    <s v="Y"/>
    <n v="16.600000000000001"/>
    <n v="25.3"/>
    <n v="31.4"/>
    <n v="0"/>
    <n v="95959.684999999998"/>
    <n v="71.817747299999994"/>
    <n v="6891608.4083175994"/>
  </r>
  <r>
    <d v="2018-01-02T00:00:00"/>
    <x v="5"/>
    <s v="January"/>
    <x v="3"/>
    <x v="0"/>
    <s v="N"/>
    <s v="N"/>
    <n v="16.399999999999999"/>
    <n v="21.8"/>
    <n v="29.7"/>
    <n v="0"/>
    <n v="105277.85"/>
    <n v="69.387729629999995"/>
    <n v="7304990.9918276956"/>
  </r>
  <r>
    <d v="2018-01-03T00:00:00"/>
    <x v="6"/>
    <s v="January"/>
    <x v="3"/>
    <x v="0"/>
    <s v="N"/>
    <s v="N"/>
    <n v="14.6"/>
    <n v="21"/>
    <n v="27.2"/>
    <n v="0"/>
    <n v="106373.825"/>
    <n v="67.238116770000005"/>
    <n v="7152375.6666215453"/>
  </r>
  <r>
    <d v="2018-01-04T00:00:00"/>
    <x v="0"/>
    <s v="January"/>
    <x v="3"/>
    <x v="0"/>
    <s v="N"/>
    <s v="N"/>
    <n v="14.1"/>
    <n v="23.6"/>
    <n v="31.8"/>
    <n v="0.2"/>
    <n v="113337.685"/>
    <n v="78.738187400000001"/>
    <n v="8924003.8810121696"/>
  </r>
  <r>
    <d v="2018-01-05T00:00:00"/>
    <x v="1"/>
    <s v="January"/>
    <x v="3"/>
    <x v="0"/>
    <s v="N"/>
    <s v="N"/>
    <n v="14.7"/>
    <n v="30.7"/>
    <n v="31.7"/>
    <n v="0"/>
    <n v="123247.735"/>
    <n v="90.82817034"/>
    <n v="11194366.268599181"/>
  </r>
  <r>
    <d v="2018-01-06T00:00:00"/>
    <x v="2"/>
    <s v="January"/>
    <x v="3"/>
    <x v="0"/>
    <s v="N"/>
    <s v="N"/>
    <n v="18.8"/>
    <n v="41.7"/>
    <n v="31.5"/>
    <n v="0"/>
    <n v="133705.845"/>
    <n v="75.591386209999996"/>
    <n v="10107010.167929398"/>
  </r>
  <r>
    <d v="2018-01-07T00:00:00"/>
    <x v="3"/>
    <s v="January"/>
    <x v="3"/>
    <x v="1"/>
    <s v="N"/>
    <s v="N"/>
    <n v="18.7"/>
    <n v="21.8"/>
    <n v="11"/>
    <n v="0"/>
    <n v="107142.815"/>
    <n v="80.976046170000004"/>
    <n v="8676001.5342237689"/>
  </r>
  <r>
    <d v="2018-01-08T00:00:00"/>
    <x v="4"/>
    <s v="January"/>
    <x v="3"/>
    <x v="1"/>
    <s v="N"/>
    <s v="N"/>
    <n v="17.3"/>
    <n v="21.9"/>
    <n v="17.5"/>
    <n v="0"/>
    <n v="118832.07"/>
    <n v="87.931578639999998"/>
    <n v="10449091.508158986"/>
  </r>
  <r>
    <d v="2018-01-09T00:00:00"/>
    <x v="5"/>
    <s v="January"/>
    <x v="3"/>
    <x v="1"/>
    <s v="N"/>
    <s v="N"/>
    <n v="15.7"/>
    <n v="22.5"/>
    <n v="30"/>
    <n v="0"/>
    <n v="111361.05"/>
    <n v="76.717394519999999"/>
    <n v="8543329.6070114467"/>
  </r>
  <r>
    <d v="2018-01-10T00:00:00"/>
    <x v="6"/>
    <s v="January"/>
    <x v="3"/>
    <x v="1"/>
    <s v="N"/>
    <s v="N"/>
    <n v="13.6"/>
    <n v="25.6"/>
    <n v="23.5"/>
    <n v="0"/>
    <n v="116530.04"/>
    <n v="80.212274440000002"/>
    <n v="9347139.5489841774"/>
  </r>
  <r>
    <d v="2018-01-11T00:00:00"/>
    <x v="0"/>
    <s v="January"/>
    <x v="3"/>
    <x v="1"/>
    <s v="N"/>
    <s v="N"/>
    <n v="15.5"/>
    <n v="34.5"/>
    <n v="28.6"/>
    <n v="0"/>
    <n v="139607.905"/>
    <n v="87.802658050000005"/>
    <n v="12257945.143791886"/>
  </r>
  <r>
    <d v="2018-01-12T00:00:00"/>
    <x v="1"/>
    <s v="January"/>
    <x v="3"/>
    <x v="1"/>
    <s v="N"/>
    <s v="N"/>
    <n v="20.399999999999999"/>
    <n v="30"/>
    <n v="1.7"/>
    <n v="1"/>
    <n v="132022.87"/>
    <n v="94.000719250000003"/>
    <n v="12410244.737449247"/>
  </r>
  <r>
    <d v="2018-01-13T00:00:00"/>
    <x v="2"/>
    <s v="January"/>
    <x v="3"/>
    <x v="1"/>
    <s v="N"/>
    <s v="N"/>
    <n v="16"/>
    <n v="20.9"/>
    <n v="10.7"/>
    <n v="7"/>
    <n v="98977.05"/>
    <n v="73.276545920000004"/>
    <n v="7252696.3493511369"/>
  </r>
  <r>
    <d v="2018-01-14T00:00:00"/>
    <x v="3"/>
    <s v="January"/>
    <x v="3"/>
    <x v="2"/>
    <s v="N"/>
    <s v="N"/>
    <n v="12.7"/>
    <n v="19.5"/>
    <n v="27.5"/>
    <n v="15"/>
    <n v="92021.68"/>
    <n v="66.65958191"/>
    <n v="6134126.7154558087"/>
  </r>
  <r>
    <d v="2018-01-15T00:00:00"/>
    <x v="4"/>
    <s v="January"/>
    <x v="3"/>
    <x v="2"/>
    <s v="N"/>
    <s v="N"/>
    <n v="14.6"/>
    <n v="20.9"/>
    <n v="21.1"/>
    <n v="0"/>
    <n v="109389.095"/>
    <n v="86.378514550000006"/>
    <n v="9448867.5340688322"/>
  </r>
  <r>
    <d v="2018-01-16T00:00:00"/>
    <x v="5"/>
    <s v="January"/>
    <x v="3"/>
    <x v="2"/>
    <s v="N"/>
    <s v="N"/>
    <n v="12.9"/>
    <n v="26.9"/>
    <n v="31.1"/>
    <n v="0"/>
    <n v="116074.03"/>
    <n v="92.836877680000001"/>
    <n v="10775950.524934649"/>
  </r>
  <r>
    <d v="2018-01-17T00:00:00"/>
    <x v="6"/>
    <s v="January"/>
    <x v="3"/>
    <x v="2"/>
    <s v="N"/>
    <s v="N"/>
    <n v="12.4"/>
    <n v="30.3"/>
    <n v="30.9"/>
    <n v="0"/>
    <n v="129286.36500000001"/>
    <n v="100.2774263"/>
    <n v="12964503.937882401"/>
  </r>
  <r>
    <d v="2018-01-18T00:00:00"/>
    <x v="0"/>
    <s v="January"/>
    <x v="3"/>
    <x v="2"/>
    <s v="N"/>
    <s v="N"/>
    <n v="16.600000000000001"/>
    <n v="40"/>
    <n v="30.8"/>
    <n v="0"/>
    <n v="154648.065"/>
    <n v="1210.1379199999999"/>
    <n v="187145487.71112478"/>
  </r>
  <r>
    <d v="2018-01-19T00:00:00"/>
    <x v="1"/>
    <s v="January"/>
    <x v="3"/>
    <x v="2"/>
    <s v="N"/>
    <s v="N"/>
    <n v="22.5"/>
    <n v="40.299999999999997"/>
    <n v="30.6"/>
    <n v="0"/>
    <n v="165070.595"/>
    <n v="647.57416339999997"/>
    <n v="106895452.45906521"/>
  </r>
  <r>
    <d v="2018-01-20T00:00:00"/>
    <x v="2"/>
    <s v="January"/>
    <x v="3"/>
    <x v="2"/>
    <s v="N"/>
    <s v="N"/>
    <n v="20.3"/>
    <n v="24.6"/>
    <n v="20.2"/>
    <n v="0"/>
    <n v="124825.02499999999"/>
    <n v="94.104814860000005"/>
    <n v="11746635.867519872"/>
  </r>
  <r>
    <d v="2018-01-21T00:00:00"/>
    <x v="3"/>
    <s v="January"/>
    <x v="3"/>
    <x v="3"/>
    <s v="N"/>
    <s v="N"/>
    <n v="21"/>
    <n v="28.2"/>
    <n v="14.9"/>
    <n v="0"/>
    <n v="127305.2"/>
    <n v="121.7119723"/>
    <n v="15494566.976045959"/>
  </r>
  <r>
    <d v="2018-01-22T00:00:00"/>
    <x v="4"/>
    <s v="January"/>
    <x v="3"/>
    <x v="3"/>
    <s v="N"/>
    <s v="N"/>
    <n v="20.5"/>
    <n v="23.9"/>
    <n v="27.3"/>
    <n v="0"/>
    <n v="137955.42499999999"/>
    <n v="115.1294838"/>
    <n v="15882736.867659613"/>
  </r>
  <r>
    <d v="2018-01-23T00:00:00"/>
    <x v="5"/>
    <s v="January"/>
    <x v="3"/>
    <x v="3"/>
    <s v="N"/>
    <s v="N"/>
    <n v="18"/>
    <n v="23.6"/>
    <n v="28.3"/>
    <n v="0"/>
    <n v="128314.47"/>
    <n v="102.3741093"/>
    <n v="13136079.576551571"/>
  </r>
  <r>
    <d v="2018-01-24T00:00:00"/>
    <x v="6"/>
    <s v="January"/>
    <x v="3"/>
    <x v="3"/>
    <s v="N"/>
    <s v="N"/>
    <n v="14.8"/>
    <n v="23.3"/>
    <n v="27.5"/>
    <n v="0"/>
    <n v="128899.765"/>
    <n v="103.427874"/>
    <n v="13331828.653049611"/>
  </r>
  <r>
    <d v="2018-01-25T00:00:00"/>
    <x v="0"/>
    <s v="January"/>
    <x v="3"/>
    <x v="3"/>
    <s v="N"/>
    <s v="N"/>
    <n v="17.100000000000001"/>
    <n v="26.6"/>
    <n v="28.1"/>
    <n v="0"/>
    <n v="139245.21"/>
    <n v="155.5028059"/>
    <n v="21653020.863134738"/>
  </r>
  <r>
    <d v="2018-01-26T00:00:00"/>
    <x v="1"/>
    <s v="January"/>
    <x v="3"/>
    <x v="3"/>
    <s v="N"/>
    <s v="Y"/>
    <n v="19.399999999999999"/>
    <n v="28.4"/>
    <n v="19.899999999999999"/>
    <n v="0"/>
    <n v="128599.46"/>
    <n v="91.434892809999994"/>
    <n v="11758477.840523882"/>
  </r>
  <r>
    <d v="2018-01-27T00:00:00"/>
    <x v="2"/>
    <s v="January"/>
    <x v="3"/>
    <x v="3"/>
    <s v="N"/>
    <s v="N"/>
    <n v="21.2"/>
    <n v="33.200000000000003"/>
    <n v="27.5"/>
    <n v="3.4"/>
    <n v="139114.58499999999"/>
    <n v="104.878878"/>
    <n v="14590181.58823563"/>
  </r>
  <r>
    <d v="2018-01-28T00:00:00"/>
    <x v="3"/>
    <s v="January"/>
    <x v="3"/>
    <x v="4"/>
    <s v="N"/>
    <s v="N"/>
    <n v="22.7"/>
    <n v="38.1"/>
    <n v="28.5"/>
    <n v="0"/>
    <n v="159436.69"/>
    <n v="290.41964400000001"/>
    <n v="46303546.750338361"/>
  </r>
  <r>
    <d v="2018-01-29T00:00:00"/>
    <x v="4"/>
    <s v="January"/>
    <x v="3"/>
    <x v="4"/>
    <s v="N"/>
    <s v="N"/>
    <n v="27.8"/>
    <n v="33.5"/>
    <n v="7.3"/>
    <n v="0"/>
    <n v="160437.565"/>
    <n v="107.6574249"/>
    <n v="17272295.10512637"/>
  </r>
  <r>
    <d v="2018-01-30T00:00:00"/>
    <x v="5"/>
    <s v="January"/>
    <x v="3"/>
    <x v="4"/>
    <s v="N"/>
    <s v="N"/>
    <n v="15.6"/>
    <n v="21"/>
    <n v="14.1"/>
    <n v="38.799999999999997"/>
    <n v="115239.57"/>
    <n v="78.574438810000004"/>
    <n v="9054884.5414557122"/>
  </r>
  <r>
    <d v="2018-01-31T00:00:00"/>
    <x v="6"/>
    <s v="January"/>
    <x v="3"/>
    <x v="4"/>
    <s v="Y"/>
    <s v="N"/>
    <n v="14.6"/>
    <n v="19.100000000000001"/>
    <n v="19.600000000000001"/>
    <n v="0"/>
    <n v="108524.18"/>
    <n v="65.217558049999994"/>
    <n v="7077682.0089786481"/>
  </r>
  <r>
    <d v="2018-02-01T00:00:00"/>
    <x v="0"/>
    <s v="February"/>
    <x v="3"/>
    <x v="4"/>
    <s v="Y"/>
    <s v="N"/>
    <n v="12.1"/>
    <n v="22.5"/>
    <n v="28.9"/>
    <n v="0.2"/>
    <n v="109949.21"/>
    <n v="72.412229809999999"/>
    <n v="7961667.4619479505"/>
  </r>
  <r>
    <d v="2018-02-02T00:00:00"/>
    <x v="1"/>
    <s v="February"/>
    <x v="3"/>
    <x v="4"/>
    <s v="Y"/>
    <s v="N"/>
    <n v="13.4"/>
    <n v="22.1"/>
    <n v="28.4"/>
    <n v="0"/>
    <n v="112946.34"/>
    <n v="80.454353729999994"/>
    <n v="9087024.7908688467"/>
  </r>
  <r>
    <d v="2018-02-03T00:00:00"/>
    <x v="2"/>
    <s v="February"/>
    <x v="3"/>
    <x v="4"/>
    <s v="Y"/>
    <s v="N"/>
    <n v="15.8"/>
    <n v="28.1"/>
    <n v="26.7"/>
    <n v="0"/>
    <n v="104947.325"/>
    <n v="86.517007910000004"/>
    <n v="9079728.54715834"/>
  </r>
  <r>
    <d v="2018-02-04T00:00:00"/>
    <x v="3"/>
    <s v="February"/>
    <x v="3"/>
    <x v="5"/>
    <s v="Y"/>
    <s v="N"/>
    <n v="14.7"/>
    <n v="25.7"/>
    <n v="28.5"/>
    <n v="0"/>
    <n v="106065.935"/>
    <n v="98.921846560000006"/>
    <n v="10492238.147312934"/>
  </r>
  <r>
    <d v="2018-02-05T00:00:00"/>
    <x v="4"/>
    <s v="February"/>
    <x v="3"/>
    <x v="5"/>
    <s v="Y"/>
    <s v="N"/>
    <n v="17"/>
    <n v="25.7"/>
    <n v="24"/>
    <n v="0"/>
    <n v="126465.96"/>
    <n v="103.83019280000001"/>
    <n v="13130985.00943709"/>
  </r>
  <r>
    <d v="2018-02-06T00:00:00"/>
    <x v="5"/>
    <s v="February"/>
    <x v="3"/>
    <x v="5"/>
    <s v="Y"/>
    <s v="N"/>
    <n v="17.7"/>
    <n v="29.9"/>
    <n v="27.6"/>
    <n v="0"/>
    <n v="137539.72500000001"/>
    <n v="104.2296312"/>
    <n v="14335714.812099421"/>
  </r>
  <r>
    <d v="2018-02-07T00:00:00"/>
    <x v="6"/>
    <s v="February"/>
    <x v="3"/>
    <x v="5"/>
    <s v="Y"/>
    <s v="N"/>
    <n v="18.7"/>
    <n v="37.4"/>
    <n v="27.1"/>
    <n v="0"/>
    <n v="159307.315"/>
    <n v="624.26093430000003"/>
    <n v="99449333.302724406"/>
  </r>
  <r>
    <d v="2018-02-08T00:00:00"/>
    <x v="0"/>
    <s v="February"/>
    <x v="3"/>
    <x v="5"/>
    <s v="Y"/>
    <s v="N"/>
    <n v="20.6"/>
    <n v="27.5"/>
    <n v="15.8"/>
    <n v="0"/>
    <n v="149473.01"/>
    <n v="106.6526349"/>
    <n v="15941690.362934049"/>
  </r>
  <r>
    <d v="2018-02-09T00:00:00"/>
    <x v="1"/>
    <s v="February"/>
    <x v="3"/>
    <x v="5"/>
    <s v="Y"/>
    <s v="N"/>
    <n v="20.399999999999999"/>
    <n v="24.9"/>
    <n v="17.2"/>
    <n v="0"/>
    <n v="137101.87"/>
    <n v="113.7060807"/>
    <n v="15589316.294340909"/>
  </r>
  <r>
    <d v="2018-02-10T00:00:00"/>
    <x v="2"/>
    <s v="February"/>
    <x v="3"/>
    <x v="5"/>
    <s v="Y"/>
    <s v="N"/>
    <n v="18.7"/>
    <n v="30.3"/>
    <n v="6.6"/>
    <n v="0"/>
    <n v="118113.8"/>
    <n v="83.521526919999999"/>
    <n v="9865044.9263234958"/>
  </r>
  <r>
    <d v="2018-02-11T00:00:00"/>
    <x v="3"/>
    <s v="February"/>
    <x v="3"/>
    <x v="6"/>
    <s v="Y"/>
    <s v="N"/>
    <n v="15.5"/>
    <n v="21.2"/>
    <n v="18.5"/>
    <n v="0"/>
    <n v="100440.29"/>
    <n v="66.272357439999993"/>
    <n v="6656414.8002572563"/>
  </r>
  <r>
    <d v="2018-02-12T00:00:00"/>
    <x v="4"/>
    <s v="February"/>
    <x v="3"/>
    <x v="6"/>
    <s v="Y"/>
    <s v="N"/>
    <n v="16.3"/>
    <n v="23.6"/>
    <n v="22.2"/>
    <n v="0"/>
    <n v="116209.13"/>
    <n v="93.173935740000005"/>
    <n v="10827662.011021307"/>
  </r>
  <r>
    <d v="2018-02-13T00:00:00"/>
    <x v="5"/>
    <s v="February"/>
    <x v="3"/>
    <x v="6"/>
    <s v="Y"/>
    <s v="N"/>
    <n v="13.6"/>
    <n v="29"/>
    <n v="26"/>
    <n v="0"/>
    <n v="124882.715"/>
    <n v="99.609433350000003"/>
    <n v="12439496.476359546"/>
  </r>
  <r>
    <d v="2018-02-14T00:00:00"/>
    <x v="6"/>
    <s v="February"/>
    <x v="3"/>
    <x v="6"/>
    <s v="Y"/>
    <s v="N"/>
    <n v="17.5"/>
    <n v="23.3"/>
    <n v="22.8"/>
    <n v="0"/>
    <n v="115269.5"/>
    <n v="72.046428359999993"/>
    <n v="8304755.7738430193"/>
  </r>
  <r>
    <d v="2018-02-15T00:00:00"/>
    <x v="0"/>
    <s v="February"/>
    <x v="3"/>
    <x v="6"/>
    <s v="Y"/>
    <s v="N"/>
    <n v="13.5"/>
    <n v="24.2"/>
    <n v="18.399999999999999"/>
    <n v="0"/>
    <n v="117260.245"/>
    <n v="83.187740950000006"/>
    <n v="9754614.884793533"/>
  </r>
  <r>
    <d v="2018-02-16T00:00:00"/>
    <x v="1"/>
    <s v="February"/>
    <x v="3"/>
    <x v="6"/>
    <s v="Y"/>
    <s v="N"/>
    <n v="15.7"/>
    <n v="22.2"/>
    <n v="24.8"/>
    <n v="0"/>
    <n v="114736.355"/>
    <n v="86.835346319999999"/>
    <n v="9963171.1219194625"/>
  </r>
  <r>
    <d v="2018-02-17T00:00:00"/>
    <x v="2"/>
    <s v="February"/>
    <x v="3"/>
    <x v="6"/>
    <s v="Y"/>
    <s v="N"/>
    <n v="12.4"/>
    <n v="25.3"/>
    <n v="24.1"/>
    <n v="0"/>
    <n v="105799.935"/>
    <n v="82.758307090000002"/>
    <n v="8755823.5108320396"/>
  </r>
  <r>
    <d v="2018-02-18T00:00:00"/>
    <x v="3"/>
    <s v="February"/>
    <x v="3"/>
    <x v="7"/>
    <s v="Y"/>
    <s v="N"/>
    <n v="13.6"/>
    <n v="24"/>
    <n v="20.5"/>
    <n v="0"/>
    <n v="105085.515"/>
    <n v="77.337616229999995"/>
    <n v="8127063.230401908"/>
  </r>
  <r>
    <d v="2018-02-19T00:00:00"/>
    <x v="4"/>
    <s v="February"/>
    <x v="3"/>
    <x v="7"/>
    <s v="Y"/>
    <s v="N"/>
    <n v="17.600000000000001"/>
    <n v="25.4"/>
    <n v="20.9"/>
    <n v="0.8"/>
    <n v="113116.425"/>
    <n v="74.677828180000006"/>
    <n v="8447288.9504858572"/>
  </r>
  <r>
    <d v="2018-02-20T00:00:00"/>
    <x v="5"/>
    <s v="February"/>
    <x v="3"/>
    <x v="7"/>
    <s v="Y"/>
    <s v="N"/>
    <n v="14.1"/>
    <n v="29.5"/>
    <n v="25.5"/>
    <n v="0"/>
    <n v="120035.38499999999"/>
    <n v="78.800517830000004"/>
    <n v="9458850.4959234148"/>
  </r>
  <r>
    <d v="2018-02-21T00:00:00"/>
    <x v="6"/>
    <s v="February"/>
    <x v="3"/>
    <x v="7"/>
    <s v="Y"/>
    <s v="N"/>
    <n v="16"/>
    <n v="29.3"/>
    <n v="16"/>
    <n v="0"/>
    <n v="124481.41499999999"/>
    <n v="84.555739439999996"/>
    <n v="10525618.091862507"/>
  </r>
  <r>
    <d v="2018-02-22T00:00:00"/>
    <x v="0"/>
    <s v="February"/>
    <x v="3"/>
    <x v="7"/>
    <s v="Y"/>
    <s v="N"/>
    <n v="20.3"/>
    <n v="31"/>
    <n v="16.8"/>
    <n v="0"/>
    <n v="133607.065"/>
    <n v="88.847838789999997"/>
    <n v="11870698.972325051"/>
  </r>
  <r>
    <d v="2018-02-23T00:00:00"/>
    <x v="1"/>
    <s v="February"/>
    <x v="3"/>
    <x v="7"/>
    <s v="Y"/>
    <s v="N"/>
    <n v="21.2"/>
    <n v="33.5"/>
    <n v="13.4"/>
    <n v="0.2"/>
    <n v="136328.345"/>
    <n v="85.713196379999999"/>
    <n v="11685138.207145391"/>
  </r>
  <r>
    <d v="2018-02-24T00:00:00"/>
    <x v="2"/>
    <s v="February"/>
    <x v="3"/>
    <x v="7"/>
    <s v="Y"/>
    <s v="N"/>
    <n v="22.7"/>
    <n v="31.6"/>
    <n v="4.8"/>
    <n v="0.4"/>
    <n v="119226.435"/>
    <n v="75.07065351"/>
    <n v="8950406.3911175374"/>
  </r>
  <r>
    <d v="2018-02-25T00:00:00"/>
    <x v="3"/>
    <s v="February"/>
    <x v="3"/>
    <x v="8"/>
    <s v="Y"/>
    <s v="N"/>
    <n v="16.2"/>
    <n v="19.8"/>
    <n v="10"/>
    <n v="0"/>
    <n v="96305.07"/>
    <n v="55.999394809999998"/>
    <n v="5393025.637134687"/>
  </r>
  <r>
    <d v="2018-02-26T00:00:00"/>
    <x v="4"/>
    <s v="February"/>
    <x v="3"/>
    <x v="8"/>
    <s v="Y"/>
    <s v="N"/>
    <n v="14.3"/>
    <n v="26.5"/>
    <n v="24.3"/>
    <n v="0"/>
    <n v="117952.36500000001"/>
    <n v="76.805514340000002"/>
    <n v="9059392.0614444148"/>
  </r>
  <r>
    <d v="2018-02-27T00:00:00"/>
    <x v="5"/>
    <s v="February"/>
    <x v="3"/>
    <x v="8"/>
    <s v="Y"/>
    <s v="N"/>
    <n v="14.9"/>
    <n v="31.3"/>
    <n v="24"/>
    <n v="0"/>
    <n v="127894.285"/>
    <n v="73.635400590000003"/>
    <n v="9417546.9091466293"/>
  </r>
  <r>
    <d v="2018-02-28T00:00:00"/>
    <x v="6"/>
    <s v="February"/>
    <x v="3"/>
    <x v="8"/>
    <s v="Y"/>
    <s v="N"/>
    <n v="20"/>
    <n v="30.9"/>
    <n v="19.600000000000001"/>
    <n v="0"/>
    <n v="123400.17"/>
    <n v="69.092841730000004"/>
    <n v="8526068.4152650945"/>
  </r>
  <r>
    <d v="2018-03-01T00:00:00"/>
    <x v="0"/>
    <s v="March"/>
    <x v="3"/>
    <x v="8"/>
    <s v="Y"/>
    <s v="N"/>
    <n v="16.2"/>
    <n v="20.5"/>
    <n v="17.7"/>
    <n v="0.8"/>
    <n v="117346.26"/>
    <n v="78.60161635"/>
    <n v="9223605.7086273506"/>
  </r>
  <r>
    <d v="2018-03-02T00:00:00"/>
    <x v="1"/>
    <s v="March"/>
    <x v="3"/>
    <x v="8"/>
    <s v="Y"/>
    <s v="N"/>
    <n v="14.5"/>
    <n v="22.8"/>
    <n v="19.600000000000001"/>
    <n v="0.4"/>
    <n v="119960.33"/>
    <n v="91.866531140000006"/>
    <n v="11020339.391509676"/>
  </r>
  <r>
    <d v="2018-03-03T00:00:00"/>
    <x v="2"/>
    <s v="March"/>
    <x v="3"/>
    <x v="8"/>
    <s v="Y"/>
    <s v="N"/>
    <n v="13.9"/>
    <n v="32.700000000000003"/>
    <n v="21.8"/>
    <n v="0"/>
    <n v="111096.30499999999"/>
    <n v="80.624052259999999"/>
    <n v="8957034.3002128992"/>
  </r>
  <r>
    <d v="2018-03-04T00:00:00"/>
    <x v="3"/>
    <s v="March"/>
    <x v="3"/>
    <x v="9"/>
    <s v="Y"/>
    <s v="N"/>
    <n v="15.8"/>
    <n v="21"/>
    <n v="22.2"/>
    <n v="0"/>
    <n v="101334.2"/>
    <n v="72.599066879999995"/>
    <n v="7356768.3630312951"/>
  </r>
  <r>
    <d v="2018-03-05T00:00:00"/>
    <x v="4"/>
    <s v="March"/>
    <x v="3"/>
    <x v="9"/>
    <s v="Y"/>
    <s v="N"/>
    <n v="14.9"/>
    <n v="21.1"/>
    <n v="16.600000000000001"/>
    <n v="0"/>
    <n v="112527.285"/>
    <n v="70.615557719999998"/>
    <n v="7946176.9889923902"/>
  </r>
  <r>
    <d v="2018-03-06T00:00:00"/>
    <x v="5"/>
    <s v="March"/>
    <x v="3"/>
    <x v="9"/>
    <s v="Y"/>
    <s v="N"/>
    <n v="12.5"/>
    <n v="27.6"/>
    <n v="22.6"/>
    <n v="0"/>
    <n v="113850.81"/>
    <n v="61.354685359999998"/>
    <n v="6985280.6255311416"/>
  </r>
  <r>
    <d v="2018-03-07T00:00:00"/>
    <x v="6"/>
    <s v="March"/>
    <x v="3"/>
    <x v="9"/>
    <s v="Y"/>
    <s v="N"/>
    <n v="14.4"/>
    <n v="28.5"/>
    <n v="22.4"/>
    <n v="0"/>
    <n v="122717.5"/>
    <n v="73.26754588"/>
    <n v="8991210.0615289006"/>
  </r>
  <r>
    <d v="2018-03-08T00:00:00"/>
    <x v="0"/>
    <s v="March"/>
    <x v="3"/>
    <x v="9"/>
    <s v="Y"/>
    <s v="N"/>
    <n v="14.9"/>
    <n v="30.5"/>
    <n v="22.1"/>
    <n v="0"/>
    <n v="128732.59"/>
    <n v="94.574270459999994"/>
    <n v="12174790.783676291"/>
  </r>
  <r>
    <d v="2018-03-09T00:00:00"/>
    <x v="1"/>
    <s v="March"/>
    <x v="3"/>
    <x v="9"/>
    <s v="Y"/>
    <s v="N"/>
    <n v="14.6"/>
    <n v="28.8"/>
    <n v="21.9"/>
    <n v="0"/>
    <n v="127805.485"/>
    <n v="99.170499149999998"/>
    <n v="12674533.741557838"/>
  </r>
  <r>
    <d v="2018-03-10T00:00:00"/>
    <x v="2"/>
    <s v="March"/>
    <x v="3"/>
    <x v="9"/>
    <s v="Y"/>
    <s v="N"/>
    <n v="14.3"/>
    <n v="35.1"/>
    <n v="21.6"/>
    <n v="0"/>
    <n v="120398.88499999999"/>
    <n v="91.988443200000006"/>
    <n v="11075305.994165832"/>
  </r>
  <r>
    <d v="2018-03-11T00:00:00"/>
    <x v="3"/>
    <s v="March"/>
    <x v="3"/>
    <x v="10"/>
    <s v="Y"/>
    <s v="N"/>
    <n v="17"/>
    <n v="22.8"/>
    <n v="14.3"/>
    <n v="0"/>
    <n v="104486.18"/>
    <n v="74.152652579999994"/>
    <n v="7747927.4049513433"/>
  </r>
  <r>
    <d v="2018-03-12T00:00:00"/>
    <x v="4"/>
    <s v="March"/>
    <x v="3"/>
    <x v="10"/>
    <s v="Y"/>
    <s v="Y"/>
    <n v="16.7"/>
    <n v="20.9"/>
    <n v="10.199999999999999"/>
    <n v="0"/>
    <n v="97542.31"/>
    <n v="63.452204719999997"/>
    <n v="6189274.6229817029"/>
  </r>
  <r>
    <d v="2018-03-13T00:00:00"/>
    <x v="5"/>
    <s v="March"/>
    <x v="3"/>
    <x v="10"/>
    <s v="Y"/>
    <s v="N"/>
    <n v="14.6"/>
    <n v="20.5"/>
    <n v="18.8"/>
    <n v="2.2000000000000002"/>
    <n v="112663.625"/>
    <n v="77.094966779999993"/>
    <n v="8685798.4266893771"/>
  </r>
  <r>
    <d v="2018-03-14T00:00:00"/>
    <x v="6"/>
    <s v="March"/>
    <x v="3"/>
    <x v="10"/>
    <s v="Y"/>
    <s v="N"/>
    <n v="12.8"/>
    <n v="21.3"/>
    <n v="17.7"/>
    <n v="0"/>
    <n v="114195.35"/>
    <n v="97.281748919999998"/>
    <n v="11109123.366531523"/>
  </r>
  <r>
    <d v="2018-03-15T00:00:00"/>
    <x v="0"/>
    <s v="March"/>
    <x v="3"/>
    <x v="10"/>
    <s v="Y"/>
    <s v="N"/>
    <n v="15.3"/>
    <n v="20.8"/>
    <n v="13.9"/>
    <n v="0"/>
    <n v="116045.27"/>
    <n v="101.6909409"/>
    <n v="11800752.693294544"/>
  </r>
  <r>
    <d v="2018-03-16T00:00:00"/>
    <x v="1"/>
    <s v="March"/>
    <x v="3"/>
    <x v="10"/>
    <s v="Y"/>
    <s v="N"/>
    <n v="12.5"/>
    <n v="24.4"/>
    <n v="15"/>
    <n v="0"/>
    <n v="116284.345"/>
    <n v="92.594232239999997"/>
    <n v="10767259.646806283"/>
  </r>
  <r>
    <d v="2018-03-17T00:00:00"/>
    <x v="2"/>
    <s v="March"/>
    <x v="3"/>
    <x v="10"/>
    <s v="Y"/>
    <s v="N"/>
    <n v="15.4"/>
    <n v="32"/>
    <n v="15.1"/>
    <n v="0"/>
    <n v="110715.12"/>
    <n v="75.229994289999993"/>
    <n v="8329097.8454166641"/>
  </r>
  <r>
    <d v="2018-03-18T00:00:00"/>
    <x v="3"/>
    <s v="March"/>
    <x v="3"/>
    <x v="11"/>
    <s v="Y"/>
    <s v="N"/>
    <n v="22.6"/>
    <n v="23.1"/>
    <n v="13.4"/>
    <n v="0"/>
    <n v="97262.705000000002"/>
    <n v="62.872760649999996"/>
    <n v="6115174.7716365578"/>
  </r>
  <r>
    <d v="2018-03-19T00:00:00"/>
    <x v="4"/>
    <s v="March"/>
    <x v="3"/>
    <x v="11"/>
    <s v="Y"/>
    <s v="N"/>
    <n v="13.2"/>
    <n v="28"/>
    <n v="17.8"/>
    <n v="0"/>
    <n v="111617.94500000001"/>
    <n v="77.170165359999999"/>
    <n v="8613575.2727933861"/>
  </r>
  <r>
    <d v="2018-03-20T00:00:00"/>
    <x v="5"/>
    <s v="March"/>
    <x v="3"/>
    <x v="11"/>
    <s v="Y"/>
    <s v="N"/>
    <n v="15.4"/>
    <n v="19.2"/>
    <n v="9.5"/>
    <n v="0.2"/>
    <n v="110794.26"/>
    <n v="72.75516331"/>
    <n v="8060854.4801106006"/>
  </r>
  <r>
    <d v="2018-03-21T00:00:00"/>
    <x v="6"/>
    <s v="March"/>
    <x v="3"/>
    <x v="11"/>
    <s v="Y"/>
    <s v="N"/>
    <n v="11.2"/>
    <n v="25.1"/>
    <n v="18.3"/>
    <n v="0"/>
    <n v="111254.315"/>
    <n v="71.198345349999997"/>
    <n v="7921123.1410476854"/>
  </r>
  <r>
    <d v="2018-03-22T00:00:00"/>
    <x v="0"/>
    <s v="March"/>
    <x v="3"/>
    <x v="11"/>
    <s v="Y"/>
    <s v="N"/>
    <n v="12.3"/>
    <n v="28.1"/>
    <n v="19"/>
    <n v="0"/>
    <n v="115020.505"/>
    <n v="77.280427599999996"/>
    <n v="8888833.8091679383"/>
  </r>
  <r>
    <d v="2018-03-23T00:00:00"/>
    <x v="1"/>
    <s v="March"/>
    <x v="3"/>
    <x v="11"/>
    <s v="Y"/>
    <s v="N"/>
    <n v="15.2"/>
    <n v="29.4"/>
    <n v="18.8"/>
    <n v="0"/>
    <n v="119298.325"/>
    <n v="78.640442410000006"/>
    <n v="9381673.0567719638"/>
  </r>
  <r>
    <d v="2018-03-24T00:00:00"/>
    <x v="2"/>
    <s v="March"/>
    <x v="3"/>
    <x v="11"/>
    <s v="Y"/>
    <s v="N"/>
    <n v="20.2"/>
    <n v="24.2"/>
    <n v="5.4"/>
    <n v="0"/>
    <n v="112312.69500000001"/>
    <n v="71.966619069999993"/>
    <n v="8082764.937790093"/>
  </r>
  <r>
    <d v="2018-03-25T00:00:00"/>
    <x v="3"/>
    <s v="March"/>
    <x v="3"/>
    <x v="12"/>
    <s v="Y"/>
    <s v="N"/>
    <n v="17.8"/>
    <n v="25.4"/>
    <n v="11.6"/>
    <n v="13"/>
    <n v="98918.514999999999"/>
    <n v="40.2567047"/>
    <n v="3982133.4477175204"/>
  </r>
  <r>
    <d v="2018-03-26T00:00:00"/>
    <x v="4"/>
    <s v="March"/>
    <x v="3"/>
    <x v="12"/>
    <s v="Y"/>
    <s v="N"/>
    <n v="10.7"/>
    <n v="18.5"/>
    <n v="11.9"/>
    <n v="5.2"/>
    <n v="112488.215"/>
    <n v="70.830680319999999"/>
    <n v="7967616.7964324281"/>
  </r>
  <r>
    <d v="2018-03-27T00:00:00"/>
    <x v="5"/>
    <s v="March"/>
    <x v="3"/>
    <x v="12"/>
    <s v="Y"/>
    <s v="N"/>
    <n v="9.6"/>
    <n v="22.6"/>
    <n v="14"/>
    <n v="1.2"/>
    <n v="116809.36500000001"/>
    <n v="64.569195899999997"/>
    <n v="7542286.7716396032"/>
  </r>
  <r>
    <d v="2018-03-28T00:00:00"/>
    <x v="6"/>
    <s v="March"/>
    <x v="3"/>
    <x v="12"/>
    <s v="Y"/>
    <s v="N"/>
    <n v="11.3"/>
    <n v="30.3"/>
    <n v="17.8"/>
    <n v="0"/>
    <n v="117744.005"/>
    <n v="72.111955769999994"/>
    <n v="8490750.4807426594"/>
  </r>
  <r>
    <d v="2018-03-29T00:00:00"/>
    <x v="0"/>
    <s v="March"/>
    <x v="3"/>
    <x v="12"/>
    <s v="N"/>
    <s v="N"/>
    <n v="16.5"/>
    <n v="21.8"/>
    <n v="14.2"/>
    <n v="0"/>
    <n v="116457.26"/>
    <n v="79.365081939999996"/>
    <n v="9242639.9824078828"/>
  </r>
  <r>
    <d v="2018-03-30T00:00:00"/>
    <x v="1"/>
    <s v="March"/>
    <x v="3"/>
    <x v="12"/>
    <s v="N"/>
    <s v="Y"/>
    <n v="12.2"/>
    <n v="23.3"/>
    <n v="14.3"/>
    <n v="0"/>
    <n v="97070.345000000001"/>
    <n v="69.452869660000005"/>
    <n v="6741814.0191362333"/>
  </r>
  <r>
    <d v="2018-03-31T00:00:00"/>
    <x v="2"/>
    <s v="March"/>
    <x v="3"/>
    <x v="12"/>
    <s v="N"/>
    <s v="Y"/>
    <n v="13.2"/>
    <n v="22.4"/>
    <n v="16.7"/>
    <n v="0"/>
    <n v="99687.64"/>
    <n v="81.406771699999993"/>
    <n v="8115248.9507917874"/>
  </r>
  <r>
    <d v="2018-04-01T00:00:00"/>
    <x v="3"/>
    <s v="April"/>
    <x v="3"/>
    <x v="13"/>
    <s v="N"/>
    <s v="Y"/>
    <n v="13"/>
    <n v="27.7"/>
    <n v="11"/>
    <n v="0"/>
    <n v="98817.03"/>
    <n v="73.967841899999996"/>
    <n v="7309282.4520675568"/>
  </r>
  <r>
    <d v="2018-04-02T00:00:00"/>
    <x v="4"/>
    <s v="April"/>
    <x v="3"/>
    <x v="13"/>
    <s v="N"/>
    <s v="Y"/>
    <n v="14.9"/>
    <n v="20.9"/>
    <n v="14.4"/>
    <n v="0"/>
    <n v="98258.25"/>
    <n v="62.410101240000003"/>
    <n v="6132307.3301652307"/>
  </r>
  <r>
    <d v="2018-04-03T00:00:00"/>
    <x v="5"/>
    <s v="April"/>
    <x v="3"/>
    <x v="13"/>
    <s v="N"/>
    <s v="N"/>
    <n v="13.4"/>
    <n v="19.8"/>
    <n v="13.9"/>
    <n v="0"/>
    <n v="113381.53"/>
    <n v="80.110737060000005"/>
    <n v="9083077.9372905027"/>
  </r>
  <r>
    <d v="2018-04-04T00:00:00"/>
    <x v="6"/>
    <s v="April"/>
    <x v="3"/>
    <x v="13"/>
    <s v="N"/>
    <s v="N"/>
    <n v="13.3"/>
    <n v="20.6"/>
    <n v="16.600000000000001"/>
    <n v="0"/>
    <n v="115974.61"/>
    <n v="90.073740799999996"/>
    <n v="10446266.960521087"/>
  </r>
  <r>
    <d v="2018-04-05T00:00:00"/>
    <x v="0"/>
    <s v="April"/>
    <x v="3"/>
    <x v="13"/>
    <s v="N"/>
    <s v="N"/>
    <n v="13.3"/>
    <n v="18.7"/>
    <n v="9"/>
    <n v="0"/>
    <n v="117551.69500000001"/>
    <n v="86.891929590000004"/>
    <n v="10214293.605125155"/>
  </r>
  <r>
    <d v="2018-04-06T00:00:00"/>
    <x v="1"/>
    <s v="April"/>
    <x v="3"/>
    <x v="13"/>
    <s v="N"/>
    <s v="N"/>
    <n v="13.8"/>
    <n v="21.2"/>
    <n v="14.8"/>
    <n v="0"/>
    <n v="115979.07"/>
    <n v="85.687904610000004"/>
    <n v="9938003.4869165141"/>
  </r>
  <r>
    <d v="2018-04-07T00:00:00"/>
    <x v="2"/>
    <s v="April"/>
    <x v="3"/>
    <x v="13"/>
    <s v="N"/>
    <s v="N"/>
    <n v="9.8000000000000007"/>
    <n v="21.6"/>
    <n v="16"/>
    <n v="0"/>
    <n v="105938.47500000001"/>
    <n v="84.8974312"/>
    <n v="8993904.3927454203"/>
  </r>
  <r>
    <d v="2018-04-08T00:00:00"/>
    <x v="3"/>
    <s v="April"/>
    <x v="3"/>
    <x v="14"/>
    <s v="N"/>
    <s v="N"/>
    <n v="11.8"/>
    <n v="29.9"/>
    <n v="14.7"/>
    <n v="0"/>
    <n v="100571.16499999999"/>
    <n v="58.238721519999999"/>
    <n v="5857136.07137697"/>
  </r>
  <r>
    <d v="2018-04-09T00:00:00"/>
    <x v="4"/>
    <s v="April"/>
    <x v="3"/>
    <x v="14"/>
    <s v="N"/>
    <s v="N"/>
    <n v="15.9"/>
    <n v="25.7"/>
    <n v="13.6"/>
    <n v="0"/>
    <n v="118702.925"/>
    <n v="91.693644509999999"/>
    <n v="10884303.807247192"/>
  </r>
  <r>
    <d v="2018-04-10T00:00:00"/>
    <x v="5"/>
    <s v="April"/>
    <x v="3"/>
    <x v="14"/>
    <s v="N"/>
    <s v="N"/>
    <n v="14.8"/>
    <n v="28.8"/>
    <n v="5.9"/>
    <n v="0"/>
    <n v="122423.01"/>
    <n v="76.333648019999998"/>
    <n v="9344994.9548889399"/>
  </r>
  <r>
    <d v="2018-04-11T00:00:00"/>
    <x v="6"/>
    <s v="April"/>
    <x v="3"/>
    <x v="14"/>
    <s v="N"/>
    <s v="N"/>
    <n v="18.100000000000001"/>
    <n v="27.3"/>
    <n v="10.9"/>
    <n v="0"/>
    <n v="121944.995"/>
    <n v="75.040945059999999"/>
    <n v="9150867.6701369733"/>
  </r>
  <r>
    <d v="2018-04-12T00:00:00"/>
    <x v="0"/>
    <s v="April"/>
    <x v="3"/>
    <x v="14"/>
    <s v="N"/>
    <s v="N"/>
    <n v="15.9"/>
    <n v="26.5"/>
    <n v="7.4"/>
    <n v="0"/>
    <n v="119876.63"/>
    <n v="77.714523709999995"/>
    <n v="9316155.2044098973"/>
  </r>
  <r>
    <d v="2018-04-13T00:00:00"/>
    <x v="1"/>
    <s v="April"/>
    <x v="3"/>
    <x v="14"/>
    <s v="N"/>
    <s v="N"/>
    <n v="11.9"/>
    <n v="25.9"/>
    <n v="14.4"/>
    <n v="0"/>
    <n v="113609.76"/>
    <n v="69.763201089999995"/>
    <n v="7925780.5326666376"/>
  </r>
  <r>
    <d v="2018-04-14T00:00:00"/>
    <x v="2"/>
    <s v="April"/>
    <x v="3"/>
    <x v="14"/>
    <s v="N"/>
    <s v="N"/>
    <n v="13.5"/>
    <n v="16.100000000000001"/>
    <n v="3.1"/>
    <n v="0"/>
    <n v="105135.30499999999"/>
    <n v="37.741398410000002"/>
    <n v="3967953.4329618649"/>
  </r>
  <r>
    <d v="2018-04-15T00:00:00"/>
    <x v="3"/>
    <s v="April"/>
    <x v="3"/>
    <x v="15"/>
    <s v="N"/>
    <s v="N"/>
    <n v="9.6999999999999993"/>
    <n v="19.100000000000001"/>
    <n v="4.9000000000000004"/>
    <n v="12.2"/>
    <n v="104123.39"/>
    <n v="31.682325389999999"/>
    <n v="3298871.122689872"/>
  </r>
  <r>
    <d v="2018-04-16T00:00:00"/>
    <x v="4"/>
    <s v="April"/>
    <x v="3"/>
    <x v="15"/>
    <s v="N"/>
    <s v="N"/>
    <n v="13.1"/>
    <n v="21"/>
    <n v="7.1"/>
    <n v="3"/>
    <n v="115694.64"/>
    <n v="69.360932570000003"/>
    <n v="8024688.1237504249"/>
  </r>
  <r>
    <d v="2018-04-17T00:00:00"/>
    <x v="5"/>
    <s v="April"/>
    <x v="3"/>
    <x v="15"/>
    <s v="Y"/>
    <s v="N"/>
    <n v="13.2"/>
    <n v="16.600000000000001"/>
    <n v="8.9"/>
    <n v="0.6"/>
    <n v="121092.855"/>
    <n v="86.534392859999997"/>
    <n v="10478696.687109014"/>
  </r>
  <r>
    <d v="2018-04-18T00:00:00"/>
    <x v="6"/>
    <s v="April"/>
    <x v="3"/>
    <x v="15"/>
    <s v="Y"/>
    <s v="N"/>
    <n v="6.2"/>
    <n v="19.399999999999999"/>
    <n v="14.2"/>
    <n v="0"/>
    <n v="120784.875"/>
    <n v="82.879097999999999"/>
    <n v="10010541.49204275"/>
  </r>
  <r>
    <d v="2018-04-19T00:00:00"/>
    <x v="0"/>
    <s v="April"/>
    <x v="3"/>
    <x v="15"/>
    <s v="Y"/>
    <s v="N"/>
    <n v="11"/>
    <n v="22.3"/>
    <n v="13"/>
    <n v="0"/>
    <n v="120448.935"/>
    <n v="93.533142819999995"/>
    <n v="11265967.439871896"/>
  </r>
  <r>
    <d v="2018-04-20T00:00:00"/>
    <x v="1"/>
    <s v="April"/>
    <x v="3"/>
    <x v="15"/>
    <s v="Y"/>
    <s v="N"/>
    <n v="8.9"/>
    <n v="20.2"/>
    <n v="13.7"/>
    <n v="0"/>
    <n v="118324.09"/>
    <n v="95.73201718"/>
    <n v="11327403.816687865"/>
  </r>
  <r>
    <d v="2018-04-21T00:00:00"/>
    <x v="2"/>
    <s v="April"/>
    <x v="3"/>
    <x v="15"/>
    <s v="Y"/>
    <s v="N"/>
    <n v="11.9"/>
    <n v="22.8"/>
    <n v="11.3"/>
    <n v="0"/>
    <n v="107479.26"/>
    <n v="74.439689259999994"/>
    <n v="8000722.7162947468"/>
  </r>
  <r>
    <d v="2018-04-22T00:00:00"/>
    <x v="3"/>
    <s v="April"/>
    <x v="3"/>
    <x v="16"/>
    <s v="Y"/>
    <s v="N"/>
    <n v="11.2"/>
    <n v="20.399999999999999"/>
    <n v="12.6"/>
    <n v="0"/>
    <n v="103662.05"/>
    <n v="76.318245149999996"/>
    <n v="7911305.7446515569"/>
  </r>
  <r>
    <d v="2018-04-23T00:00:00"/>
    <x v="4"/>
    <s v="April"/>
    <x v="3"/>
    <x v="16"/>
    <s v="Y"/>
    <s v="N"/>
    <n v="11.9"/>
    <n v="26.9"/>
    <n v="13"/>
    <n v="0"/>
    <n v="117799.97"/>
    <n v="72.740947320000004"/>
    <n v="8568881.412067581"/>
  </r>
  <r>
    <d v="2018-04-24T00:00:00"/>
    <x v="5"/>
    <s v="April"/>
    <x v="3"/>
    <x v="16"/>
    <s v="Y"/>
    <s v="N"/>
    <n v="13.7"/>
    <n v="24.6"/>
    <n v="5.2"/>
    <n v="0"/>
    <n v="117642.645"/>
    <n v="88.090941540000003"/>
    <n v="10363251.363305975"/>
  </r>
  <r>
    <d v="2018-04-25T00:00:00"/>
    <x v="6"/>
    <s v="April"/>
    <x v="3"/>
    <x v="16"/>
    <s v="Y"/>
    <s v="Y"/>
    <n v="15.7"/>
    <n v="20.100000000000001"/>
    <n v="7.7"/>
    <n v="0.6"/>
    <n v="106654.955"/>
    <n v="77.461866439999994"/>
    <n v="8261691.8793742098"/>
  </r>
  <r>
    <d v="2018-04-26T00:00:00"/>
    <x v="0"/>
    <s v="April"/>
    <x v="3"/>
    <x v="16"/>
    <s v="Y"/>
    <s v="N"/>
    <n v="11.9"/>
    <n v="17.5"/>
    <n v="7.9"/>
    <n v="0"/>
    <n v="117617.51"/>
    <n v="82.433491849999996"/>
    <n v="9695622.0520022921"/>
  </r>
  <r>
    <d v="2018-04-27T00:00:00"/>
    <x v="1"/>
    <s v="April"/>
    <x v="3"/>
    <x v="16"/>
    <s v="Y"/>
    <s v="N"/>
    <n v="11.6"/>
    <n v="17.8"/>
    <n v="8.8000000000000007"/>
    <n v="0"/>
    <n v="119079.465"/>
    <n v="78.214854180000003"/>
    <n v="9313782.9908074141"/>
  </r>
  <r>
    <d v="2018-04-28T00:00:00"/>
    <x v="2"/>
    <s v="April"/>
    <x v="3"/>
    <x v="16"/>
    <s v="Y"/>
    <s v="N"/>
    <n v="7.7"/>
    <n v="18.3"/>
    <n v="11.7"/>
    <n v="0"/>
    <n v="108613.38"/>
    <n v="70.000391410000006"/>
    <n v="7602979.1123630665"/>
  </r>
  <r>
    <d v="2018-04-29T00:00:00"/>
    <x v="3"/>
    <s v="April"/>
    <x v="3"/>
    <x v="17"/>
    <s v="Y"/>
    <s v="N"/>
    <n v="10.5"/>
    <n v="18"/>
    <n v="9.6"/>
    <n v="0"/>
    <n v="105277.715"/>
    <n v="64.158974720000003"/>
    <n v="6754510.2552643651"/>
  </r>
  <r>
    <d v="2018-04-30T00:00:00"/>
    <x v="4"/>
    <s v="April"/>
    <x v="3"/>
    <x v="17"/>
    <s v="Y"/>
    <s v="N"/>
    <n v="8.8000000000000007"/>
    <n v="19.600000000000001"/>
    <n v="12.3"/>
    <n v="0"/>
    <n v="121551.685"/>
    <n v="77.969150560000003"/>
    <n v="9477281.6285866946"/>
  </r>
  <r>
    <d v="2018-05-01T00:00:00"/>
    <x v="5"/>
    <s v="May"/>
    <x v="3"/>
    <x v="17"/>
    <s v="Y"/>
    <s v="N"/>
    <n v="7.2"/>
    <n v="23.4"/>
    <n v="12.3"/>
    <n v="0"/>
    <n v="122642.235"/>
    <n v="73.974820219999998"/>
    <n v="9072437.2855039909"/>
  </r>
  <r>
    <d v="2018-05-02T00:00:00"/>
    <x v="6"/>
    <s v="May"/>
    <x v="3"/>
    <x v="17"/>
    <s v="Y"/>
    <s v="N"/>
    <n v="10.199999999999999"/>
    <n v="23.2"/>
    <n v="7.2"/>
    <n v="0"/>
    <n v="118716.595"/>
    <n v="67.274902339999997"/>
    <n v="7986647.334762332"/>
  </r>
  <r>
    <d v="2018-05-03T00:00:00"/>
    <x v="0"/>
    <s v="May"/>
    <x v="3"/>
    <x v="17"/>
    <s v="Y"/>
    <s v="N"/>
    <n v="14.5"/>
    <n v="24.4"/>
    <n v="4.4000000000000004"/>
    <n v="0"/>
    <n v="117357.83500000001"/>
    <n v="52.768311670000003"/>
    <n v="6192774.8141964348"/>
  </r>
  <r>
    <d v="2018-05-04T00:00:00"/>
    <x v="1"/>
    <s v="May"/>
    <x v="3"/>
    <x v="17"/>
    <s v="Y"/>
    <s v="N"/>
    <n v="11.5"/>
    <n v="17.2"/>
    <n v="7.8"/>
    <n v="6.2"/>
    <n v="116870.46"/>
    <n v="54.639355999999999"/>
    <n v="6385726.6698237602"/>
  </r>
  <r>
    <d v="2018-05-05T00:00:00"/>
    <x v="2"/>
    <s v="May"/>
    <x v="3"/>
    <x v="17"/>
    <s v="Y"/>
    <s v="N"/>
    <n v="12.1"/>
    <n v="21.6"/>
    <n v="6.5"/>
    <n v="2.6"/>
    <n v="106892.995"/>
    <n v="58.574885250000001"/>
    <n v="6261244.916153824"/>
  </r>
  <r>
    <d v="2018-05-06T00:00:00"/>
    <x v="3"/>
    <s v="May"/>
    <x v="3"/>
    <x v="18"/>
    <s v="Y"/>
    <s v="N"/>
    <n v="9.9"/>
    <n v="21.7"/>
    <n v="11"/>
    <n v="0"/>
    <n v="105840.39"/>
    <n v="61.89517764"/>
    <n v="6551009.7405368797"/>
  </r>
  <r>
    <d v="2018-05-07T00:00:00"/>
    <x v="4"/>
    <s v="May"/>
    <x v="3"/>
    <x v="18"/>
    <s v="Y"/>
    <s v="N"/>
    <n v="12"/>
    <n v="19.5"/>
    <n v="6.2"/>
    <n v="0"/>
    <n v="118254.55499999999"/>
    <n v="49.41762224"/>
    <n v="5843858.9271493033"/>
  </r>
  <r>
    <d v="2018-05-08T00:00:00"/>
    <x v="5"/>
    <s v="May"/>
    <x v="3"/>
    <x v="18"/>
    <s v="Y"/>
    <s v="N"/>
    <n v="13.4"/>
    <n v="17.899999999999999"/>
    <n v="10.6"/>
    <n v="0.2"/>
    <n v="122876.86500000001"/>
    <n v="101.2917412"/>
    <n v="12446411.609047338"/>
  </r>
  <r>
    <d v="2018-05-09T00:00:00"/>
    <x v="6"/>
    <s v="May"/>
    <x v="3"/>
    <x v="18"/>
    <s v="Y"/>
    <s v="N"/>
    <n v="8"/>
    <n v="18.399999999999999"/>
    <n v="7.5"/>
    <n v="0"/>
    <n v="122721.46"/>
    <n v="127.59078030000001"/>
    <n v="15658126.840955239"/>
  </r>
  <r>
    <d v="2018-05-10T00:00:00"/>
    <x v="0"/>
    <s v="May"/>
    <x v="3"/>
    <x v="18"/>
    <s v="Y"/>
    <s v="N"/>
    <n v="9"/>
    <n v="12.8"/>
    <n v="8.5"/>
    <n v="8"/>
    <n v="128518.505"/>
    <n v="62.881023409999997"/>
    <n v="8081375.1215232024"/>
  </r>
  <r>
    <d v="2018-05-11T00:00:00"/>
    <x v="1"/>
    <s v="May"/>
    <x v="3"/>
    <x v="18"/>
    <s v="Y"/>
    <s v="N"/>
    <n v="7.4"/>
    <n v="15.1"/>
    <n v="3.7"/>
    <n v="18.600000000000001"/>
    <n v="133467.37"/>
    <n v="63.673069720000001"/>
    <n v="8498277.1553550363"/>
  </r>
  <r>
    <d v="2018-05-12T00:00:00"/>
    <x v="2"/>
    <s v="May"/>
    <x v="3"/>
    <x v="18"/>
    <s v="Y"/>
    <s v="N"/>
    <n v="11"/>
    <n v="16.899999999999999"/>
    <n v="9"/>
    <n v="8.4"/>
    <n v="111273.755"/>
    <n v="62.662214910000003"/>
    <n v="6972659.9496526876"/>
  </r>
  <r>
    <d v="2018-05-13T00:00:00"/>
    <x v="3"/>
    <s v="May"/>
    <x v="3"/>
    <x v="19"/>
    <s v="Y"/>
    <s v="N"/>
    <n v="13"/>
    <n v="16.2"/>
    <n v="10.8"/>
    <n v="4"/>
    <n v="108729.71"/>
    <n v="65.510003979999993"/>
    <n v="7122883.7348442459"/>
  </r>
  <r>
    <d v="2018-05-14T00:00:00"/>
    <x v="4"/>
    <s v="May"/>
    <x v="3"/>
    <x v="19"/>
    <s v="Y"/>
    <s v="N"/>
    <n v="6.8"/>
    <n v="15.9"/>
    <n v="8.1999999999999993"/>
    <n v="0"/>
    <n v="129885.955"/>
    <n v="111.6666324"/>
    <n v="14503927.190907942"/>
  </r>
  <r>
    <d v="2018-05-15T00:00:00"/>
    <x v="5"/>
    <s v="May"/>
    <x v="3"/>
    <x v="19"/>
    <s v="Y"/>
    <s v="N"/>
    <n v="8.9"/>
    <n v="14.6"/>
    <n v="4.5999999999999996"/>
    <n v="0"/>
    <n v="131900.51999999999"/>
    <n v="97.880329009999997"/>
    <n v="12910466.294190085"/>
  </r>
  <r>
    <d v="2018-05-16T00:00:00"/>
    <x v="6"/>
    <s v="May"/>
    <x v="3"/>
    <x v="19"/>
    <s v="Y"/>
    <s v="N"/>
    <n v="9.4"/>
    <n v="14.3"/>
    <n v="7.6"/>
    <n v="2"/>
    <n v="133399.23000000001"/>
    <n v="124.0856314"/>
    <n v="16552927.682823824"/>
  </r>
  <r>
    <d v="2018-05-17T00:00:00"/>
    <x v="0"/>
    <s v="May"/>
    <x v="3"/>
    <x v="19"/>
    <s v="Y"/>
    <s v="N"/>
    <n v="11.7"/>
    <n v="15"/>
    <n v="6.9"/>
    <n v="0"/>
    <n v="131757.155"/>
    <n v="108.95155010000001"/>
    <n v="14355146.274015967"/>
  </r>
  <r>
    <d v="2018-05-18T00:00:00"/>
    <x v="1"/>
    <s v="May"/>
    <x v="3"/>
    <x v="19"/>
    <s v="Y"/>
    <s v="N"/>
    <n v="12.3"/>
    <n v="17.7"/>
    <n v="8"/>
    <n v="0.2"/>
    <n v="127353.575"/>
    <n v="96.161656390000005"/>
    <n v="12246530.719188094"/>
  </r>
  <r>
    <d v="2018-05-19T00:00:00"/>
    <x v="2"/>
    <s v="May"/>
    <x v="3"/>
    <x v="19"/>
    <s v="Y"/>
    <s v="N"/>
    <n v="10.6"/>
    <n v="15.5"/>
    <n v="6.5"/>
    <n v="2.6"/>
    <n v="119262.145"/>
    <n v="93.623434770000003"/>
    <n v="11165731.652937783"/>
  </r>
  <r>
    <d v="2018-05-20T00:00:00"/>
    <x v="3"/>
    <s v="May"/>
    <x v="3"/>
    <x v="20"/>
    <s v="Y"/>
    <s v="N"/>
    <n v="11.8"/>
    <n v="16.2"/>
    <n v="1.7"/>
    <n v="0"/>
    <n v="112349.26"/>
    <n v="78.280735460000002"/>
    <n v="8794782.7011867594"/>
  </r>
  <r>
    <d v="2018-05-21T00:00:00"/>
    <x v="4"/>
    <s v="May"/>
    <x v="3"/>
    <x v="20"/>
    <s v="Y"/>
    <s v="N"/>
    <n v="12.6"/>
    <n v="16.7"/>
    <n v="5"/>
    <n v="2.4"/>
    <n v="124046.80499999999"/>
    <n v="82.722971250000001"/>
    <n v="10261520.283669356"/>
  </r>
  <r>
    <d v="2018-05-22T00:00:00"/>
    <x v="5"/>
    <s v="May"/>
    <x v="3"/>
    <x v="20"/>
    <s v="Y"/>
    <s v="N"/>
    <n v="13"/>
    <n v="17"/>
    <n v="3.6"/>
    <n v="0"/>
    <n v="126922.995"/>
    <n v="91.621182129999994"/>
    <n v="11628834.841380078"/>
  </r>
  <r>
    <d v="2018-05-23T00:00:00"/>
    <x v="6"/>
    <s v="May"/>
    <x v="3"/>
    <x v="20"/>
    <s v="Y"/>
    <s v="N"/>
    <n v="11.8"/>
    <n v="15.3"/>
    <n v="6.5"/>
    <n v="4.5999999999999996"/>
    <n v="129352.83"/>
    <n v="118.6907459"/>
    <n v="15352983.876975896"/>
  </r>
  <r>
    <d v="2018-05-24T00:00:00"/>
    <x v="0"/>
    <s v="May"/>
    <x v="3"/>
    <x v="20"/>
    <s v="Y"/>
    <s v="N"/>
    <n v="12.9"/>
    <n v="16.100000000000001"/>
    <n v="5.0999999999999996"/>
    <n v="0"/>
    <n v="129553.94"/>
    <n v="99.488060959999999"/>
    <n v="12889070.280328183"/>
  </r>
  <r>
    <d v="2018-05-25T00:00:00"/>
    <x v="1"/>
    <s v="May"/>
    <x v="3"/>
    <x v="20"/>
    <s v="Y"/>
    <s v="N"/>
    <n v="9.4"/>
    <n v="14.9"/>
    <n v="9.5"/>
    <n v="0"/>
    <n v="127957.57"/>
    <n v="92.989529200000007"/>
    <n v="11898714.191876046"/>
  </r>
  <r>
    <d v="2018-05-26T00:00:00"/>
    <x v="2"/>
    <s v="May"/>
    <x v="3"/>
    <x v="20"/>
    <s v="Y"/>
    <s v="N"/>
    <n v="5.2"/>
    <n v="20.5"/>
    <n v="9.9"/>
    <n v="0"/>
    <n v="115384.08500000001"/>
    <n v="74.746741069999999"/>
    <n v="8624584.325093871"/>
  </r>
  <r>
    <d v="2018-05-27T00:00:00"/>
    <x v="3"/>
    <s v="May"/>
    <x v="3"/>
    <x v="21"/>
    <s v="Y"/>
    <s v="N"/>
    <n v="7.3"/>
    <n v="20.7"/>
    <n v="8"/>
    <n v="0"/>
    <n v="106044.51"/>
    <n v="54.187031419999997"/>
    <n v="5746237.1952885035"/>
  </r>
  <r>
    <d v="2018-05-28T00:00:00"/>
    <x v="4"/>
    <s v="May"/>
    <x v="3"/>
    <x v="21"/>
    <s v="Y"/>
    <s v="N"/>
    <n v="12.9"/>
    <n v="20.5"/>
    <n v="6"/>
    <n v="0"/>
    <n v="119360.265"/>
    <n v="70.171557399999998"/>
    <n v="8375695.6867267108"/>
  </r>
  <r>
    <d v="2018-05-29T00:00:00"/>
    <x v="5"/>
    <s v="May"/>
    <x v="3"/>
    <x v="21"/>
    <s v="Y"/>
    <s v="N"/>
    <n v="13.7"/>
    <n v="17.899999999999999"/>
    <n v="8.1"/>
    <n v="0.8"/>
    <n v="123142.76"/>
    <n v="81.978399519999996"/>
    <n v="10095046.377275474"/>
  </r>
  <r>
    <d v="2018-05-30T00:00:00"/>
    <x v="6"/>
    <s v="May"/>
    <x v="3"/>
    <x v="21"/>
    <s v="Y"/>
    <s v="N"/>
    <n v="7.7"/>
    <n v="15.1"/>
    <n v="7.9"/>
    <n v="0"/>
    <n v="127830.62"/>
    <n v="82.535944020000002"/>
    <n v="10550620.896361893"/>
  </r>
  <r>
    <d v="2018-05-31T00:00:00"/>
    <x v="0"/>
    <s v="May"/>
    <x v="3"/>
    <x v="21"/>
    <s v="Y"/>
    <s v="N"/>
    <n v="9.6"/>
    <n v="14.8"/>
    <n v="7.6"/>
    <n v="5"/>
    <n v="131159.94500000001"/>
    <n v="90.357837750000002"/>
    <n v="11851329.029608924"/>
  </r>
  <r>
    <d v="2018-06-01T00:00:00"/>
    <x v="1"/>
    <s v="June"/>
    <x v="3"/>
    <x v="21"/>
    <s v="Y"/>
    <s v="N"/>
    <n v="4.0999999999999996"/>
    <n v="13.3"/>
    <n v="9.6"/>
    <n v="0"/>
    <n v="135864.065"/>
    <n v="101.4128802"/>
    <n v="13778366.147330014"/>
  </r>
  <r>
    <d v="2018-06-02T00:00:00"/>
    <x v="2"/>
    <s v="June"/>
    <x v="3"/>
    <x v="21"/>
    <s v="Y"/>
    <s v="N"/>
    <n v="3.5"/>
    <n v="13.6"/>
    <n v="9.6"/>
    <n v="0.2"/>
    <n v="123226.075"/>
    <n v="99.853479250000007"/>
    <n v="12304552.323071444"/>
  </r>
  <r>
    <d v="2018-06-03T00:00:00"/>
    <x v="3"/>
    <s v="June"/>
    <x v="3"/>
    <x v="22"/>
    <s v="Y"/>
    <s v="N"/>
    <n v="4.3"/>
    <n v="13.8"/>
    <n v="8.5"/>
    <n v="0"/>
    <n v="121177.58500000001"/>
    <n v="91.043729630000001"/>
    <n v="11032459.285956344"/>
  </r>
  <r>
    <d v="2018-06-04T00:00:00"/>
    <x v="4"/>
    <s v="June"/>
    <x v="3"/>
    <x v="22"/>
    <s v="Y"/>
    <s v="N"/>
    <n v="4.5"/>
    <n v="14.4"/>
    <n v="9.3000000000000007"/>
    <n v="0"/>
    <n v="135385.41"/>
    <n v="120.25203740000001"/>
    <n v="16280371.386734335"/>
  </r>
  <r>
    <d v="2018-06-05T00:00:00"/>
    <x v="5"/>
    <s v="June"/>
    <x v="3"/>
    <x v="22"/>
    <s v="Y"/>
    <s v="N"/>
    <n v="7.5"/>
    <n v="15"/>
    <n v="8.8000000000000007"/>
    <n v="1.6"/>
    <n v="132975.13"/>
    <n v="105.8039052"/>
    <n v="14069288.048477678"/>
  </r>
  <r>
    <d v="2018-06-06T00:00:00"/>
    <x v="6"/>
    <s v="June"/>
    <x v="3"/>
    <x v="22"/>
    <s v="Y"/>
    <s v="N"/>
    <n v="5.6"/>
    <n v="19.100000000000001"/>
    <n v="9.4"/>
    <n v="0.4"/>
    <n v="132038.42499999999"/>
    <n v="106.2306746"/>
    <n v="14026530.960871505"/>
  </r>
  <r>
    <d v="2018-06-07T00:00:00"/>
    <x v="0"/>
    <s v="June"/>
    <x v="3"/>
    <x v="22"/>
    <s v="Y"/>
    <s v="N"/>
    <n v="7.7"/>
    <n v="17.8"/>
    <n v="5.7"/>
    <n v="0.2"/>
    <n v="128577.63"/>
    <n v="87.710791130000004"/>
    <n v="11277645.648920422"/>
  </r>
  <r>
    <d v="2018-06-08T00:00:00"/>
    <x v="1"/>
    <s v="June"/>
    <x v="3"/>
    <x v="22"/>
    <s v="Y"/>
    <s v="N"/>
    <n v="12.4"/>
    <n v="13.6"/>
    <n v="3.3"/>
    <n v="0.6"/>
    <n v="129910.015"/>
    <n v="130.0827333"/>
    <n v="16899049.834243998"/>
  </r>
  <r>
    <d v="2018-06-09T00:00:00"/>
    <x v="2"/>
    <s v="June"/>
    <x v="3"/>
    <x v="22"/>
    <s v="Y"/>
    <s v="N"/>
    <n v="11.3"/>
    <n v="15.6"/>
    <n v="8"/>
    <n v="3"/>
    <n v="120232.19500000001"/>
    <n v="110.6732404"/>
    <n v="13306486.621054679"/>
  </r>
  <r>
    <d v="2018-06-10T00:00:00"/>
    <x v="3"/>
    <s v="June"/>
    <x v="3"/>
    <x v="23"/>
    <s v="Y"/>
    <s v="N"/>
    <n v="4.0999999999999996"/>
    <n v="15.3"/>
    <n v="9.3000000000000007"/>
    <n v="0"/>
    <n v="117037.86500000001"/>
    <n v="75.51946753"/>
    <n v="8838637.2456480246"/>
  </r>
  <r>
    <d v="2018-06-11T00:00:00"/>
    <x v="4"/>
    <s v="June"/>
    <x v="3"/>
    <x v="23"/>
    <s v="Y"/>
    <s v="Y"/>
    <n v="5.3"/>
    <n v="17.600000000000001"/>
    <n v="8.9"/>
    <n v="0.2"/>
    <n v="113420.985"/>
    <n v="56.39994652"/>
    <n v="6396937.4882457219"/>
  </r>
  <r>
    <d v="2018-06-12T00:00:00"/>
    <x v="5"/>
    <s v="June"/>
    <x v="3"/>
    <x v="23"/>
    <s v="Y"/>
    <s v="N"/>
    <n v="7.9"/>
    <n v="16.600000000000001"/>
    <n v="6.7"/>
    <n v="0.4"/>
    <n v="127261.295"/>
    <n v="78.294416310000003"/>
    <n v="9963848.8108797222"/>
  </r>
  <r>
    <d v="2018-06-13T00:00:00"/>
    <x v="6"/>
    <s v="June"/>
    <x v="3"/>
    <x v="23"/>
    <s v="Y"/>
    <s v="N"/>
    <n v="9.5"/>
    <n v="14.1"/>
    <n v="7.1"/>
    <n v="0"/>
    <n v="131574.60500000001"/>
    <n v="84.579532720000003"/>
    <n v="11128518.608718578"/>
  </r>
  <r>
    <d v="2018-06-14T00:00:00"/>
    <x v="0"/>
    <s v="June"/>
    <x v="3"/>
    <x v="23"/>
    <s v="Y"/>
    <s v="N"/>
    <n v="8.6"/>
    <n v="14.5"/>
    <n v="7.8"/>
    <n v="5.6"/>
    <n v="130544.485"/>
    <n v="72.49179642"/>
    <n v="9463404.2303737439"/>
  </r>
  <r>
    <d v="2018-06-15T00:00:00"/>
    <x v="1"/>
    <s v="June"/>
    <x v="3"/>
    <x v="23"/>
    <s v="Y"/>
    <s v="N"/>
    <n v="9.6"/>
    <n v="14"/>
    <n v="4.4000000000000004"/>
    <n v="4.5999999999999996"/>
    <n v="133009.01"/>
    <n v="74.905585810000005"/>
    <n v="9963117.8120581489"/>
  </r>
  <r>
    <d v="2018-06-16T00:00:00"/>
    <x v="2"/>
    <s v="June"/>
    <x v="3"/>
    <x v="23"/>
    <s v="Y"/>
    <s v="N"/>
    <n v="6.9"/>
    <n v="13.1"/>
    <n v="7.1"/>
    <n v="2.2000000000000002"/>
    <n v="124351.235"/>
    <n v="81.800766879999998"/>
    <n v="10172026.385475097"/>
  </r>
  <r>
    <d v="2018-06-17T00:00:00"/>
    <x v="3"/>
    <s v="June"/>
    <x v="3"/>
    <x v="24"/>
    <s v="Y"/>
    <s v="N"/>
    <n v="8"/>
    <n v="13.1"/>
    <n v="5.0999999999999996"/>
    <n v="15.6"/>
    <n v="120785.595"/>
    <n v="62.272671549999998"/>
    <n v="7521641.6854063217"/>
  </r>
  <r>
    <d v="2018-06-18T00:00:00"/>
    <x v="4"/>
    <s v="June"/>
    <x v="3"/>
    <x v="24"/>
    <s v="Y"/>
    <s v="N"/>
    <n v="9.5"/>
    <n v="12"/>
    <n v="5.9"/>
    <n v="7.2"/>
    <n v="138518.73499999999"/>
    <n v="112.5014975"/>
    <n v="15583565.119305661"/>
  </r>
  <r>
    <d v="2018-06-19T00:00:00"/>
    <x v="5"/>
    <s v="June"/>
    <x v="3"/>
    <x v="24"/>
    <s v="Y"/>
    <s v="N"/>
    <n v="3"/>
    <n v="14.5"/>
    <n v="9"/>
    <n v="0.4"/>
    <n v="143830.12"/>
    <n v="110.05619040000001"/>
    <n v="15829395.071974847"/>
  </r>
  <r>
    <d v="2018-06-20T00:00:00"/>
    <x v="6"/>
    <s v="June"/>
    <x v="3"/>
    <x v="24"/>
    <s v="Y"/>
    <s v="N"/>
    <n v="4.3"/>
    <n v="15.3"/>
    <n v="8"/>
    <n v="0.2"/>
    <n v="141305.88"/>
    <n v="91.289341919999998"/>
    <n v="12899720.794626489"/>
  </r>
  <r>
    <d v="2018-06-21T00:00:00"/>
    <x v="0"/>
    <s v="June"/>
    <x v="3"/>
    <x v="24"/>
    <s v="Y"/>
    <s v="N"/>
    <n v="4"/>
    <n v="15.1"/>
    <n v="9.1"/>
    <n v="0"/>
    <n v="143542.01999999999"/>
    <n v="141.55697810000001"/>
    <n v="20319374.581569761"/>
  </r>
  <r>
    <d v="2018-06-22T00:00:00"/>
    <x v="1"/>
    <s v="June"/>
    <x v="3"/>
    <x v="24"/>
    <s v="Y"/>
    <s v="N"/>
    <n v="4.3"/>
    <n v="15"/>
    <n v="8.5"/>
    <n v="0"/>
    <n v="140296.4"/>
    <n v="131.5621328"/>
    <n v="18457693.608161919"/>
  </r>
  <r>
    <d v="2018-06-23T00:00:00"/>
    <x v="2"/>
    <s v="June"/>
    <x v="3"/>
    <x v="24"/>
    <s v="Y"/>
    <s v="N"/>
    <n v="6"/>
    <n v="12.8"/>
    <n v="3.9"/>
    <n v="0"/>
    <n v="132165.42499999999"/>
    <n v="98.836365509999993"/>
    <n v="13062750.25308449"/>
  </r>
  <r>
    <d v="2018-06-24T00:00:00"/>
    <x v="3"/>
    <s v="June"/>
    <x v="3"/>
    <x v="25"/>
    <s v="Y"/>
    <s v="N"/>
    <n v="9"/>
    <n v="13.1"/>
    <n v="5.7"/>
    <n v="0"/>
    <n v="125850.58"/>
    <n v="95.155970719999999"/>
    <n v="11975434.105575018"/>
  </r>
  <r>
    <d v="2018-06-25T00:00:00"/>
    <x v="4"/>
    <s v="June"/>
    <x v="3"/>
    <x v="25"/>
    <s v="Y"/>
    <s v="N"/>
    <n v="8.4"/>
    <n v="12.6"/>
    <n v="7.8"/>
    <n v="0"/>
    <n v="141972.715"/>
    <n v="120.2781698"/>
    <n v="17076218.321737006"/>
  </r>
  <r>
    <d v="2018-06-26T00:00:00"/>
    <x v="5"/>
    <s v="June"/>
    <x v="3"/>
    <x v="25"/>
    <s v="Y"/>
    <s v="N"/>
    <n v="8.4"/>
    <n v="14.1"/>
    <n v="6.6"/>
    <n v="0"/>
    <n v="142842.4"/>
    <n v="102.3492036"/>
    <n v="14619805.880312638"/>
  </r>
  <r>
    <d v="2018-06-27T00:00:00"/>
    <x v="6"/>
    <s v="June"/>
    <x v="3"/>
    <x v="25"/>
    <s v="Y"/>
    <s v="N"/>
    <n v="4.8"/>
    <n v="11.2"/>
    <n v="6"/>
    <n v="0.2"/>
    <n v="148100.13"/>
    <n v="102.4178146"/>
    <n v="15168091.656575898"/>
  </r>
  <r>
    <d v="2018-06-28T00:00:00"/>
    <x v="0"/>
    <s v="June"/>
    <x v="3"/>
    <x v="25"/>
    <s v="Y"/>
    <s v="N"/>
    <n v="5.3"/>
    <n v="10.6"/>
    <n v="5.2"/>
    <n v="0"/>
    <n v="150445.47"/>
    <n v="112.8005434"/>
    <n v="16970330.768068396"/>
  </r>
  <r>
    <d v="2018-06-29T00:00:00"/>
    <x v="1"/>
    <s v="June"/>
    <x v="3"/>
    <x v="25"/>
    <s v="N"/>
    <s v="N"/>
    <n v="6.1"/>
    <n v="12.5"/>
    <n v="6.1"/>
    <n v="0.2"/>
    <n v="139188.48000000001"/>
    <n v="78.806642740000001"/>
    <n v="10968976.816883637"/>
  </r>
  <r>
    <d v="2018-06-30T00:00:00"/>
    <x v="2"/>
    <s v="June"/>
    <x v="3"/>
    <x v="25"/>
    <s v="N"/>
    <s v="N"/>
    <n v="9.4"/>
    <n v="14.2"/>
    <n v="4.9000000000000004"/>
    <n v="0.4"/>
    <n v="125394.425"/>
    <n v="72.963672560000006"/>
    <n v="9149237.7665494792"/>
  </r>
  <r>
    <d v="2018-07-01T00:00:00"/>
    <x v="3"/>
    <s v="July"/>
    <x v="3"/>
    <x v="26"/>
    <s v="N"/>
    <s v="N"/>
    <n v="3.5"/>
    <n v="14.7"/>
    <n v="8.8000000000000007"/>
    <n v="0.4"/>
    <n v="124313.07"/>
    <n v="83.374992370000001"/>
    <n v="10364601.262741277"/>
  </r>
  <r>
    <d v="2018-07-02T00:00:00"/>
    <x v="4"/>
    <s v="July"/>
    <x v="3"/>
    <x v="26"/>
    <s v="N"/>
    <s v="N"/>
    <n v="2.4"/>
    <n v="14.6"/>
    <n v="9.4"/>
    <n v="0"/>
    <n v="140713.255"/>
    <n v="87.324295090000007"/>
    <n v="12287685.802694419"/>
  </r>
  <r>
    <d v="2018-07-03T00:00:00"/>
    <x v="5"/>
    <s v="July"/>
    <x v="3"/>
    <x v="26"/>
    <s v="N"/>
    <s v="N"/>
    <n v="4.0999999999999996"/>
    <n v="14.3"/>
    <n v="6.7"/>
    <n v="0"/>
    <n v="135759.27499999999"/>
    <n v="64.592088889999999"/>
    <n v="8768975.1584419552"/>
  </r>
  <r>
    <d v="2018-07-04T00:00:00"/>
    <x v="6"/>
    <s v="July"/>
    <x v="3"/>
    <x v="26"/>
    <s v="N"/>
    <s v="N"/>
    <n v="10.4"/>
    <n v="17.100000000000001"/>
    <n v="6"/>
    <n v="0"/>
    <n v="128580.97500000001"/>
    <n v="57.008099029999997"/>
    <n v="7330156.9561739545"/>
  </r>
  <r>
    <d v="2018-07-05T00:00:00"/>
    <x v="0"/>
    <s v="July"/>
    <x v="3"/>
    <x v="26"/>
    <s v="N"/>
    <s v="N"/>
    <n v="12.7"/>
    <n v="18.7"/>
    <n v="2.8"/>
    <n v="0.4"/>
    <n v="125861.6"/>
    <n v="52.743567519999999"/>
    <n v="6638389.7977752322"/>
  </r>
  <r>
    <d v="2018-07-06T00:00:00"/>
    <x v="1"/>
    <s v="July"/>
    <x v="3"/>
    <x v="26"/>
    <s v="N"/>
    <s v="N"/>
    <n v="12.5"/>
    <n v="15.2"/>
    <n v="8.3000000000000007"/>
    <n v="0"/>
    <n v="124242.52"/>
    <n v="52.97184575"/>
    <n v="6581355.6050312901"/>
  </r>
  <r>
    <d v="2018-07-07T00:00:00"/>
    <x v="2"/>
    <s v="July"/>
    <x v="3"/>
    <x v="26"/>
    <s v="N"/>
    <s v="N"/>
    <n v="9.6"/>
    <n v="12.9"/>
    <n v="6.5"/>
    <n v="1.2"/>
    <n v="119717.435"/>
    <n v="45.21171494"/>
    <n v="5412630.5445679789"/>
  </r>
  <r>
    <d v="2018-07-08T00:00:00"/>
    <x v="3"/>
    <s v="July"/>
    <x v="3"/>
    <x v="27"/>
    <s v="N"/>
    <s v="N"/>
    <n v="9.3000000000000007"/>
    <n v="13.9"/>
    <n v="6.2"/>
    <n v="0.8"/>
    <n v="114562.215"/>
    <n v="47.891623060000001"/>
    <n v="5486570.4176986776"/>
  </r>
  <r>
    <d v="2018-07-09T00:00:00"/>
    <x v="4"/>
    <s v="July"/>
    <x v="3"/>
    <x v="27"/>
    <s v="N"/>
    <s v="N"/>
    <n v="10.1"/>
    <n v="13.8"/>
    <n v="8.1"/>
    <n v="1.2"/>
    <n v="133874.47500000001"/>
    <n v="80.825556750000004"/>
    <n v="10820478.976488957"/>
  </r>
  <r>
    <d v="2018-07-10T00:00:00"/>
    <x v="5"/>
    <s v="July"/>
    <x v="3"/>
    <x v="27"/>
    <s v="N"/>
    <s v="N"/>
    <n v="9.3000000000000007"/>
    <n v="11.5"/>
    <n v="5.4"/>
    <n v="0"/>
    <n v="140342.995"/>
    <n v="94.623885849999994"/>
    <n v="13279799.53872712"/>
  </r>
  <r>
    <d v="2018-07-11T00:00:00"/>
    <x v="6"/>
    <s v="July"/>
    <x v="3"/>
    <x v="27"/>
    <s v="N"/>
    <s v="N"/>
    <n v="6.6"/>
    <n v="11.6"/>
    <n v="6"/>
    <n v="0"/>
    <n v="143461.125"/>
    <n v="81.952519140000007"/>
    <n v="11757000.592408434"/>
  </r>
  <r>
    <d v="2018-07-12T00:00:00"/>
    <x v="0"/>
    <s v="July"/>
    <x v="3"/>
    <x v="27"/>
    <s v="N"/>
    <s v="N"/>
    <n v="4.3"/>
    <n v="11.3"/>
    <n v="7.5"/>
    <n v="0"/>
    <n v="145767.1"/>
    <n v="111.82051679999999"/>
    <n v="16299752.45443728"/>
  </r>
  <r>
    <d v="2018-07-13T00:00:00"/>
    <x v="1"/>
    <s v="July"/>
    <x v="3"/>
    <x v="27"/>
    <s v="N"/>
    <s v="N"/>
    <n v="5.8"/>
    <n v="13.9"/>
    <n v="9.3000000000000007"/>
    <n v="0.2"/>
    <n v="140542.95000000001"/>
    <n v="104.6546578"/>
    <n v="14708474.338452511"/>
  </r>
  <r>
    <d v="2018-07-14T00:00:00"/>
    <x v="2"/>
    <s v="July"/>
    <x v="3"/>
    <x v="27"/>
    <s v="N"/>
    <s v="N"/>
    <n v="4.4000000000000004"/>
    <n v="15.5"/>
    <n v="10"/>
    <n v="0"/>
    <n v="124491.53"/>
    <n v="85.800950819999997"/>
    <n v="10681491.643036554"/>
  </r>
  <r>
    <d v="2018-07-15T00:00:00"/>
    <x v="3"/>
    <s v="July"/>
    <x v="3"/>
    <x v="28"/>
    <s v="N"/>
    <s v="N"/>
    <n v="6"/>
    <n v="13.8"/>
    <n v="9.8000000000000007"/>
    <n v="0"/>
    <n v="119464.315"/>
    <n v="67.790909940000006"/>
    <n v="8098594.6192087922"/>
  </r>
  <r>
    <d v="2018-07-16T00:00:00"/>
    <x v="4"/>
    <s v="July"/>
    <x v="3"/>
    <x v="28"/>
    <s v="N"/>
    <s v="N"/>
    <n v="7.9"/>
    <n v="12.6"/>
    <n v="4.5"/>
    <n v="0"/>
    <n v="137446.75"/>
    <n v="87.634657079999997"/>
    <n v="12045098.80301049"/>
  </r>
  <r>
    <d v="2018-07-17T00:00:00"/>
    <x v="5"/>
    <s v="July"/>
    <x v="3"/>
    <x v="28"/>
    <s v="Y"/>
    <s v="N"/>
    <n v="9.1"/>
    <n v="17.5"/>
    <n v="9.1999999999999993"/>
    <n v="0"/>
    <n v="131367.09"/>
    <n v="71.116373879999998"/>
    <n v="9342351.0879676081"/>
  </r>
  <r>
    <d v="2018-07-18T00:00:00"/>
    <x v="6"/>
    <s v="July"/>
    <x v="3"/>
    <x v="28"/>
    <s v="Y"/>
    <s v="N"/>
    <n v="6.2"/>
    <n v="15.2"/>
    <n v="10.3"/>
    <n v="1.2"/>
    <n v="132856.72"/>
    <n v="72.337153369999996"/>
    <n v="9610476.9308751468"/>
  </r>
  <r>
    <d v="2018-07-19T00:00:00"/>
    <x v="0"/>
    <s v="July"/>
    <x v="3"/>
    <x v="28"/>
    <s v="Y"/>
    <s v="N"/>
    <n v="8.6999999999999993"/>
    <n v="17.600000000000001"/>
    <n v="8.5"/>
    <n v="0"/>
    <n v="133778.44500000001"/>
    <n v="83.930959619999996"/>
    <n v="11228153.265321391"/>
  </r>
  <r>
    <d v="2018-07-20T00:00:00"/>
    <x v="1"/>
    <s v="July"/>
    <x v="3"/>
    <x v="28"/>
    <s v="Y"/>
    <s v="N"/>
    <n v="7.2"/>
    <n v="12.1"/>
    <n v="7.2"/>
    <n v="4.4000000000000004"/>
    <n v="135728.405"/>
    <n v="88.908711729999993"/>
    <n v="12067437.63371769"/>
  </r>
  <r>
    <d v="2018-07-21T00:00:00"/>
    <x v="2"/>
    <s v="July"/>
    <x v="3"/>
    <x v="28"/>
    <s v="Y"/>
    <s v="N"/>
    <n v="6.7"/>
    <n v="14"/>
    <n v="7.2"/>
    <n v="0.2"/>
    <n v="125928.62"/>
    <n v="91.699455979999996"/>
    <n v="11547585.946312146"/>
  </r>
  <r>
    <d v="2018-07-22T00:00:00"/>
    <x v="3"/>
    <s v="July"/>
    <x v="3"/>
    <x v="29"/>
    <s v="Y"/>
    <s v="N"/>
    <n v="8"/>
    <n v="14.8"/>
    <n v="10.5"/>
    <n v="0"/>
    <n v="114186.8"/>
    <n v="73.13566324"/>
    <n v="8351127.351253232"/>
  </r>
  <r>
    <d v="2018-07-23T00:00:00"/>
    <x v="4"/>
    <s v="July"/>
    <x v="3"/>
    <x v="29"/>
    <s v="Y"/>
    <s v="N"/>
    <n v="8.4"/>
    <n v="15.4"/>
    <n v="6.9"/>
    <n v="0.2"/>
    <n v="134664.655"/>
    <n v="80.355436100000006"/>
    <n v="10821037.079781046"/>
  </r>
  <r>
    <d v="2018-07-24T00:00:00"/>
    <x v="5"/>
    <s v="July"/>
    <x v="3"/>
    <x v="29"/>
    <s v="Y"/>
    <s v="N"/>
    <n v="8.6"/>
    <n v="15.6"/>
    <n v="7.1"/>
    <n v="0.6"/>
    <n v="132967.19"/>
    <n v="71.115294320000004"/>
    <n v="9456000.8517533615"/>
  </r>
  <r>
    <d v="2018-07-25T00:00:00"/>
    <x v="6"/>
    <s v="July"/>
    <x v="3"/>
    <x v="29"/>
    <s v="Y"/>
    <s v="N"/>
    <n v="8.3000000000000007"/>
    <n v="15.7"/>
    <n v="9.3000000000000007"/>
    <n v="6.2"/>
    <n v="135308.29500000001"/>
    <n v="76.472503250000003"/>
    <n v="10347364.029139461"/>
  </r>
  <r>
    <d v="2018-07-26T00:00:00"/>
    <x v="0"/>
    <s v="July"/>
    <x v="3"/>
    <x v="29"/>
    <s v="Y"/>
    <s v="N"/>
    <n v="7.7"/>
    <n v="15.1"/>
    <n v="8.9"/>
    <n v="0"/>
    <n v="137634.125"/>
    <n v="86.406594089999999"/>
    <n v="11892495.971807322"/>
  </r>
  <r>
    <d v="2018-07-27T00:00:00"/>
    <x v="1"/>
    <s v="July"/>
    <x v="3"/>
    <x v="29"/>
    <s v="Y"/>
    <s v="N"/>
    <n v="9.1999999999999993"/>
    <n v="19.5"/>
    <n v="10.3"/>
    <n v="0"/>
    <n v="130119.5"/>
    <n v="71.869816619999995"/>
    <n v="9351664.6036860887"/>
  </r>
  <r>
    <d v="2018-07-28T00:00:00"/>
    <x v="2"/>
    <s v="July"/>
    <x v="3"/>
    <x v="29"/>
    <s v="Y"/>
    <s v="N"/>
    <n v="8.4"/>
    <n v="18.600000000000001"/>
    <n v="9.3000000000000007"/>
    <n v="0"/>
    <n v="116942.94"/>
    <n v="57.98204775"/>
    <n v="6780591.1311053848"/>
  </r>
  <r>
    <d v="2018-07-29T00:00:00"/>
    <x v="3"/>
    <s v="July"/>
    <x v="3"/>
    <x v="30"/>
    <s v="Y"/>
    <s v="N"/>
    <n v="10.8"/>
    <n v="14.6"/>
    <n v="10"/>
    <n v="2"/>
    <n v="111555"/>
    <n v="29.414282669999999"/>
    <n v="3281310.30325185"/>
  </r>
  <r>
    <d v="2018-07-30T00:00:00"/>
    <x v="4"/>
    <s v="July"/>
    <x v="3"/>
    <x v="30"/>
    <s v="Y"/>
    <s v="N"/>
    <n v="8.1999999999999993"/>
    <n v="12.6"/>
    <n v="7.3"/>
    <n v="0.4"/>
    <n v="135422.13500000001"/>
    <n v="60.040308160000002"/>
    <n v="8130786.7170851221"/>
  </r>
  <r>
    <d v="2018-07-31T00:00:00"/>
    <x v="5"/>
    <s v="July"/>
    <x v="3"/>
    <x v="30"/>
    <s v="Y"/>
    <s v="N"/>
    <n v="8.3000000000000007"/>
    <n v="16.2"/>
    <n v="10.199999999999999"/>
    <n v="0"/>
    <n v="129519.995"/>
    <n v="60.905552239999999"/>
    <n v="7888486.8215970388"/>
  </r>
  <r>
    <d v="2018-08-01T00:00:00"/>
    <x v="6"/>
    <s v="August"/>
    <x v="3"/>
    <x v="30"/>
    <s v="Y"/>
    <s v="N"/>
    <n v="9.9"/>
    <n v="14.8"/>
    <n v="11.4"/>
    <n v="1.6"/>
    <n v="134004.96"/>
    <n v="78.761641850000004"/>
    <n v="10554450.665643577"/>
  </r>
  <r>
    <d v="2018-08-02T00:00:00"/>
    <x v="0"/>
    <s v="August"/>
    <x v="3"/>
    <x v="30"/>
    <s v="Y"/>
    <s v="N"/>
    <n v="4.9000000000000004"/>
    <n v="16.100000000000001"/>
    <n v="11.7"/>
    <n v="0"/>
    <n v="129025"/>
    <n v="68.077372269999998"/>
    <n v="8783682.9571367502"/>
  </r>
  <r>
    <d v="2018-08-03T00:00:00"/>
    <x v="1"/>
    <s v="August"/>
    <x v="3"/>
    <x v="30"/>
    <s v="Y"/>
    <s v="N"/>
    <n v="7.8"/>
    <n v="18.399999999999999"/>
    <n v="6.3"/>
    <n v="0"/>
    <n v="129740.315"/>
    <n v="79.407081439999999"/>
    <n v="10302299.759256253"/>
  </r>
  <r>
    <d v="2018-08-04T00:00:00"/>
    <x v="2"/>
    <s v="August"/>
    <x v="3"/>
    <x v="30"/>
    <s v="Y"/>
    <s v="N"/>
    <n v="8"/>
    <n v="15.3"/>
    <n v="8.6999999999999993"/>
    <n v="1.6"/>
    <n v="116238.175"/>
    <n v="44.889044869999999"/>
    <n v="5217820.6531819124"/>
  </r>
  <r>
    <d v="2018-08-05T00:00:00"/>
    <x v="3"/>
    <s v="August"/>
    <x v="3"/>
    <x v="31"/>
    <s v="Y"/>
    <s v="N"/>
    <n v="10.6"/>
    <n v="17.600000000000001"/>
    <n v="11.2"/>
    <n v="0"/>
    <n v="104912.38"/>
    <n v="37.44398417"/>
    <n v="3928337.4959570249"/>
  </r>
  <r>
    <d v="2018-08-06T00:00:00"/>
    <x v="4"/>
    <s v="August"/>
    <x v="3"/>
    <x v="31"/>
    <s v="Y"/>
    <s v="N"/>
    <n v="9.4"/>
    <n v="13.8"/>
    <n v="8.5"/>
    <n v="0"/>
    <n v="127198.78"/>
    <n v="83.712090750000002"/>
    <n v="10648075.814649286"/>
  </r>
  <r>
    <d v="2018-08-07T00:00:00"/>
    <x v="5"/>
    <s v="August"/>
    <x v="3"/>
    <x v="31"/>
    <s v="Y"/>
    <s v="N"/>
    <n v="7.3"/>
    <n v="14.8"/>
    <n v="9.6"/>
    <n v="0"/>
    <n v="131851.01500000001"/>
    <n v="75.541241439999993"/>
    <n v="9960189.3582240622"/>
  </r>
  <r>
    <d v="2018-08-08T00:00:00"/>
    <x v="6"/>
    <s v="August"/>
    <x v="3"/>
    <x v="31"/>
    <s v="Y"/>
    <s v="N"/>
    <n v="9.6"/>
    <n v="16"/>
    <n v="7.2"/>
    <n v="1"/>
    <n v="131939.5"/>
    <n v="89.686836400000004"/>
    <n v="11833236.3511978"/>
  </r>
  <r>
    <d v="2018-08-09T00:00:00"/>
    <x v="0"/>
    <s v="August"/>
    <x v="3"/>
    <x v="31"/>
    <s v="Y"/>
    <s v="N"/>
    <n v="5.6"/>
    <n v="15.4"/>
    <n v="8.6"/>
    <n v="2.2000000000000002"/>
    <n v="135670.99"/>
    <n v="82.760846979999997"/>
    <n v="11228246.043015109"/>
  </r>
  <r>
    <d v="2018-08-10T00:00:00"/>
    <x v="1"/>
    <s v="August"/>
    <x v="3"/>
    <x v="31"/>
    <s v="Y"/>
    <s v="N"/>
    <n v="9.4"/>
    <n v="20"/>
    <n v="11.8"/>
    <n v="0"/>
    <n v="121875.355"/>
    <n v="58.050358019999997"/>
    <n v="7074907.991564597"/>
  </r>
  <r>
    <d v="2018-08-11T00:00:00"/>
    <x v="2"/>
    <s v="August"/>
    <x v="3"/>
    <x v="31"/>
    <s v="Y"/>
    <s v="N"/>
    <n v="8.1"/>
    <n v="14.7"/>
    <n v="7.4"/>
    <n v="10.4"/>
    <n v="119988.735"/>
    <n v="64.602342530000001"/>
    <n v="7751553.3582114"/>
  </r>
  <r>
    <d v="2018-08-12T00:00:00"/>
    <x v="3"/>
    <s v="August"/>
    <x v="3"/>
    <x v="32"/>
    <s v="Y"/>
    <s v="N"/>
    <n v="5.4"/>
    <n v="14.8"/>
    <n v="10.4"/>
    <n v="4.5999999999999996"/>
    <n v="115231.85"/>
    <n v="48.788940629999999"/>
    <n v="5622039.8883350659"/>
  </r>
  <r>
    <d v="2018-08-13T00:00:00"/>
    <x v="4"/>
    <s v="August"/>
    <x v="3"/>
    <x v="32"/>
    <s v="Y"/>
    <s v="N"/>
    <n v="7.9"/>
    <n v="14.9"/>
    <n v="8.6"/>
    <n v="0"/>
    <n v="127541.57"/>
    <n v="79.759066959999998"/>
    <n v="10172596.621813528"/>
  </r>
  <r>
    <d v="2018-08-14T00:00:00"/>
    <x v="5"/>
    <s v="August"/>
    <x v="3"/>
    <x v="32"/>
    <s v="Y"/>
    <s v="N"/>
    <n v="9.4"/>
    <n v="16.7"/>
    <n v="13.2"/>
    <n v="0.2"/>
    <n v="121073.45"/>
    <n v="69.127751180000004"/>
    <n v="8369535.3261041716"/>
  </r>
  <r>
    <d v="2018-08-15T00:00:00"/>
    <x v="6"/>
    <s v="August"/>
    <x v="3"/>
    <x v="32"/>
    <s v="Y"/>
    <s v="N"/>
    <n v="11.5"/>
    <n v="18.399999999999999"/>
    <n v="10.1"/>
    <n v="0"/>
    <n v="122602.11500000001"/>
    <n v="67.796604759999994"/>
    <n v="8312007.1333950674"/>
  </r>
  <r>
    <d v="2018-08-16T00:00:00"/>
    <x v="0"/>
    <s v="August"/>
    <x v="3"/>
    <x v="32"/>
    <s v="Y"/>
    <s v="N"/>
    <n v="8.6999999999999993"/>
    <n v="14.7"/>
    <n v="9.1999999999999993"/>
    <n v="0.2"/>
    <n v="131137.065"/>
    <n v="95.267104889999999"/>
    <n v="12493048.526321748"/>
  </r>
  <r>
    <d v="2018-08-17T00:00:00"/>
    <x v="1"/>
    <s v="August"/>
    <x v="3"/>
    <x v="32"/>
    <s v="Y"/>
    <s v="N"/>
    <n v="7.7"/>
    <n v="15.9"/>
    <n v="12.2"/>
    <n v="0"/>
    <n v="125189.54"/>
    <n v="77.617767220000005"/>
    <n v="9716932.5740988795"/>
  </r>
  <r>
    <d v="2018-08-18T00:00:00"/>
    <x v="2"/>
    <s v="August"/>
    <x v="3"/>
    <x v="32"/>
    <s v="Y"/>
    <s v="N"/>
    <n v="8.9"/>
    <n v="13.8"/>
    <n v="10.4"/>
    <n v="2.2000000000000002"/>
    <n v="116571.26"/>
    <n v="38.301147139999998"/>
    <n v="4464812.9815551955"/>
  </r>
  <r>
    <d v="2018-08-19T00:00:00"/>
    <x v="3"/>
    <s v="August"/>
    <x v="3"/>
    <x v="33"/>
    <s v="Y"/>
    <s v="N"/>
    <n v="6.7"/>
    <n v="11.9"/>
    <n v="9.3000000000000007"/>
    <n v="9.1999999999999993"/>
    <n v="119707.93"/>
    <n v="50.446948470000002"/>
    <n v="6038899.7761603668"/>
  </r>
  <r>
    <d v="2018-08-20T00:00:00"/>
    <x v="4"/>
    <s v="August"/>
    <x v="3"/>
    <x v="33"/>
    <s v="Y"/>
    <s v="N"/>
    <n v="5.5"/>
    <n v="12.4"/>
    <n v="6.5"/>
    <n v="2"/>
    <n v="138918.38500000001"/>
    <n v="102.3388107"/>
    <n v="14216742.305264721"/>
  </r>
  <r>
    <d v="2018-08-21T00:00:00"/>
    <x v="5"/>
    <s v="August"/>
    <x v="3"/>
    <x v="33"/>
    <s v="Y"/>
    <s v="N"/>
    <n v="8.6"/>
    <n v="12.4"/>
    <n v="7.7"/>
    <n v="1.2"/>
    <n v="138424.25"/>
    <n v="119.2284324"/>
    <n v="16504106.3336457"/>
  </r>
  <r>
    <d v="2018-08-22T00:00:00"/>
    <x v="6"/>
    <s v="August"/>
    <x v="3"/>
    <x v="33"/>
    <s v="Y"/>
    <s v="N"/>
    <n v="8.6999999999999993"/>
    <n v="14"/>
    <n v="8.5"/>
    <n v="1"/>
    <n v="136240.845"/>
    <n v="104.8161592"/>
    <n v="14280242.099062525"/>
  </r>
  <r>
    <d v="2018-08-23T00:00:00"/>
    <x v="0"/>
    <s v="August"/>
    <x v="3"/>
    <x v="33"/>
    <s v="Y"/>
    <s v="N"/>
    <n v="5.6"/>
    <n v="16"/>
    <n v="11.1"/>
    <n v="0"/>
    <n v="131956.72500000001"/>
    <n v="89.579370560000001"/>
    <n v="11820600.366659017"/>
  </r>
  <r>
    <d v="2018-08-24T00:00:00"/>
    <x v="1"/>
    <s v="August"/>
    <x v="3"/>
    <x v="33"/>
    <s v="Y"/>
    <s v="N"/>
    <n v="4.8"/>
    <n v="15.4"/>
    <n v="14.7"/>
    <n v="0"/>
    <n v="130210.94"/>
    <n v="97.467844349999993"/>
    <n v="12691379.632587189"/>
  </r>
  <r>
    <d v="2018-08-25T00:00:00"/>
    <x v="2"/>
    <s v="August"/>
    <x v="3"/>
    <x v="33"/>
    <s v="Y"/>
    <s v="N"/>
    <n v="3.9"/>
    <n v="15.2"/>
    <n v="14.9"/>
    <n v="0"/>
    <n v="116471.77499999999"/>
    <n v="118.4878363"/>
    <n v="13800488.609770432"/>
  </r>
  <r>
    <d v="2018-08-26T00:00:00"/>
    <x v="3"/>
    <s v="August"/>
    <x v="3"/>
    <x v="34"/>
    <s v="Y"/>
    <s v="N"/>
    <n v="4.9000000000000004"/>
    <n v="14.7"/>
    <n v="12.3"/>
    <n v="0"/>
    <n v="111436.265"/>
    <n v="105.4622088"/>
    <n v="11752314.647322131"/>
  </r>
  <r>
    <d v="2018-08-27T00:00:00"/>
    <x v="4"/>
    <s v="August"/>
    <x v="3"/>
    <x v="34"/>
    <s v="Y"/>
    <s v="N"/>
    <n v="6.8"/>
    <n v="12.9"/>
    <n v="12.4"/>
    <n v="3.6"/>
    <n v="131280.85"/>
    <n v="105.01180309999999"/>
    <n v="13786038.771000635"/>
  </r>
  <r>
    <d v="2018-08-28T00:00:00"/>
    <x v="5"/>
    <s v="August"/>
    <x v="3"/>
    <x v="34"/>
    <s v="Y"/>
    <s v="N"/>
    <n v="1.9"/>
    <n v="11.2"/>
    <n v="11.7"/>
    <n v="0.2"/>
    <n v="139563.095"/>
    <n v="119.82307369999999"/>
    <n v="16722879.017985102"/>
  </r>
  <r>
    <d v="2018-08-29T00:00:00"/>
    <x v="6"/>
    <s v="August"/>
    <x v="3"/>
    <x v="34"/>
    <s v="Y"/>
    <s v="N"/>
    <n v="0.8"/>
    <n v="12.5"/>
    <n v="15.5"/>
    <n v="0"/>
    <n v="136032.16"/>
    <n v="118.3790102"/>
    <n v="16103352.456168031"/>
  </r>
  <r>
    <d v="2018-08-30T00:00:00"/>
    <x v="0"/>
    <s v="August"/>
    <x v="3"/>
    <x v="34"/>
    <s v="Y"/>
    <s v="N"/>
    <n v="4.8"/>
    <n v="16.7"/>
    <n v="5.0999999999999996"/>
    <n v="0"/>
    <n v="139752.54500000001"/>
    <n v="97.166418829999998"/>
    <n v="13579254.320028422"/>
  </r>
  <r>
    <d v="2018-08-31T00:00:00"/>
    <x v="1"/>
    <s v="August"/>
    <x v="3"/>
    <x v="34"/>
    <s v="Y"/>
    <s v="N"/>
    <n v="8.9"/>
    <n v="16"/>
    <n v="6.8"/>
    <n v="1.6"/>
    <n v="130466.91499999999"/>
    <n v="122.4259917"/>
    <n v="15972541.452914605"/>
  </r>
  <r>
    <d v="2018-09-01T00:00:00"/>
    <x v="2"/>
    <s v="September"/>
    <x v="3"/>
    <x v="34"/>
    <s v="Y"/>
    <s v="N"/>
    <n v="10.5"/>
    <n v="13.4"/>
    <n v="7.4"/>
    <n v="2.2000000000000002"/>
    <n v="116344.565"/>
    <n v="104.0260614"/>
    <n v="12102866.862246292"/>
  </r>
  <r>
    <d v="2018-09-02T00:00:00"/>
    <x v="3"/>
    <s v="September"/>
    <x v="3"/>
    <x v="35"/>
    <s v="Y"/>
    <s v="N"/>
    <n v="5"/>
    <n v="12.3"/>
    <n v="11.2"/>
    <n v="3"/>
    <n v="118402.905"/>
    <n v="137.1315117"/>
    <n v="16236769.352321489"/>
  </r>
  <r>
    <d v="2018-09-03T00:00:00"/>
    <x v="4"/>
    <s v="September"/>
    <x v="3"/>
    <x v="35"/>
    <s v="Y"/>
    <s v="N"/>
    <n v="5"/>
    <n v="13.1"/>
    <n v="14.7"/>
    <n v="0"/>
    <n v="131448.995"/>
    <n v="139.51638489999999"/>
    <n v="18339288.581138175"/>
  </r>
  <r>
    <d v="2018-09-04T00:00:00"/>
    <x v="5"/>
    <s v="September"/>
    <x v="3"/>
    <x v="35"/>
    <s v="Y"/>
    <s v="N"/>
    <n v="3.4"/>
    <n v="19.5"/>
    <n v="14.7"/>
    <n v="0"/>
    <n v="128192.08500000001"/>
    <n v="119.57434360000001"/>
    <n v="15328484.418590408"/>
  </r>
  <r>
    <d v="2018-09-05T00:00:00"/>
    <x v="6"/>
    <s v="September"/>
    <x v="3"/>
    <x v="35"/>
    <s v="Y"/>
    <s v="N"/>
    <n v="8.1"/>
    <n v="20.2"/>
    <n v="14.5"/>
    <n v="0"/>
    <n v="118307.155"/>
    <n v="111.54075349999999"/>
    <n v="13196069.213141292"/>
  </r>
  <r>
    <d v="2018-09-06T00:00:00"/>
    <x v="0"/>
    <s v="September"/>
    <x v="3"/>
    <x v="35"/>
    <s v="Y"/>
    <s v="N"/>
    <n v="13.8"/>
    <n v="20.6"/>
    <n v="9.5"/>
    <n v="0"/>
    <n v="116467.37"/>
    <n v="138.90753839999999"/>
    <n v="16178195.670622006"/>
  </r>
  <r>
    <d v="2018-09-07T00:00:00"/>
    <x v="1"/>
    <s v="September"/>
    <x v="3"/>
    <x v="35"/>
    <s v="Y"/>
    <s v="N"/>
    <n v="8.6999999999999993"/>
    <n v="15.1"/>
    <n v="14.7"/>
    <n v="3.4"/>
    <n v="123583.52"/>
    <n v="161.5068282"/>
    <n v="19959582.332991265"/>
  </r>
  <r>
    <d v="2018-09-08T00:00:00"/>
    <x v="2"/>
    <s v="September"/>
    <x v="3"/>
    <x v="35"/>
    <s v="Y"/>
    <s v="N"/>
    <n v="4.2"/>
    <n v="17.5"/>
    <n v="16.2"/>
    <n v="0.2"/>
    <n v="109948.61500000001"/>
    <n v="109.29377119999999"/>
    <n v="12016698.771566888"/>
  </r>
  <r>
    <d v="2018-09-09T00:00:00"/>
    <x v="3"/>
    <s v="September"/>
    <x v="3"/>
    <x v="36"/>
    <s v="Y"/>
    <s v="N"/>
    <n v="8.6"/>
    <n v="18.100000000000001"/>
    <n v="7.3"/>
    <n v="0"/>
    <n v="107838.95"/>
    <n v="67.615591249999994"/>
    <n v="7291594.3640291868"/>
  </r>
  <r>
    <d v="2018-09-10T00:00:00"/>
    <x v="4"/>
    <s v="September"/>
    <x v="3"/>
    <x v="36"/>
    <s v="Y"/>
    <s v="N"/>
    <n v="13.4"/>
    <n v="18"/>
    <n v="10.199999999999999"/>
    <n v="0"/>
    <n v="123132.625"/>
    <n v="92.615982560000006"/>
    <n v="11404049.049567021"/>
  </r>
  <r>
    <d v="2018-09-11T00:00:00"/>
    <x v="5"/>
    <s v="September"/>
    <x v="3"/>
    <x v="36"/>
    <s v="Y"/>
    <s v="N"/>
    <n v="9.1"/>
    <n v="24.2"/>
    <n v="17.7"/>
    <n v="0"/>
    <n v="111096.53"/>
    <n v="67.333252150000007"/>
    <n v="7480490.6674800403"/>
  </r>
  <r>
    <d v="2018-09-12T00:00:00"/>
    <x v="6"/>
    <s v="September"/>
    <x v="3"/>
    <x v="36"/>
    <s v="Y"/>
    <s v="N"/>
    <n v="11.7"/>
    <n v="18.5"/>
    <n v="15.8"/>
    <n v="0"/>
    <n v="112935.03999999999"/>
    <n v="83.694892069999995"/>
    <n v="9452085.9837211315"/>
  </r>
  <r>
    <d v="2018-09-13T00:00:00"/>
    <x v="0"/>
    <s v="September"/>
    <x v="3"/>
    <x v="36"/>
    <s v="Y"/>
    <s v="N"/>
    <n v="7.1"/>
    <n v="19.7"/>
    <n v="18.2"/>
    <n v="0"/>
    <n v="117880.565"/>
    <n v="84.978278599999996"/>
    <n v="10017287.494095409"/>
  </r>
  <r>
    <d v="2018-09-14T00:00:00"/>
    <x v="1"/>
    <s v="September"/>
    <x v="3"/>
    <x v="36"/>
    <s v="Y"/>
    <s v="N"/>
    <n v="10.9"/>
    <n v="22.7"/>
    <n v="18.2"/>
    <n v="0"/>
    <n v="111213.15"/>
    <n v="35.224262940000003"/>
    <n v="3917401.2379856613"/>
  </r>
  <r>
    <d v="2018-09-15T00:00:00"/>
    <x v="2"/>
    <s v="September"/>
    <x v="3"/>
    <x v="36"/>
    <s v="Y"/>
    <s v="N"/>
    <n v="10.199999999999999"/>
    <n v="13.7"/>
    <n v="6.3"/>
    <n v="0.2"/>
    <n v="108632.355"/>
    <n v="14.67358758"/>
    <n v="1594026.3751141508"/>
  </r>
  <r>
    <d v="2018-09-16T00:00:00"/>
    <x v="3"/>
    <s v="September"/>
    <x v="3"/>
    <x v="37"/>
    <s v="Y"/>
    <s v="N"/>
    <n v="5.5"/>
    <n v="14"/>
    <n v="15.3"/>
    <n v="2"/>
    <n v="113030.005"/>
    <n v="81.637617719999994"/>
    <n v="9227500.3390796892"/>
  </r>
  <r>
    <d v="2018-09-17T00:00:00"/>
    <x v="4"/>
    <s v="September"/>
    <x v="3"/>
    <x v="37"/>
    <s v="Y"/>
    <s v="N"/>
    <n v="6.7"/>
    <n v="18.100000000000001"/>
    <n v="18.7"/>
    <n v="0"/>
    <n v="118208.24"/>
    <n v="70.685303939999997"/>
    <n v="8355585.3726124652"/>
  </r>
  <r>
    <d v="2018-09-18T00:00:00"/>
    <x v="5"/>
    <s v="September"/>
    <x v="3"/>
    <x v="37"/>
    <s v="Y"/>
    <s v="N"/>
    <n v="11"/>
    <n v="20.3"/>
    <n v="8"/>
    <n v="0"/>
    <n v="119622.285"/>
    <n v="85.452468640000006"/>
    <n v="10222019.557607643"/>
  </r>
  <r>
    <d v="2018-09-19T00:00:00"/>
    <x v="6"/>
    <s v="September"/>
    <x v="3"/>
    <x v="37"/>
    <s v="Y"/>
    <s v="N"/>
    <n v="8.5"/>
    <n v="14.7"/>
    <n v="16.100000000000001"/>
    <n v="3"/>
    <n v="123787.77"/>
    <n v="101.0040489"/>
    <n v="12503065.974301953"/>
  </r>
  <r>
    <d v="2018-09-20T00:00:00"/>
    <x v="0"/>
    <s v="September"/>
    <x v="3"/>
    <x v="37"/>
    <s v="Y"/>
    <s v="N"/>
    <n v="3.8"/>
    <n v="17.399999999999999"/>
    <n v="18.5"/>
    <n v="0.8"/>
    <n v="125335.57"/>
    <n v="115.429534"/>
    <n v="14467426.438724382"/>
  </r>
  <r>
    <d v="2018-09-21T00:00:00"/>
    <x v="1"/>
    <s v="September"/>
    <x v="3"/>
    <x v="37"/>
    <s v="N"/>
    <s v="N"/>
    <n v="8.3000000000000007"/>
    <n v="18.899999999999999"/>
    <n v="16.600000000000001"/>
    <n v="0"/>
    <n v="120372.48"/>
    <n v="110.8134668"/>
    <n v="13338891.816113664"/>
  </r>
  <r>
    <d v="2018-09-22T00:00:00"/>
    <x v="2"/>
    <s v="September"/>
    <x v="3"/>
    <x v="37"/>
    <s v="N"/>
    <s v="N"/>
    <n v="6.8"/>
    <n v="17.3"/>
    <n v="19.7"/>
    <n v="0"/>
    <n v="107731.72"/>
    <n v="83.493593180000005"/>
    <n v="8994908.4022616707"/>
  </r>
  <r>
    <d v="2018-09-23T00:00:00"/>
    <x v="3"/>
    <s v="September"/>
    <x v="3"/>
    <x v="38"/>
    <s v="N"/>
    <s v="N"/>
    <n v="10.4"/>
    <n v="13.7"/>
    <n v="11.6"/>
    <n v="0.2"/>
    <n v="107332.1"/>
    <n v="79.780017569999998"/>
    <n v="8562956.823824998"/>
  </r>
  <r>
    <d v="2018-09-24T00:00:00"/>
    <x v="4"/>
    <s v="September"/>
    <x v="3"/>
    <x v="38"/>
    <s v="N"/>
    <s v="N"/>
    <n v="4.5999999999999996"/>
    <n v="14.9"/>
    <n v="17.2"/>
    <n v="0"/>
    <n v="119535.715"/>
    <n v="93.755130829999999"/>
    <n v="11207086.598682594"/>
  </r>
  <r>
    <d v="2018-09-25T00:00:00"/>
    <x v="5"/>
    <s v="September"/>
    <x v="3"/>
    <x v="38"/>
    <s v="N"/>
    <s v="N"/>
    <n v="8.6"/>
    <n v="13.6"/>
    <n v="12.2"/>
    <n v="0"/>
    <n v="124797.08500000001"/>
    <n v="118.656356"/>
    <n v="14807967.34552226"/>
  </r>
  <r>
    <d v="2018-09-26T00:00:00"/>
    <x v="6"/>
    <s v="September"/>
    <x v="3"/>
    <x v="38"/>
    <s v="N"/>
    <s v="N"/>
    <n v="6.4"/>
    <n v="17.600000000000001"/>
    <n v="20.8"/>
    <n v="0"/>
    <n v="119238.345"/>
    <n v="120.8612104"/>
    <n v="14411290.702792788"/>
  </r>
  <r>
    <d v="2018-09-27T00:00:00"/>
    <x v="0"/>
    <s v="September"/>
    <x v="3"/>
    <x v="38"/>
    <s v="N"/>
    <s v="N"/>
    <n v="9.1999999999999993"/>
    <n v="24.2"/>
    <n v="20.8"/>
    <n v="0"/>
    <n v="110878.67"/>
    <n v="99.286997249999999"/>
    <n v="11008810.203373658"/>
  </r>
  <r>
    <d v="2018-09-28T00:00:00"/>
    <x v="1"/>
    <s v="September"/>
    <x v="3"/>
    <x v="38"/>
    <s v="N"/>
    <s v="Y"/>
    <n v="10.7"/>
    <n v="15.2"/>
    <n v="10.199999999999999"/>
    <n v="0"/>
    <n v="108622.42"/>
    <n v="90.212995460000002"/>
    <n v="9799153.8823142126"/>
  </r>
  <r>
    <d v="2018-09-29T00:00:00"/>
    <x v="2"/>
    <s v="September"/>
    <x v="3"/>
    <x v="38"/>
    <s v="N"/>
    <s v="N"/>
    <n v="5.5"/>
    <n v="14"/>
    <n v="17"/>
    <n v="1.2"/>
    <n v="109315.065"/>
    <n v="86.164086429999998"/>
    <n v="9419032.7087610681"/>
  </r>
  <r>
    <d v="2018-09-30T00:00:00"/>
    <x v="3"/>
    <s v="September"/>
    <x v="3"/>
    <x v="39"/>
    <s v="N"/>
    <s v="N"/>
    <n v="6.8"/>
    <n v="16.5"/>
    <n v="19.8"/>
    <n v="0.2"/>
    <n v="106236.23"/>
    <n v="86.884516410000003"/>
    <n v="9230283.468771534"/>
  </r>
  <r>
    <d v="2018-10-01T00:00:00"/>
    <x v="4"/>
    <s v="October"/>
    <x v="3"/>
    <x v="39"/>
    <s v="N"/>
    <s v="N"/>
    <n v="4.7"/>
    <n v="23.3"/>
    <n v="21.4"/>
    <n v="0"/>
    <n v="114466.64"/>
    <n v="111.1212712"/>
    <n v="12719678.546792768"/>
  </r>
  <r>
    <d v="2018-10-02T00:00:00"/>
    <x v="5"/>
    <s v="October"/>
    <x v="3"/>
    <x v="39"/>
    <s v="N"/>
    <s v="N"/>
    <n v="11.4"/>
    <n v="25.8"/>
    <n v="13.4"/>
    <n v="0"/>
    <n v="114458.205"/>
    <n v="104.9424003"/>
    <n v="12011518.766729463"/>
  </r>
  <r>
    <d v="2018-10-03T00:00:00"/>
    <x v="6"/>
    <s v="October"/>
    <x v="3"/>
    <x v="39"/>
    <s v="N"/>
    <s v="N"/>
    <n v="14.7"/>
    <n v="18.100000000000001"/>
    <n v="10.9"/>
    <n v="0"/>
    <n v="115490.83500000001"/>
    <n v="122.0868375"/>
    <n v="14099910.805384314"/>
  </r>
  <r>
    <d v="2018-10-04T00:00:00"/>
    <x v="0"/>
    <s v="October"/>
    <x v="3"/>
    <x v="39"/>
    <s v="N"/>
    <s v="N"/>
    <n v="10.9"/>
    <n v="14.6"/>
    <n v="12.5"/>
    <n v="0"/>
    <n v="115294.12"/>
    <n v="97.499455749999996"/>
    <n v="11241113.951175189"/>
  </r>
  <r>
    <d v="2018-10-05T00:00:00"/>
    <x v="1"/>
    <s v="October"/>
    <x v="3"/>
    <x v="39"/>
    <s v="N"/>
    <s v="N"/>
    <n v="9.1"/>
    <n v="20.5"/>
    <n v="22.5"/>
    <n v="0"/>
    <n v="112576.545"/>
    <n v="105.2909812"/>
    <n v="11853294.883155955"/>
  </r>
  <r>
    <d v="2018-10-06T00:00:00"/>
    <x v="2"/>
    <s v="October"/>
    <x v="3"/>
    <x v="39"/>
    <s v="N"/>
    <s v="N"/>
    <n v="8.3000000000000007"/>
    <n v="23.8"/>
    <n v="22.7"/>
    <n v="0"/>
    <n v="102988.145"/>
    <n v="100.10292629999999"/>
    <n v="10309414.688708713"/>
  </r>
  <r>
    <d v="2018-10-07T00:00:00"/>
    <x v="3"/>
    <s v="October"/>
    <x v="3"/>
    <x v="40"/>
    <s v="N"/>
    <s v="N"/>
    <n v="10.3"/>
    <n v="24.7"/>
    <n v="21.2"/>
    <n v="0"/>
    <n v="100476.705"/>
    <n v="87.871654219999996"/>
    <n v="8829054.2789249457"/>
  </r>
  <r>
    <d v="2018-10-08T00:00:00"/>
    <x v="4"/>
    <s v="October"/>
    <x v="3"/>
    <x v="40"/>
    <s v="N"/>
    <s v="N"/>
    <n v="13.5"/>
    <n v="28.2"/>
    <n v="22.7"/>
    <n v="0"/>
    <n v="113945.5"/>
    <n v="87.101261609999995"/>
    <n v="9924796.8047822546"/>
  </r>
  <r>
    <d v="2018-10-09T00:00:00"/>
    <x v="5"/>
    <s v="October"/>
    <x v="3"/>
    <x v="40"/>
    <s v="Y"/>
    <s v="N"/>
    <n v="16.100000000000001"/>
    <n v="17.899999999999999"/>
    <n v="7.2"/>
    <m/>
    <n v="116449.31"/>
    <n v="99.00074936"/>
    <n v="11528568.952454941"/>
  </r>
  <r>
    <d v="2018-10-10T00:00:00"/>
    <x v="6"/>
    <s v="October"/>
    <x v="3"/>
    <x v="40"/>
    <s v="Y"/>
    <s v="N"/>
    <n v="10.1"/>
    <n v="16.5"/>
    <n v="20"/>
    <m/>
    <n v="109551.08"/>
    <n v="73.539697610000005"/>
    <n v="8056353.2960489197"/>
  </r>
  <r>
    <d v="2018-10-11T00:00:00"/>
    <x v="0"/>
    <s v="October"/>
    <x v="3"/>
    <x v="40"/>
    <s v="Y"/>
    <s v="N"/>
    <n v="6.4"/>
    <n v="20.7"/>
    <n v="23.7"/>
    <n v="0"/>
    <n v="110432.33"/>
    <n v="85.630408540000005"/>
    <n v="9456365.5339240991"/>
  </r>
  <r>
    <d v="2018-10-12T00:00:00"/>
    <x v="1"/>
    <s v="October"/>
    <x v="3"/>
    <x v="40"/>
    <s v="Y"/>
    <s v="N"/>
    <n v="8.6999999999999993"/>
    <n v="22.7"/>
    <n v="23.9"/>
    <n v="0"/>
    <n v="110457.33500000001"/>
    <n v="88.472364569999996"/>
    <n v="9772421.6115506217"/>
  </r>
  <r>
    <d v="2018-10-13T00:00:00"/>
    <x v="2"/>
    <s v="October"/>
    <x v="3"/>
    <x v="40"/>
    <s v="Y"/>
    <s v="N"/>
    <n v="10.5"/>
    <n v="24.9"/>
    <n v="23.2"/>
    <n v="0"/>
    <n v="96584.744999999995"/>
    <n v="74.616600149999996"/>
    <n v="7206825.2982547106"/>
  </r>
  <r>
    <d v="2018-10-14T00:00:00"/>
    <x v="3"/>
    <s v="October"/>
    <x v="3"/>
    <x v="41"/>
    <s v="Y"/>
    <s v="N"/>
    <n v="12.4"/>
    <n v="27.3"/>
    <n v="22.1"/>
    <n v="0"/>
    <n v="90918.615000000005"/>
    <n v="56.864164340000002"/>
    <n v="5170011.0649251891"/>
  </r>
  <r>
    <d v="2018-10-15T00:00:00"/>
    <x v="4"/>
    <s v="October"/>
    <x v="3"/>
    <x v="41"/>
    <s v="Y"/>
    <s v="N"/>
    <n v="19.5"/>
    <n v="27.5"/>
    <n v="19.399999999999999"/>
    <n v="0"/>
    <n v="108070.27499999999"/>
    <n v="79.182454410000005"/>
    <n v="8557269.6232636627"/>
  </r>
  <r>
    <d v="2018-10-16T00:00:00"/>
    <x v="5"/>
    <s v="October"/>
    <x v="3"/>
    <x v="41"/>
    <s v="Y"/>
    <s v="N"/>
    <n v="20"/>
    <n v="23.1"/>
    <n v="6.1"/>
    <n v="0.2"/>
    <n v="113889.41"/>
    <n v="89.02524597"/>
    <n v="10139032.738628179"/>
  </r>
  <r>
    <d v="2018-10-17T00:00:00"/>
    <x v="6"/>
    <s v="October"/>
    <x v="3"/>
    <x v="41"/>
    <s v="Y"/>
    <s v="N"/>
    <n v="16.100000000000001"/>
    <n v="22.6"/>
    <n v="15.1"/>
    <n v="5.2"/>
    <n v="112592.26"/>
    <n v="122.20067"/>
    <n v="13758849.6088142"/>
  </r>
  <r>
    <d v="2018-10-18T00:00:00"/>
    <x v="0"/>
    <s v="October"/>
    <x v="3"/>
    <x v="41"/>
    <s v="Y"/>
    <s v="N"/>
    <n v="14.7"/>
    <n v="20.7"/>
    <n v="10.5"/>
    <n v="2"/>
    <n v="112806.58500000001"/>
    <n v="165.77970980000001"/>
    <n v="18701042.924829036"/>
  </r>
  <r>
    <d v="2018-10-19T00:00:00"/>
    <x v="1"/>
    <s v="October"/>
    <x v="3"/>
    <x v="41"/>
    <s v="Y"/>
    <s v="N"/>
    <n v="12.8"/>
    <n v="27.4"/>
    <n v="23"/>
    <n v="0"/>
    <n v="107940.16"/>
    <n v="101.6603803"/>
    <n v="10973237.715242848"/>
  </r>
  <r>
    <d v="2018-10-20T00:00:00"/>
    <x v="2"/>
    <s v="October"/>
    <x v="3"/>
    <x v="41"/>
    <s v="Y"/>
    <s v="N"/>
    <n v="11.7"/>
    <n v="16.100000000000001"/>
    <n v="9.8000000000000007"/>
    <n v="5"/>
    <n v="99368.854999999996"/>
    <n v="96.292242040000005"/>
    <n v="9568449.8368976638"/>
  </r>
  <r>
    <d v="2018-10-21T00:00:00"/>
    <x v="3"/>
    <s v="October"/>
    <x v="3"/>
    <x v="42"/>
    <s v="Y"/>
    <s v="N"/>
    <n v="7.6"/>
    <n v="19.2"/>
    <n v="22.7"/>
    <n v="5.6"/>
    <n v="98427.53"/>
    <n v="81.920924420000006"/>
    <n v="8063274.2459772835"/>
  </r>
  <r>
    <d v="2018-10-22T00:00:00"/>
    <x v="4"/>
    <s v="October"/>
    <x v="3"/>
    <x v="42"/>
    <s v="Y"/>
    <s v="N"/>
    <n v="8.9"/>
    <n v="27"/>
    <n v="25.7"/>
    <n v="0"/>
    <n v="105893.61500000001"/>
    <n v="84.175390419999999"/>
    <n v="8913636.3856101688"/>
  </r>
  <r>
    <d v="2018-10-23T00:00:00"/>
    <x v="5"/>
    <s v="October"/>
    <x v="3"/>
    <x v="42"/>
    <s v="Y"/>
    <s v="N"/>
    <n v="13"/>
    <n v="18.8"/>
    <n v="16.7"/>
    <n v="0"/>
    <n v="109241.565"/>
    <n v="90.935335870000003"/>
    <n v="9933918.4042394366"/>
  </r>
  <r>
    <d v="2018-10-24T00:00:00"/>
    <x v="6"/>
    <s v="October"/>
    <x v="3"/>
    <x v="42"/>
    <s v="Y"/>
    <s v="N"/>
    <n v="9.1999999999999993"/>
    <n v="15.5"/>
    <n v="19.7"/>
    <n v="0"/>
    <n v="111423.36500000001"/>
    <n v="93.344752569999997"/>
    <n v="10400786.436441798"/>
  </r>
  <r>
    <d v="2018-10-25T00:00:00"/>
    <x v="0"/>
    <s v="October"/>
    <x v="3"/>
    <x v="42"/>
    <s v="Y"/>
    <s v="N"/>
    <n v="6.4"/>
    <n v="19.5"/>
    <n v="25"/>
    <n v="0"/>
    <n v="112414.39"/>
    <n v="115.427252"/>
    <n v="12975684.12295628"/>
  </r>
  <r>
    <d v="2018-10-26T00:00:00"/>
    <x v="1"/>
    <s v="October"/>
    <x v="3"/>
    <x v="42"/>
    <s v="Y"/>
    <s v="N"/>
    <n v="9.6"/>
    <n v="18.3"/>
    <n v="23.7"/>
    <n v="0"/>
    <n v="111145.12"/>
    <n v="111.2042443"/>
    <n v="12359809.077232815"/>
  </r>
  <r>
    <d v="2018-10-27T00:00:00"/>
    <x v="2"/>
    <s v="October"/>
    <x v="3"/>
    <x v="42"/>
    <s v="Y"/>
    <s v="N"/>
    <n v="11.3"/>
    <n v="19.600000000000001"/>
    <n v="20.5"/>
    <n v="0"/>
    <n v="97973.985000000001"/>
    <n v="98.832267079999994"/>
    <n v="9682991.0524119139"/>
  </r>
  <r>
    <d v="2018-10-28T00:00:00"/>
    <x v="3"/>
    <s v="October"/>
    <x v="3"/>
    <x v="43"/>
    <s v="Y"/>
    <s v="N"/>
    <n v="9.3000000000000007"/>
    <n v="15.9"/>
    <n v="22.8"/>
    <n v="0"/>
    <n v="95624.014999999999"/>
    <n v="110.2151781"/>
    <n v="10539217.843862072"/>
  </r>
  <r>
    <d v="2018-10-29T00:00:00"/>
    <x v="4"/>
    <s v="October"/>
    <x v="3"/>
    <x v="43"/>
    <s v="Y"/>
    <s v="N"/>
    <n v="9.1"/>
    <n v="17"/>
    <n v="25.6"/>
    <n v="0"/>
    <n v="110196.61500000001"/>
    <n v="142.33806010000001"/>
    <n v="15685172.408686563"/>
  </r>
  <r>
    <d v="2018-10-30T00:00:00"/>
    <x v="5"/>
    <s v="October"/>
    <x v="3"/>
    <x v="43"/>
    <s v="Y"/>
    <s v="N"/>
    <n v="8.3000000000000007"/>
    <n v="25.2"/>
    <n v="25.8"/>
    <n v="0"/>
    <n v="113459.02499999999"/>
    <n v="149.08062029999999"/>
    <n v="16914541.825633205"/>
  </r>
  <r>
    <d v="2018-10-31T00:00:00"/>
    <x v="6"/>
    <s v="October"/>
    <x v="3"/>
    <x v="43"/>
    <s v="Y"/>
    <s v="N"/>
    <n v="13"/>
    <n v="19.5"/>
    <n v="16.7"/>
    <n v="0"/>
    <n v="114402.745"/>
    <n v="121.6154276"/>
    <n v="13913138.751788761"/>
  </r>
  <r>
    <d v="2018-11-01T00:00:00"/>
    <x v="0"/>
    <s v="November"/>
    <x v="3"/>
    <x v="43"/>
    <s v="Y"/>
    <s v="N"/>
    <n v="12.8"/>
    <n v="34.299999999999997"/>
    <n v="14.2"/>
    <n v="0"/>
    <n v="119350.66499999999"/>
    <n v="101.7889277"/>
    <n v="12148576.21063192"/>
  </r>
  <r>
    <d v="2018-11-02T00:00:00"/>
    <x v="1"/>
    <s v="November"/>
    <x v="3"/>
    <x v="43"/>
    <s v="Y"/>
    <s v="N"/>
    <n v="16.3"/>
    <n v="31.6"/>
    <n v="13.4"/>
    <n v="0"/>
    <n v="116793.855"/>
    <n v="79.019020170000005"/>
    <n v="9228935.9839770552"/>
  </r>
  <r>
    <d v="2018-11-03T00:00:00"/>
    <x v="2"/>
    <s v="November"/>
    <x v="3"/>
    <x v="43"/>
    <s v="Y"/>
    <s v="N"/>
    <n v="12.6"/>
    <n v="20.9"/>
    <n v="19.899999999999999"/>
    <n v="0.2"/>
    <n v="93859.285000000003"/>
    <n v="74.729665089999997"/>
    <n v="7014072.9336368609"/>
  </r>
  <r>
    <d v="2018-11-04T00:00:00"/>
    <x v="3"/>
    <s v="November"/>
    <x v="3"/>
    <x v="44"/>
    <s v="Y"/>
    <s v="N"/>
    <n v="9.1999999999999993"/>
    <n v="20.9"/>
    <n v="19.7"/>
    <n v="0"/>
    <n v="96432.625"/>
    <n v="90.901472760000004"/>
    <n v="8765867.634612795"/>
  </r>
  <r>
    <d v="2018-11-05T00:00:00"/>
    <x v="4"/>
    <s v="November"/>
    <x v="3"/>
    <x v="44"/>
    <s v="Y"/>
    <s v="N"/>
    <n v="14.5"/>
    <n v="28.6"/>
    <n v="15.8"/>
    <n v="2.8"/>
    <n v="107014.075"/>
    <n v="104.6322227"/>
    <n v="11197120.527434502"/>
  </r>
  <r>
    <d v="2018-11-06T00:00:00"/>
    <x v="5"/>
    <s v="November"/>
    <x v="3"/>
    <x v="44"/>
    <s v="Y"/>
    <s v="Y"/>
    <n v="16.3"/>
    <n v="21.4"/>
    <n v="7.8"/>
    <n v="4.4000000000000004"/>
    <n v="100696.565"/>
    <n v="115.778035"/>
    <n v="11658450.426949775"/>
  </r>
  <r>
    <d v="2018-11-07T00:00:00"/>
    <x v="6"/>
    <s v="November"/>
    <x v="3"/>
    <x v="44"/>
    <s v="Y"/>
    <s v="N"/>
    <n v="11.1"/>
    <n v="17.2"/>
    <n v="18.2"/>
    <n v="35.799999999999997"/>
    <n v="106387.19500000001"/>
    <n v="95.569564769999999"/>
    <n v="10167377.92325112"/>
  </r>
  <r>
    <d v="2018-11-08T00:00:00"/>
    <x v="0"/>
    <s v="November"/>
    <x v="3"/>
    <x v="44"/>
    <s v="Y"/>
    <s v="N"/>
    <n v="7.7"/>
    <n v="17"/>
    <n v="22.7"/>
    <n v="3"/>
    <n v="109430.37"/>
    <n v="91.884517419999995"/>
    <n v="10054956.738542045"/>
  </r>
  <r>
    <d v="2018-11-09T00:00:00"/>
    <x v="1"/>
    <s v="November"/>
    <x v="3"/>
    <x v="44"/>
    <s v="Y"/>
    <s v="N"/>
    <n v="8"/>
    <n v="20"/>
    <n v="14.8"/>
    <n v="0"/>
    <n v="112506.95"/>
    <n v="101.7347422"/>
    <n v="11445865.553958289"/>
  </r>
  <r>
    <d v="2018-11-10T00:00:00"/>
    <x v="2"/>
    <s v="November"/>
    <x v="3"/>
    <x v="44"/>
    <s v="Y"/>
    <s v="N"/>
    <n v="9"/>
    <n v="20.3"/>
    <n v="27.3"/>
    <n v="0"/>
    <n v="100203.55"/>
    <n v="86.725271390000003"/>
    <n v="8690180.0679914355"/>
  </r>
  <r>
    <d v="2018-11-11T00:00:00"/>
    <x v="3"/>
    <s v="November"/>
    <x v="3"/>
    <x v="45"/>
    <s v="Y"/>
    <s v="N"/>
    <n v="9.3000000000000007"/>
    <n v="19.600000000000001"/>
    <n v="29.1"/>
    <n v="0.2"/>
    <n v="94602.89"/>
    <n v="76.672204399999998"/>
    <n v="7253412.1189107159"/>
  </r>
  <r>
    <d v="2018-11-12T00:00:00"/>
    <x v="4"/>
    <s v="November"/>
    <x v="3"/>
    <x v="45"/>
    <s v="Y"/>
    <s v="N"/>
    <n v="10.9"/>
    <n v="30.2"/>
    <n v="17.5"/>
    <n v="0"/>
    <n v="114159.595"/>
    <n v="105.4518321"/>
    <n v="12038338.444544001"/>
  </r>
  <r>
    <d v="2018-11-13T00:00:00"/>
    <x v="5"/>
    <s v="November"/>
    <x v="3"/>
    <x v="45"/>
    <s v="Y"/>
    <s v="N"/>
    <n v="16.899999999999999"/>
    <n v="30.5"/>
    <n v="18.399999999999999"/>
    <n v="0"/>
    <n v="120185.265"/>
    <n v="111.5733647"/>
    <n v="13409474.403411146"/>
  </r>
  <r>
    <d v="2018-11-14T00:00:00"/>
    <x v="6"/>
    <s v="November"/>
    <x v="3"/>
    <x v="45"/>
    <s v="Y"/>
    <s v="N"/>
    <n v="14.8"/>
    <n v="17.3"/>
    <n v="7.2"/>
    <n v="6.2"/>
    <n v="116487.58"/>
    <n v="119.62472270000001"/>
    <n v="13934794.455494067"/>
  </r>
  <r>
    <d v="2018-11-15T00:00:00"/>
    <x v="0"/>
    <s v="November"/>
    <x v="3"/>
    <x v="45"/>
    <s v="Y"/>
    <s v="N"/>
    <n v="13.7"/>
    <n v="18.100000000000001"/>
    <n v="23.8"/>
    <n v="0.2"/>
    <n v="108628.34"/>
    <n v="96.501965749999997"/>
    <n v="10482848.346159354"/>
  </r>
  <r>
    <d v="2018-11-16T00:00:00"/>
    <x v="1"/>
    <s v="November"/>
    <x v="3"/>
    <x v="45"/>
    <s v="Y"/>
    <s v="N"/>
    <n v="8.3000000000000007"/>
    <n v="19"/>
    <n v="29.8"/>
    <n v="0"/>
    <n v="107405.925"/>
    <n v="97.767081950000005"/>
    <n v="10500763.871390555"/>
  </r>
  <r>
    <d v="2018-11-17T00:00:00"/>
    <x v="2"/>
    <s v="November"/>
    <x v="3"/>
    <x v="45"/>
    <s v="Y"/>
    <s v="N"/>
    <n v="9.6"/>
    <n v="18.100000000000001"/>
    <n v="29.9"/>
    <n v="0"/>
    <n v="90498.92"/>
    <n v="83.267081379999993"/>
    <n v="7535580.9364421088"/>
  </r>
  <r>
    <d v="2018-11-18T00:00:00"/>
    <x v="3"/>
    <s v="November"/>
    <x v="3"/>
    <x v="46"/>
    <s v="Y"/>
    <s v="N"/>
    <n v="9.8000000000000007"/>
    <n v="26.6"/>
    <n v="30.1"/>
    <n v="0"/>
    <n v="92043.13"/>
    <n v="89.24819359"/>
    <n v="8214683.0848695375"/>
  </r>
  <r>
    <d v="2018-11-19T00:00:00"/>
    <x v="4"/>
    <s v="November"/>
    <x v="3"/>
    <x v="46"/>
    <s v="Y"/>
    <s v="N"/>
    <n v="15.4"/>
    <n v="30.9"/>
    <n v="27.5"/>
    <n v="0"/>
    <n v="113978.535"/>
    <n v="104.47126299999999"/>
    <n v="11907481.506339705"/>
  </r>
  <r>
    <d v="2018-11-20T00:00:00"/>
    <x v="5"/>
    <s v="November"/>
    <x v="3"/>
    <x v="46"/>
    <s v="Y"/>
    <s v="N"/>
    <n v="22.5"/>
    <n v="27.6"/>
    <n v="5.5"/>
    <n v="0"/>
    <n v="118330.625"/>
    <n v="110.715976"/>
    <n v="13101090.637565"/>
  </r>
  <r>
    <d v="2018-11-21T00:00:00"/>
    <x v="6"/>
    <s v="November"/>
    <x v="3"/>
    <x v="46"/>
    <s v="Y"/>
    <s v="N"/>
    <n v="12.3"/>
    <n v="23.2"/>
    <n v="24.2"/>
    <n v="24.2"/>
    <n v="106618.19500000001"/>
    <n v="100.42825310000001"/>
    <n v="10707479.072525157"/>
  </r>
  <r>
    <d v="2018-11-22T00:00:00"/>
    <x v="0"/>
    <s v="November"/>
    <x v="3"/>
    <x v="46"/>
    <s v="Y"/>
    <s v="N"/>
    <n v="9.6999999999999993"/>
    <n v="16.399999999999999"/>
    <n v="20.3"/>
    <n v="6.2"/>
    <n v="107278.83"/>
    <n v="77.208902539999997"/>
    <n v="8282880.730075228"/>
  </r>
  <r>
    <d v="2018-11-23T00:00:00"/>
    <x v="1"/>
    <s v="November"/>
    <x v="3"/>
    <x v="46"/>
    <s v="Y"/>
    <s v="N"/>
    <n v="11"/>
    <n v="14.5"/>
    <n v="3.5"/>
    <n v="6"/>
    <n v="113582.6"/>
    <n v="93.528906469999995"/>
    <n v="10623256.372019421"/>
  </r>
  <r>
    <d v="2018-11-24T00:00:00"/>
    <x v="2"/>
    <s v="November"/>
    <x v="3"/>
    <x v="46"/>
    <s v="Y"/>
    <s v="N"/>
    <n v="11.1"/>
    <n v="16.899999999999999"/>
    <n v="15.8"/>
    <n v="7"/>
    <n v="101352.12"/>
    <n v="110.5056773"/>
    <n v="11199984.666390875"/>
  </r>
  <r>
    <d v="2018-11-25T00:00:00"/>
    <x v="3"/>
    <s v="November"/>
    <x v="3"/>
    <x v="47"/>
    <s v="Y"/>
    <s v="N"/>
    <n v="12.7"/>
    <n v="18.8"/>
    <n v="20.5"/>
    <n v="0.8"/>
    <n v="96240.41"/>
    <n v="116.4628124"/>
    <n v="11208428.815129085"/>
  </r>
  <r>
    <d v="2018-11-26T00:00:00"/>
    <x v="4"/>
    <s v="November"/>
    <x v="3"/>
    <x v="47"/>
    <s v="Y"/>
    <s v="N"/>
    <n v="11.9"/>
    <n v="18.600000000000001"/>
    <n v="25.5"/>
    <n v="0"/>
    <n v="110547.605"/>
    <n v="112.20926300000001"/>
    <n v="12404465.283465115"/>
  </r>
  <r>
    <d v="2018-11-27T00:00:00"/>
    <x v="5"/>
    <s v="November"/>
    <x v="3"/>
    <x v="47"/>
    <s v="Y"/>
    <s v="N"/>
    <n v="14.4"/>
    <n v="20"/>
    <n v="23.3"/>
    <n v="0.2"/>
    <n v="109706.42"/>
    <n v="109.76169760000001"/>
    <n v="12041562.896818593"/>
  </r>
  <r>
    <d v="2018-11-28T00:00:00"/>
    <x v="6"/>
    <s v="November"/>
    <x v="3"/>
    <x v="47"/>
    <s v="Y"/>
    <s v="N"/>
    <n v="14.4"/>
    <n v="20.8"/>
    <n v="18"/>
    <n v="0"/>
    <n v="106684.825"/>
    <n v="98.178259999999995"/>
    <n v="10474130.4869045"/>
  </r>
  <r>
    <d v="2018-11-29T00:00:00"/>
    <x v="0"/>
    <s v="November"/>
    <x v="3"/>
    <x v="47"/>
    <s v="Y"/>
    <s v="N"/>
    <n v="13.9"/>
    <n v="18.7"/>
    <n v="21.1"/>
    <n v="0.6"/>
    <n v="112586.74"/>
    <n v="116.3293321"/>
    <n v="13097140.267516354"/>
  </r>
  <r>
    <d v="2018-11-30T00:00:00"/>
    <x v="1"/>
    <s v="November"/>
    <x v="3"/>
    <x v="47"/>
    <s v="Y"/>
    <s v="N"/>
    <n v="14.7"/>
    <n v="20.8"/>
    <n v="28"/>
    <n v="0"/>
    <n v="110031.82"/>
    <n v="106.2941526"/>
    <n v="11695739.065935733"/>
  </r>
  <r>
    <d v="2018-12-01T00:00:00"/>
    <x v="2"/>
    <s v="December"/>
    <x v="3"/>
    <x v="47"/>
    <s v="Y"/>
    <s v="N"/>
    <n v="10.3"/>
    <n v="31.7"/>
    <n v="30.8"/>
    <n v="0"/>
    <n v="100725.24"/>
    <n v="71.104740500000005"/>
    <n v="7162042.0520002209"/>
  </r>
  <r>
    <d v="2018-12-02T00:00:00"/>
    <x v="3"/>
    <s v="December"/>
    <x v="3"/>
    <x v="48"/>
    <s v="Y"/>
    <s v="N"/>
    <n v="12.2"/>
    <n v="19.5"/>
    <n v="18.899999999999999"/>
    <n v="10.4"/>
    <n v="88903.065000000002"/>
    <n v="24.455382029999999"/>
    <n v="2174158.4182129218"/>
  </r>
  <r>
    <d v="2018-12-03T00:00:00"/>
    <x v="4"/>
    <s v="December"/>
    <x v="3"/>
    <x v="48"/>
    <s v="Y"/>
    <s v="N"/>
    <n v="13.3"/>
    <n v="23.6"/>
    <n v="13.4"/>
    <n v="0"/>
    <n v="107666.30499999999"/>
    <n v="71.126198709999997"/>
    <n v="7657895.003801466"/>
  </r>
  <r>
    <d v="2018-12-04T00:00:00"/>
    <x v="5"/>
    <s v="December"/>
    <x v="3"/>
    <x v="48"/>
    <s v="Y"/>
    <s v="N"/>
    <n v="13.4"/>
    <n v="20.5"/>
    <n v="28.2"/>
    <n v="0"/>
    <n v="111718.075"/>
    <n v="92.945548959999996"/>
    <n v="10383697.809629451"/>
  </r>
  <r>
    <d v="2018-12-05T00:00:00"/>
    <x v="6"/>
    <s v="December"/>
    <x v="3"/>
    <x v="48"/>
    <s v="Y"/>
    <s v="N"/>
    <n v="13.4"/>
    <n v="25.2"/>
    <n v="31.1"/>
    <n v="0"/>
    <n v="114225.12"/>
    <n v="86.814999110000002"/>
    <n v="9916453.6911396421"/>
  </r>
  <r>
    <d v="2018-12-06T00:00:00"/>
    <x v="0"/>
    <s v="December"/>
    <x v="3"/>
    <x v="48"/>
    <s v="Y"/>
    <s v="N"/>
    <n v="14.5"/>
    <n v="35.5"/>
    <n v="31.3"/>
    <n v="0"/>
    <n v="135452.26"/>
    <n v="125.30810839999999"/>
    <n v="16973266.479104985"/>
  </r>
  <r>
    <d v="2018-12-07T00:00:00"/>
    <x v="1"/>
    <s v="December"/>
    <x v="3"/>
    <x v="48"/>
    <s v="Y"/>
    <s v="N"/>
    <n v="25.1"/>
    <n v="38"/>
    <n v="27.1"/>
    <n v="0"/>
    <n v="156648.405"/>
    <n v="177.86181680000001"/>
    <n v="27861769.912122205"/>
  </r>
  <r>
    <d v="2018-12-08T00:00:00"/>
    <x v="2"/>
    <s v="December"/>
    <x v="3"/>
    <x v="48"/>
    <s v="Y"/>
    <s v="N"/>
    <n v="22.7"/>
    <n v="30.3"/>
    <n v="11"/>
    <n v="0"/>
    <n v="121237.47"/>
    <n v="113.36703300000001"/>
    <n v="13744332.262326511"/>
  </r>
  <r>
    <d v="2018-12-09T00:00:00"/>
    <x v="3"/>
    <s v="December"/>
    <x v="3"/>
    <x v="49"/>
    <s v="Y"/>
    <s v="N"/>
    <n v="16"/>
    <n v="20.100000000000001"/>
    <n v="11.8"/>
    <n v="1.2"/>
    <n v="102161.11500000001"/>
    <n v="80.188787649999995"/>
    <n v="8192175.9568222295"/>
  </r>
  <r>
    <d v="2018-12-10T00:00:00"/>
    <x v="4"/>
    <s v="December"/>
    <x v="3"/>
    <x v="49"/>
    <s v="Y"/>
    <s v="N"/>
    <n v="15.8"/>
    <n v="20.6"/>
    <n v="28.5"/>
    <n v="0"/>
    <n v="110803.765"/>
    <n v="95.225723139999999"/>
    <n v="10551368.648759622"/>
  </r>
  <r>
    <d v="2018-12-11T00:00:00"/>
    <x v="5"/>
    <s v="December"/>
    <x v="3"/>
    <x v="49"/>
    <s v="Y"/>
    <s v="N"/>
    <n v="13"/>
    <n v="23.6"/>
    <n v="31.6"/>
    <n v="0"/>
    <n v="114413.785"/>
    <n v="118.6444142"/>
    <n v="13574556.497729747"/>
  </r>
  <r>
    <d v="2018-12-12T00:00:00"/>
    <x v="6"/>
    <s v="December"/>
    <x v="3"/>
    <x v="49"/>
    <s v="Y"/>
    <s v="N"/>
    <n v="16"/>
    <n v="33.6"/>
    <n v="29.4"/>
    <n v="0"/>
    <n v="129715.465"/>
    <n v="199.184327"/>
    <n v="25837287.597517055"/>
  </r>
  <r>
    <d v="2018-12-13T00:00:00"/>
    <x v="0"/>
    <s v="December"/>
    <x v="3"/>
    <x v="49"/>
    <s v="Y"/>
    <s v="N"/>
    <n v="16.899999999999999"/>
    <n v="21.1"/>
    <n v="6"/>
    <n v="16.2"/>
    <n v="114986.33"/>
    <n v="101.8597212"/>
    <n v="11712475.515611196"/>
  </r>
  <r>
    <d v="2018-12-14T00:00:00"/>
    <x v="1"/>
    <s v="December"/>
    <x v="3"/>
    <x v="49"/>
    <s v="Y"/>
    <s v="N"/>
    <n v="16.399999999999999"/>
    <n v="22.7"/>
    <n v="13.7"/>
    <n v="16.600000000000001"/>
    <n v="110025.465"/>
    <n v="92.958029269999997"/>
    <n v="10227750.395915359"/>
  </r>
  <r>
    <d v="2018-12-15T00:00:00"/>
    <x v="2"/>
    <s v="December"/>
    <x v="3"/>
    <x v="49"/>
    <s v="Y"/>
    <s v="N"/>
    <n v="17.2"/>
    <n v="24.8"/>
    <n v="17.5"/>
    <n v="41.2"/>
    <n v="102577.145"/>
    <n v="101.632949"/>
    <n v="10425217.746350605"/>
  </r>
  <r>
    <d v="2018-12-16T00:00:00"/>
    <x v="3"/>
    <s v="December"/>
    <x v="3"/>
    <x v="50"/>
    <s v="Y"/>
    <s v="N"/>
    <n v="15.8"/>
    <n v="23.5"/>
    <n v="16.3"/>
    <n v="3.8"/>
    <n v="99110.774999999994"/>
    <n v="101.4492327"/>
    <n v="10054712.076052342"/>
  </r>
  <r>
    <d v="2018-12-17T00:00:00"/>
    <x v="4"/>
    <s v="December"/>
    <x v="3"/>
    <x v="50"/>
    <s v="Y"/>
    <s v="N"/>
    <n v="15.6"/>
    <n v="21.8"/>
    <n v="23.2"/>
    <n v="2"/>
    <n v="112804.4"/>
    <n v="101.40388849999999"/>
    <n v="11438804.799909398"/>
  </r>
  <r>
    <d v="2018-12-18T00:00:00"/>
    <x v="5"/>
    <s v="December"/>
    <x v="3"/>
    <x v="50"/>
    <s v="Y"/>
    <s v="N"/>
    <n v="16.7"/>
    <n v="20.8"/>
    <n v="21.1"/>
    <n v="0"/>
    <n v="113485.105"/>
    <n v="104.7225562"/>
    <n v="11884450.286225401"/>
  </r>
  <r>
    <d v="2018-12-19T00:00:00"/>
    <x v="6"/>
    <s v="December"/>
    <x v="3"/>
    <x v="50"/>
    <s v="Y"/>
    <s v="N"/>
    <n v="16.8"/>
    <n v="26.9"/>
    <n v="16.600000000000001"/>
    <n v="0"/>
    <n v="119907.245"/>
    <n v="117.70772239999999"/>
    <n v="14114008.708208786"/>
  </r>
  <r>
    <d v="2018-12-20T00:00:00"/>
    <x v="0"/>
    <s v="December"/>
    <x v="3"/>
    <x v="50"/>
    <s v="Y"/>
    <s v="N"/>
    <n v="16.899999999999999"/>
    <n v="21.2"/>
    <n v="14.8"/>
    <n v="0"/>
    <n v="111880.52499999999"/>
    <n v="75.555462689999999"/>
    <n v="8453184.8323751111"/>
  </r>
  <r>
    <d v="2018-12-21T00:00:00"/>
    <x v="1"/>
    <s v="December"/>
    <x v="3"/>
    <x v="50"/>
    <s v="N"/>
    <s v="N"/>
    <n v="15.4"/>
    <n v="20.9"/>
    <n v="9.6"/>
    <n v="1"/>
    <n v="102075.925"/>
    <n v="65.932437969999995"/>
    <n v="6730114.5932928715"/>
  </r>
  <r>
    <d v="2018-12-22T00:00:00"/>
    <x v="2"/>
    <s v="December"/>
    <x v="3"/>
    <x v="50"/>
    <s v="N"/>
    <s v="N"/>
    <n v="14.1"/>
    <n v="19.100000000000001"/>
    <n v="27.8"/>
    <n v="9.8000000000000007"/>
    <n v="92725.74"/>
    <n v="69.250457960000006"/>
    <n v="6421299.9596798914"/>
  </r>
  <r>
    <d v="2018-12-23T00:00:00"/>
    <x v="3"/>
    <s v="December"/>
    <x v="3"/>
    <x v="51"/>
    <s v="N"/>
    <s v="N"/>
    <n v="11.5"/>
    <n v="26.9"/>
    <n v="32.299999999999997"/>
    <n v="0"/>
    <n v="94938.395000000004"/>
    <n v="65.612248190000003"/>
    <n v="6229121.5355002554"/>
  </r>
  <r>
    <d v="2018-12-24T00:00:00"/>
    <x v="4"/>
    <s v="December"/>
    <x v="3"/>
    <x v="51"/>
    <s v="N"/>
    <s v="N"/>
    <n v="14.3"/>
    <n v="34.200000000000003"/>
    <n v="32.299999999999997"/>
    <n v="0"/>
    <n v="112358.815"/>
    <n v="96.817179359999997"/>
    <n v="10878263.544532059"/>
  </r>
  <r>
    <d v="2018-12-25T00:00:00"/>
    <x v="5"/>
    <s v="December"/>
    <x v="3"/>
    <x v="51"/>
    <s v="N"/>
    <s v="Y"/>
    <n v="15.8"/>
    <n v="23.9"/>
    <n v="32.200000000000003"/>
    <n v="0"/>
    <n v="98191.654999999999"/>
    <n v="55.238545299999998"/>
    <n v="5423964.1827994715"/>
  </r>
  <r>
    <d v="2018-12-26T00:00:00"/>
    <x v="6"/>
    <s v="December"/>
    <x v="3"/>
    <x v="51"/>
    <s v="N"/>
    <s v="Y"/>
    <n v="13.3"/>
    <n v="23.8"/>
    <n v="32.299999999999997"/>
    <n v="0"/>
    <n v="100017.19500000001"/>
    <n v="77.578354779999998"/>
    <n v="7759169.4378104424"/>
  </r>
  <r>
    <d v="2018-12-27T00:00:00"/>
    <x v="0"/>
    <s v="December"/>
    <x v="3"/>
    <x v="51"/>
    <s v="N"/>
    <s v="N"/>
    <n v="16.2"/>
    <n v="37.4"/>
    <n v="29.3"/>
    <n v="0"/>
    <n v="129749.14"/>
    <n v="102.3108963"/>
    <n v="13274750.807554182"/>
  </r>
  <r>
    <d v="2018-12-28T00:00:00"/>
    <x v="1"/>
    <s v="December"/>
    <x v="3"/>
    <x v="51"/>
    <s v="N"/>
    <s v="N"/>
    <n v="21.9"/>
    <n v="36.4"/>
    <n v="19.100000000000001"/>
    <n v="0"/>
    <n v="133831.375"/>
    <n v="121.46071910000001"/>
    <n v="16255255.045641763"/>
  </r>
  <r>
    <d v="2018-12-29T00:00:00"/>
    <x v="2"/>
    <s v="December"/>
    <x v="3"/>
    <x v="51"/>
    <s v="N"/>
    <s v="N"/>
    <n v="21"/>
    <n v="23.9"/>
    <n v="5.7"/>
    <n v="1.2"/>
    <n v="108290.11"/>
    <n v="91.7235266"/>
    <n v="9932750.785101926"/>
  </r>
  <r>
    <d v="2018-12-30T00:00:00"/>
    <x v="3"/>
    <s v="December"/>
    <x v="3"/>
    <x v="52"/>
    <s v="N"/>
    <s v="N"/>
    <n v="18.2"/>
    <n v="22.7"/>
    <n v="9.9"/>
    <n v="0.6"/>
    <n v="99613.865000000005"/>
    <n v="84.166495269999999"/>
    <n v="8384149.897348919"/>
  </r>
  <r>
    <d v="2018-12-31T00:00:00"/>
    <x v="4"/>
    <s v="December"/>
    <x v="3"/>
    <x v="52"/>
    <s v="N"/>
    <s v="N"/>
    <n v="17.3"/>
    <n v="23.5"/>
    <n v="31.3"/>
    <n v="0.8"/>
    <n v="103381.91499999999"/>
    <n v="84.897997059999994"/>
    <n v="8776917.5157271679"/>
  </r>
  <r>
    <d v="2019-01-01T00:00:00"/>
    <x v="5"/>
    <s v="January"/>
    <x v="4"/>
    <x v="0"/>
    <s v="N"/>
    <s v="Y"/>
    <n v="15.5"/>
    <n v="26.2"/>
    <n v="31.7"/>
    <n v="0"/>
    <n v="98933.06"/>
    <n v="78.560978969999994"/>
    <n v="7772278.0460977471"/>
  </r>
  <r>
    <d v="2019-01-02T00:00:00"/>
    <x v="6"/>
    <s v="January"/>
    <x v="4"/>
    <x v="0"/>
    <s v="N"/>
    <s v="N"/>
    <n v="18.399999999999999"/>
    <n v="22.2"/>
    <n v="26.3"/>
    <n v="0"/>
    <n v="106470.675"/>
    <n v="92.202011200000001"/>
    <n v="9816810.3688215595"/>
  </r>
  <r>
    <d v="2019-01-03T00:00:00"/>
    <x v="0"/>
    <s v="January"/>
    <x v="4"/>
    <x v="0"/>
    <s v="N"/>
    <s v="N"/>
    <n v="15.9"/>
    <n v="29.5"/>
    <n v="27.6"/>
    <n v="0"/>
    <n v="118789.605"/>
    <n v="127.38030259999999"/>
    <n v="15131455.830634471"/>
  </r>
  <r>
    <d v="2019-01-04T00:00:00"/>
    <x v="1"/>
    <s v="January"/>
    <x v="4"/>
    <x v="0"/>
    <s v="N"/>
    <s v="N"/>
    <n v="18"/>
    <n v="42.6"/>
    <n v="27.4"/>
    <n v="0"/>
    <n v="133288.46"/>
    <n v="121.0209967"/>
    <n v="16130702.277808081"/>
  </r>
  <r>
    <d v="2019-01-05T00:00:00"/>
    <x v="2"/>
    <s v="January"/>
    <x v="4"/>
    <x v="0"/>
    <s v="N"/>
    <s v="N"/>
    <n v="17.399999999999999"/>
    <n v="21.2"/>
    <n v="12.9"/>
    <n v="0.4"/>
    <n v="97262.79"/>
    <n v="83.493520489999995"/>
    <n v="8120812.7497795662"/>
  </r>
  <r>
    <d v="2019-01-06T00:00:00"/>
    <x v="3"/>
    <s v="January"/>
    <x v="4"/>
    <x v="1"/>
    <s v="N"/>
    <s v="N"/>
    <n v="14.6"/>
    <n v="22.1"/>
    <n v="30.9"/>
    <n v="1.4"/>
    <n v="93606.214999999997"/>
    <n v="65.766406979999999"/>
    <n v="6156144.4315473801"/>
  </r>
  <r>
    <d v="2019-01-07T00:00:00"/>
    <x v="4"/>
    <s v="January"/>
    <x v="4"/>
    <x v="1"/>
    <s v="N"/>
    <s v="N"/>
    <n v="17.100000000000001"/>
    <n v="23.1"/>
    <n v="30.2"/>
    <n v="0"/>
    <n v="109874.9"/>
    <n v="85.07795745"/>
    <n v="9347932.0670230053"/>
  </r>
  <r>
    <d v="2019-01-08T00:00:00"/>
    <x v="5"/>
    <s v="January"/>
    <x v="4"/>
    <x v="1"/>
    <s v="N"/>
    <s v="N"/>
    <n v="16.7"/>
    <n v="24.1"/>
    <n v="28.9"/>
    <n v="0"/>
    <n v="113446.1"/>
    <n v="104.9077815"/>
    <n v="11901378.67082715"/>
  </r>
  <r>
    <d v="2019-01-09T00:00:00"/>
    <x v="6"/>
    <s v="January"/>
    <x v="4"/>
    <x v="1"/>
    <s v="N"/>
    <s v="N"/>
    <n v="16.100000000000001"/>
    <n v="20.5"/>
    <n v="28.4"/>
    <n v="0.6"/>
    <n v="105483.435"/>
    <n v="91.851546720000002"/>
    <n v="9688816.6580885835"/>
  </r>
  <r>
    <d v="2019-01-10T00:00:00"/>
    <x v="0"/>
    <s v="January"/>
    <x v="4"/>
    <x v="1"/>
    <s v="N"/>
    <s v="N"/>
    <n v="13.5"/>
    <n v="21.4"/>
    <n v="25.8"/>
    <n v="0"/>
    <n v="108078.69500000001"/>
    <n v="96.413742569999997"/>
    <n v="10420271.477031546"/>
  </r>
  <r>
    <d v="2019-01-11T00:00:00"/>
    <x v="1"/>
    <s v="January"/>
    <x v="4"/>
    <x v="1"/>
    <s v="N"/>
    <s v="N"/>
    <n v="12.9"/>
    <n v="30.4"/>
    <n v="31.5"/>
    <n v="0"/>
    <n v="119728.63499999999"/>
    <n v="116.3056708"/>
    <n v="13925119.207643358"/>
  </r>
  <r>
    <d v="2019-01-12T00:00:00"/>
    <x v="2"/>
    <s v="January"/>
    <x v="4"/>
    <x v="1"/>
    <s v="N"/>
    <s v="N"/>
    <n v="17.7"/>
    <n v="24.7"/>
    <n v="28.6"/>
    <n v="0"/>
    <n v="108628.96"/>
    <n v="88.996642809999997"/>
    <n v="9667612.7519417778"/>
  </r>
  <r>
    <d v="2019-01-13T00:00:00"/>
    <x v="3"/>
    <s v="January"/>
    <x v="4"/>
    <x v="2"/>
    <s v="N"/>
    <s v="N"/>
    <n v="14.4"/>
    <n v="30.5"/>
    <n v="31.3"/>
    <n v="0"/>
    <n v="101853.24"/>
    <n v="75.273023879999997"/>
    <n v="7666801.3667753711"/>
  </r>
  <r>
    <d v="2019-01-14T00:00:00"/>
    <x v="4"/>
    <s v="January"/>
    <x v="4"/>
    <x v="2"/>
    <s v="N"/>
    <s v="N"/>
    <n v="18.7"/>
    <n v="32.299999999999997"/>
    <n v="31.1"/>
    <n v="0"/>
    <n v="147070.535"/>
    <n v="188.19764950000001"/>
    <n v="27678328.997707486"/>
  </r>
  <r>
    <d v="2019-01-15T00:00:00"/>
    <x v="5"/>
    <s v="January"/>
    <x v="4"/>
    <x v="2"/>
    <s v="N"/>
    <s v="N"/>
    <n v="19.399999999999999"/>
    <n v="30.4"/>
    <n v="22.3"/>
    <n v="0"/>
    <n v="152496.245"/>
    <n v="222.43841900000001"/>
    <n v="33921023.641236655"/>
  </r>
  <r>
    <d v="2019-01-16T00:00:00"/>
    <x v="6"/>
    <s v="January"/>
    <x v="4"/>
    <x v="2"/>
    <s v="N"/>
    <s v="N"/>
    <n v="19.8"/>
    <n v="26.7"/>
    <n v="17.5"/>
    <n v="0"/>
    <n v="136971.755"/>
    <n v="178.07967540000001"/>
    <n v="24391885.66936833"/>
  </r>
  <r>
    <d v="2019-01-17T00:00:00"/>
    <x v="0"/>
    <s v="January"/>
    <x v="4"/>
    <x v="2"/>
    <s v="N"/>
    <s v="N"/>
    <n v="20.7"/>
    <n v="32.5"/>
    <n v="6"/>
    <n v="0"/>
    <n v="145211.49"/>
    <n v="175.35289299999999"/>
    <n v="25463254.868340567"/>
  </r>
  <r>
    <d v="2019-01-18T00:00:00"/>
    <x v="1"/>
    <s v="January"/>
    <x v="4"/>
    <x v="2"/>
    <s v="N"/>
    <s v="N"/>
    <n v="22.3"/>
    <n v="28.7"/>
    <n v="2.6"/>
    <n v="0.2"/>
    <n v="134898.21"/>
    <n v="137.8500262"/>
    <n v="18595721.782833099"/>
  </r>
  <r>
    <d v="2019-01-19T00:00:00"/>
    <x v="2"/>
    <s v="January"/>
    <x v="4"/>
    <x v="2"/>
    <s v="N"/>
    <s v="N"/>
    <n v="16.5"/>
    <n v="23.5"/>
    <n v="30.2"/>
    <n v="2"/>
    <n v="101692.45"/>
    <n v="80.786252489999995"/>
    <n v="8215351.9420266999"/>
  </r>
  <r>
    <d v="2019-01-20T00:00:00"/>
    <x v="3"/>
    <s v="January"/>
    <x v="4"/>
    <x v="3"/>
    <s v="N"/>
    <s v="N"/>
    <n v="15.2"/>
    <n v="22.9"/>
    <n v="29.2"/>
    <n v="0"/>
    <n v="102283.13"/>
    <n v="86.607900729999997"/>
    <n v="8858527.1693936847"/>
  </r>
  <r>
    <d v="2019-01-21T00:00:00"/>
    <x v="4"/>
    <s v="January"/>
    <x v="4"/>
    <x v="3"/>
    <s v="N"/>
    <s v="N"/>
    <n v="18.399999999999999"/>
    <n v="25.1"/>
    <n v="28.2"/>
    <n v="0"/>
    <n v="130517.97"/>
    <n v="176.68995000000001"/>
    <n v="23061213.593401503"/>
  </r>
  <r>
    <d v="2019-01-22T00:00:00"/>
    <x v="5"/>
    <s v="January"/>
    <x v="4"/>
    <x v="3"/>
    <s v="N"/>
    <s v="N"/>
    <n v="19"/>
    <n v="26.8"/>
    <n v="29.3"/>
    <n v="0"/>
    <n v="141444.78"/>
    <n v="278.77774349999999"/>
    <n v="39431656.598253928"/>
  </r>
  <r>
    <d v="2019-01-23T00:00:00"/>
    <x v="6"/>
    <s v="January"/>
    <x v="4"/>
    <x v="3"/>
    <s v="N"/>
    <s v="N"/>
    <n v="18.7"/>
    <n v="23.9"/>
    <n v="27.4"/>
    <n v="0"/>
    <n v="125501.15"/>
    <n v="154.47314489999999"/>
    <n v="19386557.329066634"/>
  </r>
  <r>
    <d v="2019-01-24T00:00:00"/>
    <x v="0"/>
    <s v="January"/>
    <x v="4"/>
    <x v="3"/>
    <s v="N"/>
    <s v="N"/>
    <n v="17.3"/>
    <n v="40.799999999999997"/>
    <n v="30"/>
    <n v="0"/>
    <n v="155891.345"/>
    <n v="4549.6451049999996"/>
    <n v="709250294.69111621"/>
  </r>
  <r>
    <d v="2019-01-25T00:00:00"/>
    <x v="1"/>
    <s v="January"/>
    <x v="4"/>
    <x v="3"/>
    <s v="N"/>
    <s v="N"/>
    <n v="21.1"/>
    <n v="42.8"/>
    <n v="25.3"/>
    <n v="0"/>
    <n v="168894.845"/>
    <n v="906.43723230000001"/>
    <n v="153092575.8515375"/>
  </r>
  <r>
    <d v="2019-01-26T00:00:00"/>
    <x v="2"/>
    <s v="January"/>
    <x v="4"/>
    <x v="3"/>
    <s v="N"/>
    <s v="Y"/>
    <n v="19.899999999999999"/>
    <n v="26.1"/>
    <n v="27.7"/>
    <n v="0"/>
    <n v="114818.66499999999"/>
    <n v="163.73362520000001"/>
    <n v="18799676.261074357"/>
  </r>
  <r>
    <d v="2019-01-27T00:00:00"/>
    <x v="3"/>
    <s v="January"/>
    <x v="4"/>
    <x v="4"/>
    <s v="N"/>
    <s v="N"/>
    <n v="18.399999999999999"/>
    <n v="27.8"/>
    <n v="21.1"/>
    <n v="0"/>
    <n v="99801.574999999997"/>
    <n v="86.396224309999994"/>
    <n v="8622479.2601912878"/>
  </r>
  <r>
    <d v="2019-01-28T00:00:00"/>
    <x v="4"/>
    <s v="January"/>
    <x v="4"/>
    <x v="4"/>
    <s v="N"/>
    <s v="Y"/>
    <n v="15.5"/>
    <n v="34.5"/>
    <n v="29.4"/>
    <n v="0"/>
    <n v="112374.63"/>
    <n v="150.94848010000001"/>
    <n v="16962779.600299865"/>
  </r>
  <r>
    <d v="2019-01-29T00:00:00"/>
    <x v="5"/>
    <s v="January"/>
    <x v="4"/>
    <x v="4"/>
    <s v="N"/>
    <s v="N"/>
    <n v="17.5"/>
    <n v="36.799999999999997"/>
    <n v="27.7"/>
    <n v="0"/>
    <n v="138455.45499999999"/>
    <n v="183.4002093"/>
    <n v="25392759.42572673"/>
  </r>
  <r>
    <d v="2019-01-30T00:00:00"/>
    <x v="6"/>
    <s v="January"/>
    <x v="4"/>
    <x v="4"/>
    <s v="N"/>
    <s v="N"/>
    <n v="18"/>
    <n v="38.1"/>
    <n v="19.899999999999999"/>
    <n v="0"/>
    <n v="142113.375"/>
    <n v="188.74241950000001"/>
    <n v="26822822.240810815"/>
  </r>
  <r>
    <d v="2019-01-31T00:00:00"/>
    <x v="0"/>
    <s v="January"/>
    <x v="4"/>
    <x v="4"/>
    <s v="Y"/>
    <s v="N"/>
    <n v="17.2"/>
    <n v="21.5"/>
    <n v="27.8"/>
    <n v="6.6"/>
    <n v="110277.21"/>
    <n v="107.5212334"/>
    <n v="11857141.635110814"/>
  </r>
  <r>
    <d v="2019-02-01T00:00:00"/>
    <x v="1"/>
    <s v="February"/>
    <x v="4"/>
    <x v="4"/>
    <s v="Y"/>
    <s v="N"/>
    <n v="12.6"/>
    <n v="24.2"/>
    <n v="28.8"/>
    <n v="0"/>
    <n v="104422.79"/>
    <n v="117.68273910000001"/>
    <n v="12288759.951664088"/>
  </r>
  <r>
    <d v="2019-02-02T00:00:00"/>
    <x v="2"/>
    <s v="February"/>
    <x v="4"/>
    <x v="4"/>
    <s v="Y"/>
    <s v="N"/>
    <n v="15"/>
    <n v="34.4"/>
    <n v="27.5"/>
    <n v="0"/>
    <n v="124749.065"/>
    <n v="240.9545239"/>
    <n v="30058851.564045154"/>
  </r>
  <r>
    <d v="2019-02-03T00:00:00"/>
    <x v="3"/>
    <s v="February"/>
    <x v="4"/>
    <x v="5"/>
    <s v="Y"/>
    <s v="N"/>
    <n v="19.100000000000001"/>
    <n v="38.200000000000003"/>
    <n v="26.1"/>
    <n v="0"/>
    <n v="133287.58499999999"/>
    <n v="186.91763220000001"/>
    <n v="24913799.789856236"/>
  </r>
  <r>
    <d v="2019-02-04T00:00:00"/>
    <x v="4"/>
    <s v="February"/>
    <x v="4"/>
    <x v="5"/>
    <s v="Y"/>
    <s v="N"/>
    <n v="20"/>
    <n v="22.7"/>
    <n v="9.3000000000000007"/>
    <n v="0"/>
    <n v="119168.96000000001"/>
    <n v="110.1512267"/>
    <n v="13126607.128563233"/>
  </r>
  <r>
    <d v="2019-02-05T00:00:00"/>
    <x v="5"/>
    <s v="February"/>
    <x v="4"/>
    <x v="5"/>
    <s v="Y"/>
    <s v="N"/>
    <n v="17.7"/>
    <n v="26.9"/>
    <n v="14.6"/>
    <n v="0"/>
    <n v="119702.045"/>
    <n v="92.701339529999998"/>
    <n v="11096539.915980339"/>
  </r>
  <r>
    <d v="2019-02-06T00:00:00"/>
    <x v="6"/>
    <s v="February"/>
    <x v="4"/>
    <x v="5"/>
    <s v="Y"/>
    <s v="N"/>
    <n v="18.5"/>
    <n v="34.700000000000003"/>
    <n v="22.8"/>
    <n v="0"/>
    <n v="140497.815"/>
    <n v="143.45505610000001"/>
    <n v="20155121.932752423"/>
  </r>
  <r>
    <d v="2019-02-07T00:00:00"/>
    <x v="0"/>
    <s v="February"/>
    <x v="4"/>
    <x v="5"/>
    <s v="Y"/>
    <s v="N"/>
    <n v="20.7"/>
    <n v="28.3"/>
    <n v="25.1"/>
    <n v="11"/>
    <n v="141593.54500000001"/>
    <n v="147.68790949999999"/>
    <n v="20911654.659744177"/>
  </r>
  <r>
    <d v="2019-02-08T00:00:00"/>
    <x v="1"/>
    <s v="February"/>
    <x v="4"/>
    <x v="5"/>
    <s v="Y"/>
    <s v="N"/>
    <n v="18.100000000000001"/>
    <n v="23.1"/>
    <n v="21.1"/>
    <n v="0"/>
    <n v="117327.495"/>
    <n v="107.8491587"/>
    <n v="12653671.628128456"/>
  </r>
  <r>
    <d v="2019-02-09T00:00:00"/>
    <x v="2"/>
    <s v="February"/>
    <x v="4"/>
    <x v="5"/>
    <s v="Y"/>
    <s v="N"/>
    <n v="14.6"/>
    <n v="19.7"/>
    <n v="13.6"/>
    <n v="0"/>
    <n v="95668.77"/>
    <n v="44.176311859999998"/>
    <n v="4226293.4187826123"/>
  </r>
  <r>
    <d v="2019-02-10T00:00:00"/>
    <x v="3"/>
    <s v="February"/>
    <x v="4"/>
    <x v="6"/>
    <s v="Y"/>
    <s v="N"/>
    <n v="13"/>
    <n v="23.3"/>
    <n v="23.5"/>
    <n v="4.8"/>
    <n v="94786.72"/>
    <n v="86.435775870000001"/>
    <n v="8192963.6853724467"/>
  </r>
  <r>
    <d v="2019-02-11T00:00:00"/>
    <x v="4"/>
    <s v="February"/>
    <x v="4"/>
    <x v="6"/>
    <s v="Y"/>
    <s v="N"/>
    <n v="14.4"/>
    <n v="27.5"/>
    <n v="18.600000000000001"/>
    <n v="0"/>
    <n v="114085.645"/>
    <n v="97.715089509999999"/>
    <n v="11147889.012981085"/>
  </r>
  <r>
    <d v="2019-02-12T00:00:00"/>
    <x v="5"/>
    <s v="February"/>
    <x v="4"/>
    <x v="6"/>
    <s v="Y"/>
    <s v="N"/>
    <n v="18.399999999999999"/>
    <n v="21.5"/>
    <n v="12.4"/>
    <n v="0"/>
    <n v="107697.205"/>
    <n v="57.338211940000001"/>
    <n v="6175165.1656356277"/>
  </r>
  <r>
    <d v="2019-02-13T00:00:00"/>
    <x v="6"/>
    <s v="February"/>
    <x v="4"/>
    <x v="6"/>
    <s v="Y"/>
    <s v="N"/>
    <n v="11.8"/>
    <n v="19.2"/>
    <n v="23.7"/>
    <n v="2.8"/>
    <n v="106692.845"/>
    <n v="85.981483069999996"/>
    <n v="9173609.0460576341"/>
  </r>
  <r>
    <d v="2019-02-14T00:00:00"/>
    <x v="0"/>
    <s v="February"/>
    <x v="4"/>
    <x v="6"/>
    <s v="Y"/>
    <s v="N"/>
    <n v="12.3"/>
    <n v="23.2"/>
    <n v="24.2"/>
    <n v="0"/>
    <n v="107655.08"/>
    <n v="108.29071519999999"/>
    <n v="11658045.608113216"/>
  </r>
  <r>
    <d v="2019-02-15T00:00:00"/>
    <x v="1"/>
    <s v="February"/>
    <x v="4"/>
    <x v="6"/>
    <s v="Y"/>
    <s v="N"/>
    <n v="14.8"/>
    <n v="22.8"/>
    <n v="23.1"/>
    <n v="0"/>
    <n v="113910.46"/>
    <n v="114.7685038"/>
    <n v="13073333.061369749"/>
  </r>
  <r>
    <d v="2019-02-16T00:00:00"/>
    <x v="2"/>
    <s v="February"/>
    <x v="4"/>
    <x v="6"/>
    <s v="Y"/>
    <s v="N"/>
    <n v="16.100000000000001"/>
    <n v="23.2"/>
    <n v="24.2"/>
    <n v="0"/>
    <n v="106467.235"/>
    <n v="127.4802754"/>
    <n v="13572472.438876519"/>
  </r>
  <r>
    <d v="2019-02-17T00:00:00"/>
    <x v="3"/>
    <s v="February"/>
    <x v="4"/>
    <x v="7"/>
    <s v="Y"/>
    <s v="N"/>
    <n v="15"/>
    <n v="29"/>
    <n v="20"/>
    <n v="0"/>
    <n v="108470.925"/>
    <n v="110.4895928"/>
    <n v="11984908.333889339"/>
  </r>
  <r>
    <d v="2019-02-18T00:00:00"/>
    <x v="4"/>
    <s v="February"/>
    <x v="4"/>
    <x v="7"/>
    <s v="Y"/>
    <s v="N"/>
    <n v="18"/>
    <n v="23.6"/>
    <n v="16.899999999999999"/>
    <n v="0"/>
    <n v="116995.065"/>
    <n v="104.4634554"/>
    <n v="12221708.754647601"/>
  </r>
  <r>
    <d v="2019-02-19T00:00:00"/>
    <x v="5"/>
    <s v="February"/>
    <x v="4"/>
    <x v="7"/>
    <s v="Y"/>
    <s v="N"/>
    <n v="13.7"/>
    <n v="20.2"/>
    <n v="21.4"/>
    <n v="0"/>
    <n v="110531.6"/>
    <n v="105.09817820000001"/>
    <n v="11616669.793531122"/>
  </r>
  <r>
    <d v="2019-02-20T00:00:00"/>
    <x v="6"/>
    <s v="February"/>
    <x v="4"/>
    <x v="7"/>
    <s v="Y"/>
    <s v="N"/>
    <n v="13.5"/>
    <n v="23.2"/>
    <n v="20.8"/>
    <n v="0"/>
    <n v="108972.30499999999"/>
    <n v="111.0460243"/>
    <n v="12100941.22905701"/>
  </r>
  <r>
    <d v="2019-02-21T00:00:00"/>
    <x v="0"/>
    <s v="February"/>
    <x v="4"/>
    <x v="7"/>
    <s v="Y"/>
    <s v="N"/>
    <n v="14"/>
    <n v="20.399999999999999"/>
    <n v="16.2"/>
    <n v="0"/>
    <n v="110235.33500000001"/>
    <n v="114.360572"/>
    <n v="12606575.965211621"/>
  </r>
  <r>
    <d v="2019-02-22T00:00:00"/>
    <x v="1"/>
    <s v="February"/>
    <x v="4"/>
    <x v="7"/>
    <s v="Y"/>
    <s v="N"/>
    <n v="15.5"/>
    <n v="21.2"/>
    <n v="23.9"/>
    <n v="0"/>
    <n v="109901.75999999999"/>
    <n v="103.0440629"/>
    <n v="11324723.870260704"/>
  </r>
  <r>
    <d v="2019-02-23T00:00:00"/>
    <x v="2"/>
    <s v="February"/>
    <x v="4"/>
    <x v="7"/>
    <s v="Y"/>
    <s v="N"/>
    <n v="16.399999999999999"/>
    <n v="25.8"/>
    <n v="24"/>
    <n v="0"/>
    <n v="99890.25"/>
    <n v="77.031403220000001"/>
    <n v="7694686.1254966054"/>
  </r>
  <r>
    <d v="2019-02-24T00:00:00"/>
    <x v="3"/>
    <s v="February"/>
    <x v="4"/>
    <x v="8"/>
    <s v="Y"/>
    <s v="N"/>
    <n v="13.8"/>
    <n v="32.9"/>
    <n v="24.6"/>
    <n v="0"/>
    <n v="106877.86500000001"/>
    <n v="87.180913380000007"/>
    <n v="9317709.8908043355"/>
  </r>
  <r>
    <d v="2019-02-25T00:00:00"/>
    <x v="4"/>
    <s v="February"/>
    <x v="4"/>
    <x v="8"/>
    <s v="Y"/>
    <s v="N"/>
    <n v="18"/>
    <n v="34.200000000000003"/>
    <n v="24.4"/>
    <n v="0"/>
    <n v="133476.60500000001"/>
    <n v="139.95597699999999"/>
    <n v="18680848.659418084"/>
  </r>
  <r>
    <d v="2019-02-26T00:00:00"/>
    <x v="5"/>
    <s v="February"/>
    <x v="4"/>
    <x v="8"/>
    <s v="Y"/>
    <s v="N"/>
    <n v="17.899999999999999"/>
    <n v="22.3"/>
    <n v="21"/>
    <n v="0"/>
    <n v="123114.11500000001"/>
    <n v="115.9396033"/>
    <n v="14273801.653730581"/>
  </r>
  <r>
    <d v="2019-02-27T00:00:00"/>
    <x v="6"/>
    <s v="February"/>
    <x v="4"/>
    <x v="8"/>
    <s v="Y"/>
    <s v="N"/>
    <n v="12.9"/>
    <n v="25.7"/>
    <n v="24"/>
    <n v="0"/>
    <n v="125272.27"/>
    <n v="123.7875391"/>
    <n v="15507146.020770758"/>
  </r>
  <r>
    <d v="2019-02-28T00:00:00"/>
    <x v="0"/>
    <s v="February"/>
    <x v="4"/>
    <x v="8"/>
    <s v="Y"/>
    <s v="N"/>
    <n v="16.3"/>
    <n v="36.799999999999997"/>
    <n v="23.4"/>
    <n v="0"/>
    <n v="150472.255"/>
    <n v="160.93844870000001"/>
    <n v="24216771.292090822"/>
  </r>
  <r>
    <d v="2019-03-01T00:00:00"/>
    <x v="1"/>
    <s v="March"/>
    <x v="4"/>
    <x v="8"/>
    <s v="Y"/>
    <s v="N"/>
    <n v="22.6"/>
    <n v="38.1"/>
    <n v="22.3"/>
    <n v="0"/>
    <n v="163682.04"/>
    <n v="1284.799876"/>
    <n v="210298664.69542706"/>
  </r>
  <r>
    <d v="2019-03-02T00:00:00"/>
    <x v="2"/>
    <s v="March"/>
    <x v="4"/>
    <x v="8"/>
    <s v="Y"/>
    <s v="N"/>
    <n v="22.3"/>
    <n v="36.299999999999997"/>
    <n v="23.4"/>
    <n v="0"/>
    <n v="146265.11499999999"/>
    <n v="132.49259040000001"/>
    <n v="19379043.971503895"/>
  </r>
  <r>
    <d v="2019-03-03T00:00:00"/>
    <x v="3"/>
    <s v="March"/>
    <x v="4"/>
    <x v="9"/>
    <s v="Y"/>
    <s v="N"/>
    <n v="25.1"/>
    <n v="36"/>
    <n v="14.4"/>
    <n v="0"/>
    <n v="138597.69"/>
    <n v="153.7842958"/>
    <n v="21314148.1561567"/>
  </r>
  <r>
    <d v="2019-03-04T00:00:00"/>
    <x v="4"/>
    <s v="March"/>
    <x v="4"/>
    <x v="9"/>
    <s v="Y"/>
    <s v="N"/>
    <n v="19"/>
    <n v="24.6"/>
    <n v="21.8"/>
    <n v="0"/>
    <n v="136528.81"/>
    <n v="135.2064474"/>
    <n v="18459575.367849592"/>
  </r>
  <r>
    <d v="2019-03-05T00:00:00"/>
    <x v="5"/>
    <s v="March"/>
    <x v="4"/>
    <x v="9"/>
    <s v="Y"/>
    <s v="N"/>
    <n v="18"/>
    <n v="24.3"/>
    <n v="15.5"/>
    <n v="0"/>
    <n v="126073.53"/>
    <n v="118.26194460000001"/>
    <n v="14909700.82038644"/>
  </r>
  <r>
    <d v="2019-03-06T00:00:00"/>
    <x v="6"/>
    <s v="March"/>
    <x v="4"/>
    <x v="9"/>
    <s v="Y"/>
    <s v="N"/>
    <n v="13.2"/>
    <n v="17.2"/>
    <n v="19.5"/>
    <n v="1.6"/>
    <n v="108723.61500000001"/>
    <n v="75.981191370000005"/>
    <n v="8260949.7977532037"/>
  </r>
  <r>
    <d v="2019-03-07T00:00:00"/>
    <x v="0"/>
    <s v="March"/>
    <x v="4"/>
    <x v="9"/>
    <s v="Y"/>
    <s v="N"/>
    <n v="9.6999999999999993"/>
    <n v="22.1"/>
    <n v="21.2"/>
    <n v="2"/>
    <n v="114519.86500000001"/>
    <n v="103.1975585"/>
    <n v="11818170.467749603"/>
  </r>
  <r>
    <d v="2019-03-08T00:00:00"/>
    <x v="1"/>
    <s v="March"/>
    <x v="4"/>
    <x v="9"/>
    <s v="Y"/>
    <s v="N"/>
    <n v="11.3"/>
    <n v="26.8"/>
    <n v="10.199999999999999"/>
    <n v="0"/>
    <n v="117281.2"/>
    <n v="106.9388027"/>
    <n v="12541911.10721924"/>
  </r>
  <r>
    <d v="2019-03-09T00:00:00"/>
    <x v="2"/>
    <s v="March"/>
    <x v="4"/>
    <x v="9"/>
    <s v="Y"/>
    <s v="N"/>
    <n v="13.9"/>
    <n v="24.7"/>
    <n v="20"/>
    <n v="0"/>
    <n v="106854.935"/>
    <n v="95.078424589999997"/>
    <n v="10159598.87946685"/>
  </r>
  <r>
    <d v="2019-03-10T00:00:00"/>
    <x v="3"/>
    <s v="March"/>
    <x v="4"/>
    <x v="10"/>
    <s v="Y"/>
    <s v="N"/>
    <n v="14.3"/>
    <n v="23.7"/>
    <n v="10.1"/>
    <n v="0"/>
    <n v="101994.05499999999"/>
    <n v="74.374932029999997"/>
    <n v="7585800.9080890808"/>
  </r>
  <r>
    <d v="2019-03-11T00:00:00"/>
    <x v="4"/>
    <s v="March"/>
    <x v="4"/>
    <x v="10"/>
    <s v="Y"/>
    <s v="Y"/>
    <n v="15.9"/>
    <n v="21.8"/>
    <n v="18.600000000000001"/>
    <n v="0.2"/>
    <n v="103219.08"/>
    <n v="81.472040070000006"/>
    <n v="8409469.0217485372"/>
  </r>
  <r>
    <d v="2019-03-12T00:00:00"/>
    <x v="5"/>
    <s v="March"/>
    <x v="4"/>
    <x v="10"/>
    <s v="Y"/>
    <s v="N"/>
    <n v="15.8"/>
    <n v="19.2"/>
    <n v="10.8"/>
    <n v="0"/>
    <n v="110086.7"/>
    <n v="76.971547959999995"/>
    <n v="8473543.7088081315"/>
  </r>
  <r>
    <d v="2019-03-13T00:00:00"/>
    <x v="6"/>
    <s v="March"/>
    <x v="4"/>
    <x v="10"/>
    <s v="Y"/>
    <s v="N"/>
    <n v="11.9"/>
    <n v="18.600000000000001"/>
    <n v="15.1"/>
    <n v="0"/>
    <n v="114740.52"/>
    <n v="122.2385811"/>
    <n v="14025718.359476173"/>
  </r>
  <r>
    <d v="2019-03-14T00:00:00"/>
    <x v="0"/>
    <s v="March"/>
    <x v="4"/>
    <x v="10"/>
    <s v="Y"/>
    <s v="N"/>
    <n v="12.1"/>
    <n v="20.8"/>
    <n v="20.6"/>
    <n v="0.2"/>
    <n v="112785.78"/>
    <n v="126.7859571"/>
    <n v="14299653.064570038"/>
  </r>
  <r>
    <d v="2019-03-15T00:00:00"/>
    <x v="1"/>
    <s v="March"/>
    <x v="4"/>
    <x v="10"/>
    <s v="Y"/>
    <s v="N"/>
    <n v="11.7"/>
    <n v="22.2"/>
    <n v="18.7"/>
    <n v="0"/>
    <n v="111179.125"/>
    <n v="102.60851510000001"/>
    <n v="11407924.926367288"/>
  </r>
  <r>
    <d v="2019-03-16T00:00:00"/>
    <x v="2"/>
    <s v="March"/>
    <x v="4"/>
    <x v="10"/>
    <s v="Y"/>
    <s v="N"/>
    <n v="12.2"/>
    <n v="25.6"/>
    <n v="20.100000000000001"/>
    <n v="0"/>
    <n v="105119.48"/>
    <n v="95.251187810000005"/>
    <n v="10012755.331969539"/>
  </r>
  <r>
    <d v="2019-03-17T00:00:00"/>
    <x v="3"/>
    <s v="March"/>
    <x v="4"/>
    <x v="11"/>
    <s v="Y"/>
    <s v="N"/>
    <n v="14.2"/>
    <n v="25.6"/>
    <n v="19.2"/>
    <n v="0"/>
    <n v="105669.045"/>
    <n v="103.9571924"/>
    <n v="10985057.241789257"/>
  </r>
  <r>
    <d v="2019-03-18T00:00:00"/>
    <x v="4"/>
    <s v="March"/>
    <x v="4"/>
    <x v="11"/>
    <s v="Y"/>
    <s v="N"/>
    <n v="16.5"/>
    <n v="28.2"/>
    <n v="18.899999999999999"/>
    <n v="0"/>
    <n v="121954.38499999999"/>
    <n v="111.14979460000001"/>
    <n v="13555204.843319321"/>
  </r>
  <r>
    <d v="2019-03-19T00:00:00"/>
    <x v="5"/>
    <s v="March"/>
    <x v="4"/>
    <x v="11"/>
    <s v="Y"/>
    <s v="N"/>
    <n v="16.899999999999999"/>
    <n v="23.4"/>
    <n v="12.7"/>
    <n v="0"/>
    <n v="123290.83500000001"/>
    <n v="113.64477429999999"/>
    <n v="14011359.11683354"/>
  </r>
  <r>
    <d v="2019-03-20T00:00:00"/>
    <x v="6"/>
    <s v="March"/>
    <x v="4"/>
    <x v="11"/>
    <s v="Y"/>
    <s v="N"/>
    <n v="19.3"/>
    <n v="23.4"/>
    <n v="11.1"/>
    <n v="0"/>
    <n v="123994.3"/>
    <n v="127.27659920000001"/>
    <n v="15781572.824184561"/>
  </r>
  <r>
    <d v="2019-03-21T00:00:00"/>
    <x v="0"/>
    <s v="March"/>
    <x v="4"/>
    <x v="11"/>
    <s v="Y"/>
    <s v="N"/>
    <n v="18.2"/>
    <n v="24.3"/>
    <n v="12.5"/>
    <n v="0"/>
    <n v="124181.405"/>
    <n v="115.460165"/>
    <n v="14338005.511231825"/>
  </r>
  <r>
    <d v="2019-03-22T00:00:00"/>
    <x v="1"/>
    <s v="March"/>
    <x v="4"/>
    <x v="11"/>
    <s v="Y"/>
    <s v="N"/>
    <n v="18.7"/>
    <n v="28.6"/>
    <n v="15.3"/>
    <n v="0"/>
    <n v="128305.64"/>
    <n v="111.2407066"/>
    <n v="14272810.054365223"/>
  </r>
  <r>
    <d v="2019-03-23T00:00:00"/>
    <x v="2"/>
    <s v="March"/>
    <x v="4"/>
    <x v="11"/>
    <s v="Y"/>
    <s v="N"/>
    <n v="19.899999999999999"/>
    <n v="31.3"/>
    <n v="13.6"/>
    <n v="1.8"/>
    <n v="109147.65"/>
    <n v="98.954731719999998"/>
    <n v="10800676.423618456"/>
  </r>
  <r>
    <d v="2019-03-24T00:00:00"/>
    <x v="3"/>
    <s v="March"/>
    <x v="4"/>
    <x v="12"/>
    <s v="Y"/>
    <s v="N"/>
    <n v="16.5"/>
    <n v="29.3"/>
    <n v="16.899999999999999"/>
    <n v="2"/>
    <n v="104226.83"/>
    <n v="97.857599649999997"/>
    <n v="10199387.402928609"/>
  </r>
  <r>
    <d v="2019-03-25T00:00:00"/>
    <x v="4"/>
    <s v="March"/>
    <x v="4"/>
    <x v="12"/>
    <s v="Y"/>
    <s v="N"/>
    <n v="14.8"/>
    <n v="19"/>
    <n v="13.6"/>
    <n v="0.2"/>
    <n v="107583.935"/>
    <n v="80.292927370000001"/>
    <n v="8638229.0791338012"/>
  </r>
  <r>
    <d v="2019-03-26T00:00:00"/>
    <x v="5"/>
    <s v="March"/>
    <x v="4"/>
    <x v="12"/>
    <s v="Y"/>
    <s v="N"/>
    <n v="12.3"/>
    <n v="20.3"/>
    <n v="15.9"/>
    <n v="0"/>
    <n v="108840.18"/>
    <n v="95.567893560000002"/>
    <n v="10401626.737291241"/>
  </r>
  <r>
    <d v="2019-03-27T00:00:00"/>
    <x v="6"/>
    <s v="March"/>
    <x v="4"/>
    <x v="12"/>
    <s v="Y"/>
    <s v="N"/>
    <n v="11.1"/>
    <n v="21.7"/>
    <n v="17.8"/>
    <n v="0"/>
    <n v="113307.595"/>
    <n v="114.1613715"/>
    <n v="12935350.446566543"/>
  </r>
  <r>
    <d v="2019-03-28T00:00:00"/>
    <x v="0"/>
    <s v="March"/>
    <x v="4"/>
    <x v="12"/>
    <s v="Y"/>
    <s v="N"/>
    <n v="11.6"/>
    <n v="27.9"/>
    <n v="17.8"/>
    <n v="0"/>
    <n v="113923.16"/>
    <n v="108.460275"/>
    <n v="12356137.262468999"/>
  </r>
  <r>
    <d v="2019-03-29T00:00:00"/>
    <x v="1"/>
    <s v="March"/>
    <x v="4"/>
    <x v="12"/>
    <s v="Y"/>
    <s v="N"/>
    <n v="14.6"/>
    <n v="28.5"/>
    <n v="4.9000000000000004"/>
    <n v="0"/>
    <n v="110768.285"/>
    <n v="83.989537740000003"/>
    <n v="9303377.0534025766"/>
  </r>
  <r>
    <d v="2019-03-30T00:00:00"/>
    <x v="2"/>
    <s v="March"/>
    <x v="4"/>
    <x v="12"/>
    <s v="Y"/>
    <s v="N"/>
    <n v="9.1"/>
    <n v="15.6"/>
    <n v="11.4"/>
    <n v="1.8"/>
    <n v="101262.655"/>
    <n v="85.165934859999993"/>
    <n v="8624128.6794806533"/>
  </r>
  <r>
    <d v="2019-03-31T00:00:00"/>
    <x v="3"/>
    <s v="March"/>
    <x v="4"/>
    <x v="13"/>
    <s v="Y"/>
    <s v="N"/>
    <n v="9.4"/>
    <n v="18.5"/>
    <n v="8"/>
    <n v="2.2000000000000002"/>
    <n v="101119.83500000001"/>
    <n v="94.389588230000001"/>
    <n v="9544659.5875355434"/>
  </r>
  <r>
    <d v="2019-04-01T00:00:00"/>
    <x v="4"/>
    <s v="April"/>
    <x v="4"/>
    <x v="13"/>
    <s v="Y"/>
    <s v="N"/>
    <n v="13"/>
    <n v="17.100000000000001"/>
    <n v="6.6"/>
    <n v="0.2"/>
    <n v="116817.43"/>
    <n v="131.3335309"/>
    <n v="15342045.552563585"/>
  </r>
  <r>
    <d v="2019-04-02T00:00:00"/>
    <x v="5"/>
    <s v="April"/>
    <x v="4"/>
    <x v="13"/>
    <s v="Y"/>
    <s v="N"/>
    <n v="7.4"/>
    <n v="25.9"/>
    <n v="16.600000000000001"/>
    <n v="0"/>
    <n v="114927.205"/>
    <n v="119.3975507"/>
    <n v="13722026.785796793"/>
  </r>
  <r>
    <d v="2019-04-03T00:00:00"/>
    <x v="6"/>
    <s v="April"/>
    <x v="4"/>
    <x v="13"/>
    <s v="Y"/>
    <s v="N"/>
    <n v="9.4"/>
    <n v="24.7"/>
    <n v="10.9"/>
    <n v="0"/>
    <n v="115188.76"/>
    <n v="112.9080676"/>
    <n v="13005740.300840175"/>
  </r>
  <r>
    <d v="2019-04-04T00:00:00"/>
    <x v="0"/>
    <s v="April"/>
    <x v="4"/>
    <x v="13"/>
    <s v="Y"/>
    <s v="N"/>
    <n v="13.3"/>
    <n v="21.9"/>
    <n v="13.9"/>
    <n v="0"/>
    <n v="113763.83500000001"/>
    <n v="116.75648839999999"/>
    <n v="13282665.881517014"/>
  </r>
  <r>
    <d v="2019-04-05T00:00:00"/>
    <x v="1"/>
    <s v="April"/>
    <x v="4"/>
    <x v="13"/>
    <s v="N"/>
    <s v="N"/>
    <n v="14.4"/>
    <n v="28.5"/>
    <n v="15.3"/>
    <n v="0"/>
    <n v="111484.73"/>
    <n v="98.530301969999996"/>
    <n v="10984624.111943917"/>
  </r>
  <r>
    <d v="2019-04-06T00:00:00"/>
    <x v="2"/>
    <s v="April"/>
    <x v="4"/>
    <x v="13"/>
    <s v="N"/>
    <s v="N"/>
    <n v="16.5"/>
    <n v="20.100000000000001"/>
    <n v="12.4"/>
    <n v="0"/>
    <n v="102229.645"/>
    <n v="103.2729949"/>
    <n v="10557561.606713811"/>
  </r>
  <r>
    <d v="2019-04-07T00:00:00"/>
    <x v="3"/>
    <s v="April"/>
    <x v="4"/>
    <x v="14"/>
    <s v="N"/>
    <s v="N"/>
    <n v="9.5"/>
    <n v="26.5"/>
    <n v="15.9"/>
    <n v="0"/>
    <n v="93590.425000000003"/>
    <n v="86.802686010000002"/>
    <n v="8123900.2748174546"/>
  </r>
  <r>
    <d v="2019-04-08T00:00:00"/>
    <x v="4"/>
    <s v="April"/>
    <x v="4"/>
    <x v="14"/>
    <s v="N"/>
    <s v="N"/>
    <n v="12.5"/>
    <n v="23.1"/>
    <n v="9"/>
    <n v="0"/>
    <n v="108543.63499999999"/>
    <n v="113.1340539"/>
    <n v="12279981.452591926"/>
  </r>
  <r>
    <d v="2019-04-09T00:00:00"/>
    <x v="5"/>
    <s v="April"/>
    <x v="4"/>
    <x v="14"/>
    <s v="N"/>
    <s v="N"/>
    <n v="11.1"/>
    <n v="16.3"/>
    <n v="13.9"/>
    <n v="1.6"/>
    <n v="111999.03999999999"/>
    <n v="106.3359468"/>
    <n v="11909523.959091071"/>
  </r>
  <r>
    <d v="2019-04-10T00:00:00"/>
    <x v="6"/>
    <s v="April"/>
    <x v="4"/>
    <x v="14"/>
    <s v="N"/>
    <s v="N"/>
    <n v="10.7"/>
    <n v="15.8"/>
    <n v="4.8"/>
    <n v="1.4"/>
    <n v="120858.98"/>
    <n v="121.87513629999999"/>
    <n v="14729704.660578974"/>
  </r>
  <r>
    <d v="2019-04-11T00:00:00"/>
    <x v="0"/>
    <s v="April"/>
    <x v="4"/>
    <x v="14"/>
    <s v="N"/>
    <s v="N"/>
    <n v="11.3"/>
    <n v="17.3"/>
    <n v="14.4"/>
    <n v="0"/>
    <n v="116890.61"/>
    <n v="126.8896051"/>
    <n v="14832203.34279811"/>
  </r>
  <r>
    <d v="2019-04-12T00:00:00"/>
    <x v="1"/>
    <s v="April"/>
    <x v="4"/>
    <x v="14"/>
    <s v="N"/>
    <s v="N"/>
    <n v="6.7"/>
    <n v="24.9"/>
    <n v="15.3"/>
    <n v="0.2"/>
    <n v="114848.77"/>
    <n v="128.7232047"/>
    <n v="14783701.73025322"/>
  </r>
  <r>
    <d v="2019-04-13T00:00:00"/>
    <x v="2"/>
    <s v="April"/>
    <x v="4"/>
    <x v="14"/>
    <s v="N"/>
    <s v="N"/>
    <n v="10.5"/>
    <n v="20.7"/>
    <n v="10"/>
    <n v="0"/>
    <n v="105963.55499999999"/>
    <n v="122.44216059999999"/>
    <n v="12974406.619056931"/>
  </r>
  <r>
    <d v="2019-04-14T00:00:00"/>
    <x v="3"/>
    <s v="April"/>
    <x v="4"/>
    <x v="15"/>
    <s v="N"/>
    <s v="N"/>
    <n v="11.8"/>
    <n v="22.5"/>
    <n v="14.4"/>
    <n v="0"/>
    <n v="98680"/>
    <n v="111.731646"/>
    <n v="11025678.82728"/>
  </r>
  <r>
    <d v="2019-04-15T00:00:00"/>
    <x v="4"/>
    <s v="April"/>
    <x v="4"/>
    <x v="15"/>
    <s v="N"/>
    <s v="N"/>
    <n v="12.9"/>
    <n v="27.4"/>
    <n v="10.9"/>
    <n v="0"/>
    <n v="114194.955"/>
    <n v="113.1121728"/>
    <n v="12916839.482848223"/>
  </r>
  <r>
    <d v="2019-04-16T00:00:00"/>
    <x v="5"/>
    <s v="April"/>
    <x v="4"/>
    <x v="15"/>
    <s v="N"/>
    <s v="N"/>
    <n v="17.100000000000001"/>
    <n v="30.3"/>
    <n v="14.4"/>
    <n v="0"/>
    <n v="115392.875"/>
    <n v="100.00561740000001"/>
    <n v="11539935.707936026"/>
  </r>
  <r>
    <d v="2019-04-17T00:00:00"/>
    <x v="6"/>
    <s v="April"/>
    <x v="4"/>
    <x v="15"/>
    <s v="N"/>
    <s v="N"/>
    <n v="22.1"/>
    <n v="30"/>
    <n v="12.8"/>
    <n v="0"/>
    <n v="117281.13"/>
    <n v="100.1096387"/>
    <n v="11740971.550627733"/>
  </r>
  <r>
    <d v="2019-04-18T00:00:00"/>
    <x v="0"/>
    <s v="April"/>
    <x v="4"/>
    <x v="15"/>
    <s v="N"/>
    <s v="N"/>
    <n v="13.2"/>
    <n v="17.7"/>
    <n v="12.8"/>
    <n v="0"/>
    <n v="111360.065"/>
    <n v="84.833863710000003"/>
    <n v="9447104.576946741"/>
  </r>
  <r>
    <d v="2019-04-19T00:00:00"/>
    <x v="1"/>
    <s v="April"/>
    <x v="4"/>
    <x v="15"/>
    <s v="N"/>
    <s v="Y"/>
    <n v="8.6"/>
    <n v="22.1"/>
    <n v="14"/>
    <n v="0"/>
    <n v="95967.404999999999"/>
    <n v="78.14244558"/>
    <n v="7499127.7226663195"/>
  </r>
  <r>
    <d v="2019-04-20T00:00:00"/>
    <x v="2"/>
    <s v="April"/>
    <x v="4"/>
    <x v="15"/>
    <s v="N"/>
    <s v="Y"/>
    <n v="10.199999999999999"/>
    <n v="30.2"/>
    <n v="13.9"/>
    <n v="0"/>
    <n v="95654.36"/>
    <n v="66.874813889999999"/>
    <n v="6396867.5227670604"/>
  </r>
  <r>
    <d v="2019-04-21T00:00:00"/>
    <x v="3"/>
    <s v="April"/>
    <x v="4"/>
    <x v="16"/>
    <s v="N"/>
    <s v="Y"/>
    <n v="14.8"/>
    <n v="27"/>
    <n v="7.5"/>
    <n v="0"/>
    <n v="94810.664999999994"/>
    <n v="80.076258480000007"/>
    <n v="7592083.3172006896"/>
  </r>
  <r>
    <d v="2019-04-22T00:00:00"/>
    <x v="4"/>
    <s v="April"/>
    <x v="4"/>
    <x v="16"/>
    <s v="N"/>
    <s v="Y"/>
    <n v="13.7"/>
    <n v="17.600000000000001"/>
    <n v="6"/>
    <n v="0.8"/>
    <n v="100246.51"/>
    <n v="95.107386919999996"/>
    <n v="9534183.613949649"/>
  </r>
  <r>
    <d v="2019-04-23T00:00:00"/>
    <x v="5"/>
    <s v="April"/>
    <x v="4"/>
    <x v="16"/>
    <s v="N"/>
    <s v="N"/>
    <n v="11.1"/>
    <n v="18.5"/>
    <n v="8"/>
    <n v="0"/>
    <n v="114240.88499999999"/>
    <n v="89.628985839999999"/>
    <n v="10239294.664014068"/>
  </r>
  <r>
    <d v="2019-04-24T00:00:00"/>
    <x v="6"/>
    <s v="April"/>
    <x v="4"/>
    <x v="16"/>
    <s v="Y"/>
    <s v="N"/>
    <n v="14.6"/>
    <n v="23.2"/>
    <n v="8.1999999999999993"/>
    <n v="0"/>
    <n v="113264.23"/>
    <n v="86.749292839999995"/>
    <n v="9825591.8565671127"/>
  </r>
  <r>
    <d v="2019-04-25T00:00:00"/>
    <x v="0"/>
    <s v="April"/>
    <x v="4"/>
    <x v="16"/>
    <s v="Y"/>
    <s v="Y"/>
    <n v="10.199999999999999"/>
    <n v="21.5"/>
    <n v="10.6"/>
    <n v="0"/>
    <n v="98112.464999999997"/>
    <n v="62.60573067"/>
    <n v="6142402.5591598013"/>
  </r>
  <r>
    <d v="2019-04-26T00:00:00"/>
    <x v="1"/>
    <s v="April"/>
    <x v="4"/>
    <x v="16"/>
    <s v="Y"/>
    <s v="N"/>
    <n v="11.9"/>
    <n v="15.8"/>
    <n v="6.9"/>
    <n v="3"/>
    <n v="107226.59"/>
    <n v="60.918382540000003"/>
    <n v="6532070.4280797383"/>
  </r>
  <r>
    <d v="2019-04-27T00:00:00"/>
    <x v="2"/>
    <s v="April"/>
    <x v="4"/>
    <x v="16"/>
    <s v="Y"/>
    <s v="N"/>
    <n v="8.6999999999999993"/>
    <n v="16.2"/>
    <n v="8.5"/>
    <n v="0"/>
    <n v="105374.93"/>
    <n v="79.620085979999999"/>
    <n v="8389960.9867364801"/>
  </r>
  <r>
    <d v="2019-04-28T00:00:00"/>
    <x v="3"/>
    <s v="April"/>
    <x v="4"/>
    <x v="17"/>
    <s v="Y"/>
    <s v="N"/>
    <n v="12.4"/>
    <n v="17.399999999999999"/>
    <n v="5.2"/>
    <n v="0"/>
    <n v="101057.43"/>
    <n v="86.022860620000003"/>
    <n v="8693249.2155054063"/>
  </r>
  <r>
    <d v="2019-04-29T00:00:00"/>
    <x v="4"/>
    <s v="April"/>
    <x v="4"/>
    <x v="17"/>
    <s v="Y"/>
    <s v="N"/>
    <n v="11.5"/>
    <n v="18.100000000000001"/>
    <n v="8.4"/>
    <n v="0"/>
    <n v="118307.52499999999"/>
    <n v="121.0296417"/>
    <n v="14318717.361163791"/>
  </r>
  <r>
    <d v="2019-04-30T00:00:00"/>
    <x v="5"/>
    <s v="April"/>
    <x v="4"/>
    <x v="17"/>
    <s v="Y"/>
    <s v="N"/>
    <n v="7.9"/>
    <n v="23.1"/>
    <n v="11.7"/>
    <n v="0"/>
    <n v="110515.6"/>
    <n v="96.951705770000004"/>
    <n v="10714675.934195014"/>
  </r>
  <r>
    <d v="2019-05-01T00:00:00"/>
    <x v="6"/>
    <s v="May"/>
    <x v="4"/>
    <x v="17"/>
    <s v="Y"/>
    <s v="N"/>
    <n v="15.6"/>
    <n v="22.8"/>
    <n v="7.8"/>
    <n v="0"/>
    <n v="111462.38499999999"/>
    <n v="90.563836899999998"/>
    <n v="10094461.255625006"/>
  </r>
  <r>
    <d v="2019-05-02T00:00:00"/>
    <x v="0"/>
    <s v="May"/>
    <x v="4"/>
    <x v="17"/>
    <s v="Y"/>
    <s v="N"/>
    <n v="17.100000000000001"/>
    <n v="20.2"/>
    <n v="6.2"/>
    <n v="3.6"/>
    <n v="112948.4"/>
    <n v="103.58661480000001"/>
    <n v="11699942.403076321"/>
  </r>
  <r>
    <d v="2019-05-03T00:00:00"/>
    <x v="1"/>
    <s v="May"/>
    <x v="4"/>
    <x v="17"/>
    <s v="Y"/>
    <s v="N"/>
    <n v="11.8"/>
    <n v="20.7"/>
    <n v="9"/>
    <n v="0.2"/>
    <n v="110902.185"/>
    <n v="101.1629982"/>
    <n v="11219197.541531067"/>
  </r>
  <r>
    <d v="2019-05-04T00:00:00"/>
    <x v="2"/>
    <s v="May"/>
    <x v="4"/>
    <x v="17"/>
    <s v="Y"/>
    <s v="N"/>
    <n v="13"/>
    <n v="16.399999999999999"/>
    <n v="8.1999999999999993"/>
    <n v="0.2"/>
    <n v="103616.145"/>
    <n v="103.38349669999999"/>
    <n v="10712199.384674221"/>
  </r>
  <r>
    <d v="2019-05-05T00:00:00"/>
    <x v="3"/>
    <s v="May"/>
    <x v="4"/>
    <x v="18"/>
    <s v="Y"/>
    <s v="N"/>
    <n v="11.3"/>
    <n v="16.3"/>
    <n v="6.5"/>
    <n v="2"/>
    <n v="104770.705"/>
    <n v="108.09555589999999"/>
    <n v="11325247.599009909"/>
  </r>
  <r>
    <d v="2019-05-06T00:00:00"/>
    <x v="4"/>
    <s v="May"/>
    <x v="4"/>
    <x v="18"/>
    <s v="Y"/>
    <s v="N"/>
    <n v="11.7"/>
    <n v="16.7"/>
    <n v="8.5"/>
    <n v="0.2"/>
    <n v="121535.485"/>
    <n v="112.50558460000001"/>
    <n v="13673420.789569532"/>
  </r>
  <r>
    <d v="2019-05-07T00:00:00"/>
    <x v="5"/>
    <s v="May"/>
    <x v="4"/>
    <x v="18"/>
    <s v="Y"/>
    <s v="N"/>
    <n v="7.4"/>
    <n v="18.7"/>
    <n v="11.7"/>
    <n v="0"/>
    <n v="116318.435"/>
    <n v="94.753714479999999"/>
    <n v="11021603.778750438"/>
  </r>
  <r>
    <d v="2019-05-08T00:00:00"/>
    <x v="6"/>
    <s v="May"/>
    <x v="4"/>
    <x v="18"/>
    <s v="Y"/>
    <s v="N"/>
    <n v="10.3"/>
    <n v="17.399999999999999"/>
    <n v="7.3"/>
    <n v="5.2"/>
    <n v="118801.84"/>
    <n v="114.5284513"/>
    <n v="13606190.746790392"/>
  </r>
  <r>
    <d v="2019-05-09T00:00:00"/>
    <x v="0"/>
    <s v="May"/>
    <x v="4"/>
    <x v="18"/>
    <s v="Y"/>
    <s v="N"/>
    <n v="9.6999999999999993"/>
    <n v="16.2"/>
    <n v="5.3"/>
    <n v="0.6"/>
    <n v="122003.33500000001"/>
    <n v="113.6303305"/>
    <n v="13863279.278152218"/>
  </r>
  <r>
    <d v="2019-05-10T00:00:00"/>
    <x v="1"/>
    <s v="May"/>
    <x v="4"/>
    <x v="18"/>
    <s v="Y"/>
    <s v="N"/>
    <n v="10.199999999999999"/>
    <n v="14.2"/>
    <n v="2.8"/>
    <n v="7.2"/>
    <n v="123850.86"/>
    <n v="93.135276869999998"/>
    <n v="11534884.136687608"/>
  </r>
  <r>
    <d v="2019-05-11T00:00:00"/>
    <x v="2"/>
    <s v="May"/>
    <x v="4"/>
    <x v="18"/>
    <s v="Y"/>
    <s v="N"/>
    <n v="10.199999999999999"/>
    <n v="16.399999999999999"/>
    <n v="7.7"/>
    <n v="8.1999999999999993"/>
    <n v="113186.735"/>
    <n v="87.036533050000003"/>
    <n v="9851381.0016490929"/>
  </r>
  <r>
    <d v="2019-05-12T00:00:00"/>
    <x v="3"/>
    <s v="May"/>
    <x v="4"/>
    <x v="19"/>
    <s v="Y"/>
    <s v="N"/>
    <n v="12.2"/>
    <n v="17.7"/>
    <n v="6.6"/>
    <n v="0"/>
    <n v="110416.88"/>
    <n v="87.377381740000004"/>
    <n v="9647937.8742997721"/>
  </r>
  <r>
    <d v="2019-05-13T00:00:00"/>
    <x v="4"/>
    <s v="May"/>
    <x v="4"/>
    <x v="19"/>
    <s v="Y"/>
    <s v="N"/>
    <n v="12.7"/>
    <n v="18.100000000000001"/>
    <n v="8.3000000000000007"/>
    <n v="0"/>
    <n v="119598.605"/>
    <n v="77.157376979999995"/>
    <n v="9227914.6522671115"/>
  </r>
  <r>
    <d v="2019-05-14T00:00:00"/>
    <x v="5"/>
    <s v="May"/>
    <x v="4"/>
    <x v="19"/>
    <s v="Y"/>
    <s v="N"/>
    <n v="11.3"/>
    <n v="20.2"/>
    <n v="9"/>
    <n v="0"/>
    <n v="123005.31"/>
    <n v="89.82269178"/>
    <n v="11048668.047433352"/>
  </r>
  <r>
    <d v="2019-05-15T00:00:00"/>
    <x v="6"/>
    <s v="May"/>
    <x v="4"/>
    <x v="19"/>
    <s v="Y"/>
    <s v="N"/>
    <n v="12"/>
    <n v="15.8"/>
    <n v="8"/>
    <n v="0"/>
    <n v="126264.77499999999"/>
    <n v="100.6447738"/>
    <n v="12707889.718782894"/>
  </r>
  <r>
    <d v="2019-05-16T00:00:00"/>
    <x v="0"/>
    <s v="May"/>
    <x v="4"/>
    <x v="19"/>
    <s v="Y"/>
    <s v="N"/>
    <n v="10.5"/>
    <n v="16.100000000000001"/>
    <n v="9.8000000000000007"/>
    <n v="0"/>
    <n v="127389.485"/>
    <n v="98.942964329999995"/>
    <n v="12604293.27037207"/>
  </r>
  <r>
    <d v="2019-05-17T00:00:00"/>
    <x v="1"/>
    <s v="May"/>
    <x v="4"/>
    <x v="19"/>
    <s v="Y"/>
    <s v="N"/>
    <n v="6.5"/>
    <n v="18.600000000000001"/>
    <n v="10.7"/>
    <n v="0"/>
    <n v="126934.24"/>
    <n v="96.783858859999995"/>
    <n v="12285185.568661366"/>
  </r>
  <r>
    <d v="2019-05-18T00:00:00"/>
    <x v="2"/>
    <s v="May"/>
    <x v="4"/>
    <x v="19"/>
    <s v="Y"/>
    <s v="N"/>
    <n v="6.2"/>
    <n v="21.5"/>
    <n v="10.6"/>
    <n v="0"/>
    <n v="112990.63499999999"/>
    <n v="86.441785100000004"/>
    <n v="9767112.1889825389"/>
  </r>
  <r>
    <d v="2019-05-19T00:00:00"/>
    <x v="3"/>
    <s v="May"/>
    <x v="4"/>
    <x v="20"/>
    <s v="Y"/>
    <s v="N"/>
    <n v="8.9"/>
    <n v="21.8"/>
    <n v="10"/>
    <n v="0.2"/>
    <n v="104054.85"/>
    <n v="76.294168089999999"/>
    <n v="7938778.2164797373"/>
  </r>
  <r>
    <d v="2019-05-20T00:00:00"/>
    <x v="4"/>
    <s v="May"/>
    <x v="4"/>
    <x v="20"/>
    <s v="Y"/>
    <s v="N"/>
    <n v="12"/>
    <n v="19.600000000000001"/>
    <n v="3.1"/>
    <n v="0.4"/>
    <n v="118733.42"/>
    <n v="93.344364299999995"/>
    <n v="11083095.611064905"/>
  </r>
  <r>
    <d v="2019-05-21T00:00:00"/>
    <x v="5"/>
    <s v="May"/>
    <x v="4"/>
    <x v="20"/>
    <s v="Y"/>
    <s v="N"/>
    <n v="11.1"/>
    <n v="20.399999999999999"/>
    <n v="6.9"/>
    <n v="0.4"/>
    <n v="121766.77"/>
    <n v="104.5578083"/>
    <n v="12731666.594970193"/>
  </r>
  <r>
    <d v="2019-05-22T00:00:00"/>
    <x v="6"/>
    <s v="May"/>
    <x v="4"/>
    <x v="20"/>
    <s v="Y"/>
    <s v="N"/>
    <n v="10.7"/>
    <n v="22.3"/>
    <n v="10.3"/>
    <n v="0"/>
    <n v="122015.59"/>
    <n v="115.8944559"/>
    <n v="14140930.41436748"/>
  </r>
  <r>
    <d v="2019-05-23T00:00:00"/>
    <x v="0"/>
    <s v="May"/>
    <x v="4"/>
    <x v="20"/>
    <s v="Y"/>
    <s v="N"/>
    <n v="9.9"/>
    <n v="21.3"/>
    <n v="10.199999999999999"/>
    <n v="0"/>
    <n v="119118.11"/>
    <n v="88.387136190000007"/>
    <n v="10528508.611265402"/>
  </r>
  <r>
    <d v="2019-05-24T00:00:00"/>
    <x v="1"/>
    <s v="May"/>
    <x v="4"/>
    <x v="20"/>
    <s v="Y"/>
    <s v="N"/>
    <n v="13.8"/>
    <n v="20.2"/>
    <n v="4.4000000000000004"/>
    <n v="0"/>
    <n v="118924.765"/>
    <n v="91.547124490000002"/>
    <n v="10887220.266398994"/>
  </r>
  <r>
    <d v="2019-05-25T00:00:00"/>
    <x v="2"/>
    <s v="May"/>
    <x v="4"/>
    <x v="20"/>
    <s v="Y"/>
    <s v="N"/>
    <n v="13.7"/>
    <n v="19.8"/>
    <n v="9.1"/>
    <n v="1.6"/>
    <n v="104949.95"/>
    <n v="74.262935119999995"/>
    <n v="7793891.3276972435"/>
  </r>
  <r>
    <d v="2019-05-26T00:00:00"/>
    <x v="3"/>
    <s v="May"/>
    <x v="4"/>
    <x v="21"/>
    <s v="Y"/>
    <s v="N"/>
    <n v="9.5"/>
    <n v="15.1"/>
    <n v="8.6"/>
    <n v="6.6"/>
    <n v="106153.43"/>
    <n v="63.903082140000002"/>
    <n v="6783531.3567327401"/>
  </r>
  <r>
    <d v="2019-05-27T00:00:00"/>
    <x v="4"/>
    <s v="May"/>
    <x v="4"/>
    <x v="21"/>
    <s v="Y"/>
    <s v="N"/>
    <n v="7.8"/>
    <n v="14"/>
    <n v="7.2"/>
    <n v="8.1999999999999993"/>
    <n v="130229.295"/>
    <n v="87.611014030000007"/>
    <n v="11409520.591362009"/>
  </r>
  <r>
    <d v="2019-05-28T00:00:00"/>
    <x v="5"/>
    <s v="May"/>
    <x v="4"/>
    <x v="21"/>
    <s v="Y"/>
    <s v="N"/>
    <n v="8.1999999999999993"/>
    <n v="15.7"/>
    <n v="3.3"/>
    <n v="0.2"/>
    <n v="133799.655"/>
    <n v="79.964774539999993"/>
    <n v="10699259.245604783"/>
  </r>
  <r>
    <d v="2019-05-29T00:00:00"/>
    <x v="6"/>
    <s v="May"/>
    <x v="4"/>
    <x v="21"/>
    <s v="Y"/>
    <s v="N"/>
    <n v="8.6999999999999993"/>
    <n v="10.6"/>
    <n v="7.9"/>
    <n v="1.2"/>
    <n v="136301.49"/>
    <n v="85.003942199999997"/>
    <n v="11586163.977733877"/>
  </r>
  <r>
    <d v="2019-05-30T00:00:00"/>
    <x v="0"/>
    <s v="May"/>
    <x v="4"/>
    <x v="21"/>
    <s v="Y"/>
    <s v="N"/>
    <n v="6.7"/>
    <n v="13.3"/>
    <n v="5.8"/>
    <n v="5.8"/>
    <n v="138857.13500000001"/>
    <n v="100.0150103"/>
    <n v="13887797.787253492"/>
  </r>
  <r>
    <d v="2019-05-31T00:00:00"/>
    <x v="1"/>
    <s v="May"/>
    <x v="4"/>
    <x v="21"/>
    <s v="Y"/>
    <s v="N"/>
    <n v="8.5"/>
    <n v="14.3"/>
    <n v="5.7"/>
    <n v="1.4"/>
    <n v="133869.14000000001"/>
    <n v="100.7077503"/>
    <n v="13481659.923995743"/>
  </r>
  <r>
    <d v="2019-06-01T00:00:00"/>
    <x v="2"/>
    <s v="June"/>
    <x v="4"/>
    <x v="21"/>
    <s v="Y"/>
    <s v="N"/>
    <n v="11.7"/>
    <n v="14.6"/>
    <n v="5.8"/>
    <n v="2.4"/>
    <n v="120653.435"/>
    <n v="113.2446372"/>
    <n v="13663354.473508781"/>
  </r>
  <r>
    <d v="2019-06-02T00:00:00"/>
    <x v="3"/>
    <s v="June"/>
    <x v="4"/>
    <x v="22"/>
    <s v="Y"/>
    <s v="N"/>
    <n v="11"/>
    <n v="14.5"/>
    <n v="6.7"/>
    <n v="0"/>
    <n v="118086.93"/>
    <n v="108.9225857"/>
    <n v="12862333.752974899"/>
  </r>
  <r>
    <d v="2019-06-03T00:00:00"/>
    <x v="4"/>
    <s v="June"/>
    <x v="4"/>
    <x v="22"/>
    <s v="Y"/>
    <s v="N"/>
    <n v="8.1999999999999993"/>
    <n v="12"/>
    <n v="3.8"/>
    <n v="15.4"/>
    <n v="135437.85"/>
    <n v="115.7252699"/>
    <n v="15673581.745925715"/>
  </r>
  <r>
    <d v="2019-06-04T00:00:00"/>
    <x v="5"/>
    <s v="June"/>
    <x v="4"/>
    <x v="22"/>
    <s v="Y"/>
    <s v="N"/>
    <n v="8.4"/>
    <n v="12.9"/>
    <n v="7.9"/>
    <n v="3.2"/>
    <n v="136149.125"/>
    <n v="149.11844379999999"/>
    <n v="20302345.644731674"/>
  </r>
  <r>
    <d v="2019-06-05T00:00:00"/>
    <x v="6"/>
    <s v="June"/>
    <x v="4"/>
    <x v="22"/>
    <s v="Y"/>
    <s v="N"/>
    <n v="8.6"/>
    <n v="13"/>
    <n v="5.7"/>
    <n v="0"/>
    <n v="137844.815"/>
    <n v="155.98832920000001"/>
    <n v="21502182.380733099"/>
  </r>
  <r>
    <d v="2019-06-06T00:00:00"/>
    <x v="0"/>
    <s v="June"/>
    <x v="4"/>
    <x v="22"/>
    <s v="Y"/>
    <s v="N"/>
    <n v="10.199999999999999"/>
    <n v="14.8"/>
    <n v="7.9"/>
    <n v="0"/>
    <n v="134971.77499999999"/>
    <n v="162.49199490000001"/>
    <n v="21931832.974943947"/>
  </r>
  <r>
    <d v="2019-06-07T00:00:00"/>
    <x v="1"/>
    <s v="June"/>
    <x v="4"/>
    <x v="22"/>
    <s v="Y"/>
    <s v="N"/>
    <n v="11.7"/>
    <n v="16.600000000000001"/>
    <n v="8"/>
    <n v="0"/>
    <n v="132003.44"/>
    <n v="139.20081619999999"/>
    <n v="18374986.589207727"/>
  </r>
  <r>
    <d v="2019-06-08T00:00:00"/>
    <x v="2"/>
    <s v="June"/>
    <x v="4"/>
    <x v="22"/>
    <s v="Y"/>
    <s v="N"/>
    <n v="6.7"/>
    <n v="18.7"/>
    <n v="9.3000000000000007"/>
    <n v="0"/>
    <n v="117243.63"/>
    <n v="102.4160856"/>
    <n v="12007633.646134729"/>
  </r>
  <r>
    <d v="2019-06-09T00:00:00"/>
    <x v="3"/>
    <s v="June"/>
    <x v="4"/>
    <x v="23"/>
    <s v="Y"/>
    <s v="N"/>
    <n v="7.8"/>
    <n v="18"/>
    <n v="8"/>
    <n v="0"/>
    <n v="110669.42"/>
    <n v="69.561305970000006"/>
    <n v="7698309.3861424383"/>
  </r>
  <r>
    <d v="2019-06-10T00:00:00"/>
    <x v="4"/>
    <s v="June"/>
    <x v="4"/>
    <x v="23"/>
    <s v="Y"/>
    <s v="Y"/>
    <n v="12"/>
    <n v="19.2"/>
    <n v="7.6"/>
    <n v="3"/>
    <n v="108133.03"/>
    <n v="47.487874040000001"/>
    <n v="5135007.7082035411"/>
  </r>
  <r>
    <d v="2019-06-11T00:00:00"/>
    <x v="5"/>
    <s v="June"/>
    <x v="4"/>
    <x v="23"/>
    <s v="Y"/>
    <s v="N"/>
    <n v="9.6"/>
    <n v="17.899999999999999"/>
    <n v="9.1999999999999993"/>
    <n v="0"/>
    <n v="122760.92"/>
    <n v="73.078081710000006"/>
    <n v="8971132.5425547734"/>
  </r>
  <r>
    <d v="2019-06-12T00:00:00"/>
    <x v="6"/>
    <s v="June"/>
    <x v="4"/>
    <x v="23"/>
    <s v="Y"/>
    <s v="N"/>
    <n v="11.9"/>
    <n v="16.5"/>
    <n v="1.3"/>
    <n v="0.6"/>
    <n v="128127.75"/>
    <n v="85.792690070000006"/>
    <n v="10992424.345116444"/>
  </r>
  <r>
    <d v="2019-06-13T00:00:00"/>
    <x v="0"/>
    <s v="June"/>
    <x v="4"/>
    <x v="23"/>
    <s v="Y"/>
    <s v="N"/>
    <n v="8.8000000000000007"/>
    <n v="17.399999999999999"/>
    <n v="8.9"/>
    <n v="2.6"/>
    <n v="128535.19"/>
    <n v="79.516251400000002"/>
    <n v="10220636.481786767"/>
  </r>
  <r>
    <d v="2019-06-14T00:00:00"/>
    <x v="1"/>
    <s v="June"/>
    <x v="4"/>
    <x v="23"/>
    <s v="Y"/>
    <s v="N"/>
    <n v="10"/>
    <n v="17.3"/>
    <n v="7"/>
    <n v="2.2000000000000002"/>
    <n v="128153.19500000001"/>
    <n v="86.655464210000005"/>
    <n v="11105174.602719652"/>
  </r>
  <r>
    <d v="2019-06-15T00:00:00"/>
    <x v="2"/>
    <s v="June"/>
    <x v="4"/>
    <x v="23"/>
    <s v="Y"/>
    <s v="N"/>
    <n v="9"/>
    <n v="15.2"/>
    <n v="6.4"/>
    <n v="2.6"/>
    <n v="121097.845"/>
    <n v="104.43185029999999"/>
    <n v="12646472.020692604"/>
  </r>
  <r>
    <d v="2019-06-16T00:00:00"/>
    <x v="3"/>
    <s v="June"/>
    <x v="4"/>
    <x v="24"/>
    <s v="Y"/>
    <s v="N"/>
    <n v="8.6"/>
    <n v="16.7"/>
    <n v="7.5"/>
    <n v="0"/>
    <n v="116811.39"/>
    <n v="111.2767338"/>
    <n v="12998389.949837983"/>
  </r>
  <r>
    <d v="2019-06-17T00:00:00"/>
    <x v="4"/>
    <s v="June"/>
    <x v="4"/>
    <x v="24"/>
    <s v="Y"/>
    <s v="N"/>
    <n v="6.3"/>
    <n v="17.899999999999999"/>
    <n v="8.6"/>
    <n v="3.4"/>
    <n v="129972.91499999999"/>
    <n v="108.7466958"/>
    <n v="14134125.049744256"/>
  </r>
  <r>
    <d v="2019-06-18T00:00:00"/>
    <x v="5"/>
    <s v="June"/>
    <x v="4"/>
    <x v="24"/>
    <s v="Y"/>
    <s v="N"/>
    <n v="8"/>
    <n v="13.7"/>
    <n v="5.2"/>
    <n v="0"/>
    <n v="137922.22"/>
    <n v="101.3953781"/>
    <n v="13984675.645291382"/>
  </r>
  <r>
    <d v="2019-06-19T00:00:00"/>
    <x v="6"/>
    <s v="June"/>
    <x v="4"/>
    <x v="24"/>
    <s v="Y"/>
    <s v="N"/>
    <n v="6.6"/>
    <n v="11.9"/>
    <n v="7"/>
    <n v="0.8"/>
    <n v="144737.12"/>
    <n v="157.02604099999999"/>
    <n v="22727496.939341918"/>
  </r>
  <r>
    <d v="2019-06-20T00:00:00"/>
    <x v="0"/>
    <s v="June"/>
    <x v="4"/>
    <x v="24"/>
    <s v="Y"/>
    <s v="N"/>
    <n v="6.4"/>
    <n v="11.3"/>
    <n v="6.4"/>
    <n v="1.6"/>
    <n v="148609.595"/>
    <n v="141.97958589999999"/>
    <n v="21099528.758866709"/>
  </r>
  <r>
    <d v="2019-06-21T00:00:00"/>
    <x v="1"/>
    <s v="June"/>
    <x v="4"/>
    <x v="24"/>
    <s v="Y"/>
    <s v="N"/>
    <n v="6.5"/>
    <n v="12.6"/>
    <n v="8.5"/>
    <n v="3"/>
    <n v="144504.32999999999"/>
    <n v="123.80971169999999"/>
    <n v="17891039.436701659"/>
  </r>
  <r>
    <d v="2019-06-22T00:00:00"/>
    <x v="2"/>
    <s v="June"/>
    <x v="4"/>
    <x v="24"/>
    <s v="Y"/>
    <s v="N"/>
    <n v="6.8"/>
    <n v="11.8"/>
    <n v="7.3"/>
    <n v="0.4"/>
    <n v="132829.29"/>
    <n v="111.60986149999999"/>
    <n v="14825058.660043335"/>
  </r>
  <r>
    <d v="2019-06-23T00:00:00"/>
    <x v="3"/>
    <s v="June"/>
    <x v="4"/>
    <x v="25"/>
    <s v="Y"/>
    <s v="N"/>
    <n v="3.6"/>
    <n v="9.6"/>
    <n v="5.9"/>
    <n v="1.2"/>
    <n v="133525.32"/>
    <n v="127.6019028"/>
    <n v="17038084.903978899"/>
  </r>
  <r>
    <d v="2019-06-24T00:00:00"/>
    <x v="4"/>
    <s v="June"/>
    <x v="4"/>
    <x v="25"/>
    <s v="Y"/>
    <s v="N"/>
    <n v="4.2"/>
    <n v="16"/>
    <n v="9"/>
    <n v="0"/>
    <n v="146856.79999999999"/>
    <n v="117.51896069999999"/>
    <n v="17258458.507727757"/>
  </r>
  <r>
    <d v="2019-06-25T00:00:00"/>
    <x v="5"/>
    <s v="June"/>
    <x v="4"/>
    <x v="25"/>
    <s v="Y"/>
    <s v="N"/>
    <n v="3.5"/>
    <n v="17"/>
    <n v="8.9"/>
    <n v="0"/>
    <n v="145807.25"/>
    <n v="124.05127779999999"/>
    <n v="18087575.67500405"/>
  </r>
  <r>
    <d v="2019-06-26T00:00:00"/>
    <x v="6"/>
    <s v="June"/>
    <x v="4"/>
    <x v="25"/>
    <s v="Y"/>
    <s v="N"/>
    <n v="4.5999999999999996"/>
    <n v="18"/>
    <n v="9.1999999999999993"/>
    <n v="0.2"/>
    <n v="139351.56"/>
    <n v="106.19914"/>
    <n v="14799015.8296584"/>
  </r>
  <r>
    <d v="2019-06-27T00:00:00"/>
    <x v="0"/>
    <s v="June"/>
    <x v="4"/>
    <x v="25"/>
    <s v="Y"/>
    <s v="N"/>
    <n v="5.9"/>
    <n v="17.5"/>
    <n v="9.1999999999999993"/>
    <n v="0"/>
    <n v="131023.66"/>
    <n v="77.671129440000001"/>
    <n v="10176755.655562552"/>
  </r>
  <r>
    <d v="2019-06-28T00:00:00"/>
    <x v="1"/>
    <s v="June"/>
    <x v="4"/>
    <x v="25"/>
    <s v="N"/>
    <s v="N"/>
    <n v="10.7"/>
    <n v="19.5"/>
    <n v="9.1999999999999993"/>
    <n v="0"/>
    <n v="123546.62"/>
    <n v="61.815155930000003"/>
    <n v="7637053.5799244568"/>
  </r>
  <r>
    <d v="2019-06-29T00:00:00"/>
    <x v="2"/>
    <s v="June"/>
    <x v="4"/>
    <x v="25"/>
    <s v="N"/>
    <s v="N"/>
    <n v="13"/>
    <n v="17.600000000000001"/>
    <n v="2.6"/>
    <n v="0.8"/>
    <n v="117924.13"/>
    <n v="52.91240414"/>
    <n v="6239649.2244178988"/>
  </r>
  <r>
    <d v="2019-06-30T00:00:00"/>
    <x v="3"/>
    <s v="June"/>
    <x v="4"/>
    <x v="26"/>
    <s v="N"/>
    <s v="N"/>
    <n v="8.1"/>
    <n v="14.5"/>
    <n v="8.5"/>
    <n v="6.4"/>
    <n v="116150.91499999999"/>
    <n v="51.901149879999998"/>
    <n v="6028366.0481141396"/>
  </r>
  <r>
    <d v="2019-07-01T00:00:00"/>
    <x v="4"/>
    <s v="July"/>
    <x v="4"/>
    <x v="26"/>
    <s v="N"/>
    <s v="N"/>
    <n v="9.5"/>
    <n v="14.1"/>
    <n v="8.3000000000000007"/>
    <n v="0"/>
    <n v="130565.58"/>
    <n v="67.195464610000002"/>
    <n v="8773414.8101741243"/>
  </r>
  <r>
    <d v="2019-07-02T00:00:00"/>
    <x v="5"/>
    <s v="July"/>
    <x v="4"/>
    <x v="26"/>
    <s v="N"/>
    <s v="N"/>
    <n v="8.6"/>
    <n v="15.9"/>
    <n v="6.6"/>
    <n v="0"/>
    <n v="135866.75"/>
    <n v="93.110674299999999"/>
    <n v="12650644.707449526"/>
  </r>
  <r>
    <d v="2019-07-03T00:00:00"/>
    <x v="6"/>
    <s v="July"/>
    <x v="4"/>
    <x v="26"/>
    <s v="N"/>
    <s v="N"/>
    <n v="8.1999999999999993"/>
    <n v="13.7"/>
    <n v="7.5"/>
    <n v="0"/>
    <n v="137327.70000000001"/>
    <n v="97.287999810000002"/>
    <n v="13360337.251507739"/>
  </r>
  <r>
    <d v="2019-07-04T00:00:00"/>
    <x v="0"/>
    <s v="July"/>
    <x v="4"/>
    <x v="26"/>
    <s v="N"/>
    <s v="N"/>
    <n v="5.3"/>
    <n v="13.5"/>
    <n v="6.9"/>
    <n v="0"/>
    <n v="135182.72500000001"/>
    <n v="85.901782639999993"/>
    <n v="11612437.059632894"/>
  </r>
  <r>
    <d v="2019-07-05T00:00:00"/>
    <x v="1"/>
    <s v="July"/>
    <x v="4"/>
    <x v="26"/>
    <s v="N"/>
    <s v="N"/>
    <n v="3.5"/>
    <n v="19.100000000000001"/>
    <n v="9"/>
    <n v="0"/>
    <n v="132774.29500000001"/>
    <n v="78.719066029999993"/>
    <n v="10451868.495191699"/>
  </r>
  <r>
    <d v="2019-07-06T00:00:00"/>
    <x v="2"/>
    <s v="July"/>
    <x v="4"/>
    <x v="26"/>
    <s v="N"/>
    <s v="N"/>
    <n v="6"/>
    <n v="19.399999999999999"/>
    <n v="9.3000000000000007"/>
    <n v="0"/>
    <n v="114660.9"/>
    <n v="64.992904050000007"/>
    <n v="7452144.8719866453"/>
  </r>
  <r>
    <d v="2019-07-07T00:00:00"/>
    <x v="3"/>
    <s v="July"/>
    <x v="4"/>
    <x v="27"/>
    <s v="N"/>
    <s v="N"/>
    <n v="9"/>
    <n v="18.2"/>
    <n v="6.1"/>
    <n v="0.2"/>
    <n v="114469.88"/>
    <n v="87.747186549999995"/>
    <n v="10044409.914716113"/>
  </r>
  <r>
    <d v="2019-07-08T00:00:00"/>
    <x v="4"/>
    <s v="July"/>
    <x v="4"/>
    <x v="27"/>
    <s v="N"/>
    <s v="N"/>
    <n v="11"/>
    <n v="16"/>
    <n v="8.1999999999999993"/>
    <n v="5.2"/>
    <n v="127307.26"/>
    <n v="101.94417129999999"/>
    <n v="12978233.121173637"/>
  </r>
  <r>
    <d v="2019-07-09T00:00:00"/>
    <x v="5"/>
    <s v="July"/>
    <x v="4"/>
    <x v="27"/>
    <s v="N"/>
    <s v="N"/>
    <n v="6.8"/>
    <n v="15"/>
    <n v="7.2"/>
    <n v="0.2"/>
    <n v="133803.98499999999"/>
    <n v="125.0990315"/>
    <n v="16738748.934340525"/>
  </r>
  <r>
    <d v="2019-07-10T00:00:00"/>
    <x v="6"/>
    <s v="July"/>
    <x v="4"/>
    <x v="27"/>
    <s v="N"/>
    <s v="N"/>
    <n v="9.5"/>
    <n v="15.4"/>
    <n v="6.7"/>
    <n v="0.2"/>
    <n v="127092.715"/>
    <n v="84.780694909999994"/>
    <n v="10775008.69569858"/>
  </r>
  <r>
    <d v="2019-07-11T00:00:00"/>
    <x v="0"/>
    <s v="July"/>
    <x v="4"/>
    <x v="27"/>
    <s v="N"/>
    <s v="N"/>
    <n v="7.8"/>
    <n v="14.3"/>
    <n v="4.5999999999999996"/>
    <n v="6.4"/>
    <n v="133131.51999999999"/>
    <n v="89.217705280000004"/>
    <n v="11877688.714838425"/>
  </r>
  <r>
    <d v="2019-07-12T00:00:00"/>
    <x v="1"/>
    <s v="July"/>
    <x v="4"/>
    <x v="27"/>
    <s v="N"/>
    <s v="N"/>
    <n v="10.1"/>
    <n v="15.7"/>
    <n v="6.2"/>
    <n v="2.4"/>
    <n v="128384.14"/>
    <n v="90.969699500000004"/>
    <n v="11679066.63636593"/>
  </r>
  <r>
    <d v="2019-07-13T00:00:00"/>
    <x v="2"/>
    <s v="July"/>
    <x v="4"/>
    <x v="27"/>
    <s v="N"/>
    <s v="N"/>
    <n v="7"/>
    <n v="12"/>
    <n v="8.3000000000000007"/>
    <n v="4.4000000000000004"/>
    <n v="123954.31"/>
    <n v="82.190068789999998"/>
    <n v="10187813.265716985"/>
  </r>
  <r>
    <d v="2019-07-14T00:00:00"/>
    <x v="3"/>
    <s v="July"/>
    <x v="4"/>
    <x v="28"/>
    <s v="N"/>
    <s v="N"/>
    <n v="7.1"/>
    <n v="13.1"/>
    <n v="3.8"/>
    <n v="0.8"/>
    <n v="123740.265"/>
    <n v="81.784996430000007"/>
    <n v="10120097.131272255"/>
  </r>
  <r>
    <d v="2019-07-15T00:00:00"/>
    <x v="4"/>
    <s v="July"/>
    <x v="4"/>
    <x v="28"/>
    <s v="N"/>
    <s v="N"/>
    <n v="8.9"/>
    <n v="14.3"/>
    <n v="7.6"/>
    <n v="4.4000000000000004"/>
    <n v="131739.20000000001"/>
    <n v="92.269993139999997"/>
    <n v="12155575.080269089"/>
  </r>
  <r>
    <d v="2019-07-16T00:00:00"/>
    <x v="5"/>
    <s v="July"/>
    <x v="4"/>
    <x v="28"/>
    <s v="Y"/>
    <s v="N"/>
    <n v="9.9"/>
    <n v="13.9"/>
    <n v="6.4"/>
    <n v="1.8"/>
    <n v="132941.76999999999"/>
    <n v="114.6004499"/>
    <n v="15235186.652502323"/>
  </r>
  <r>
    <d v="2019-07-17T00:00:00"/>
    <x v="6"/>
    <s v="July"/>
    <x v="4"/>
    <x v="28"/>
    <s v="Y"/>
    <s v="N"/>
    <n v="9.6999999999999993"/>
    <n v="13.7"/>
    <n v="3.6"/>
    <n v="0"/>
    <n v="135339.82"/>
    <n v="91.545886449999998"/>
    <n v="12389803.793883439"/>
  </r>
  <r>
    <d v="2019-07-18T00:00:00"/>
    <x v="0"/>
    <s v="July"/>
    <x v="4"/>
    <x v="28"/>
    <s v="Y"/>
    <s v="N"/>
    <n v="9"/>
    <n v="14.3"/>
    <n v="7.9"/>
    <n v="0.4"/>
    <n v="134119.14000000001"/>
    <n v="85.918878829999997"/>
    <n v="11523366.138443807"/>
  </r>
  <r>
    <d v="2019-07-19T00:00:00"/>
    <x v="1"/>
    <s v="July"/>
    <x v="4"/>
    <x v="28"/>
    <s v="Y"/>
    <s v="N"/>
    <n v="7.5"/>
    <n v="15.7"/>
    <n v="9.6"/>
    <n v="1.6"/>
    <n v="132101.85999999999"/>
    <n v="101.5731984"/>
    <n v="13418008.434789022"/>
  </r>
  <r>
    <d v="2019-07-20T00:00:00"/>
    <x v="2"/>
    <s v="July"/>
    <x v="4"/>
    <x v="28"/>
    <s v="Y"/>
    <s v="N"/>
    <n v="8"/>
    <n v="17.100000000000001"/>
    <n v="10.3"/>
    <n v="0"/>
    <n v="111288.905"/>
    <n v="52.5253199"/>
    <n v="5845485.3364457097"/>
  </r>
  <r>
    <d v="2019-07-21T00:00:00"/>
    <x v="3"/>
    <s v="July"/>
    <x v="4"/>
    <x v="29"/>
    <s v="Y"/>
    <s v="N"/>
    <n v="11.3"/>
    <n v="16.600000000000001"/>
    <n v="8.1"/>
    <n v="0"/>
    <n v="111293.15"/>
    <n v="60.156590430000001"/>
    <n v="6695016.4422145542"/>
  </r>
  <r>
    <d v="2019-07-22T00:00:00"/>
    <x v="4"/>
    <s v="July"/>
    <x v="4"/>
    <x v="29"/>
    <s v="Y"/>
    <s v="N"/>
    <n v="7.9"/>
    <n v="15.6"/>
    <n v="10.6"/>
    <n v="0"/>
    <n v="123618.42"/>
    <n v="64.585343089999995"/>
    <n v="7983938.0679437174"/>
  </r>
  <r>
    <d v="2019-07-23T00:00:00"/>
    <x v="5"/>
    <s v="July"/>
    <x v="4"/>
    <x v="29"/>
    <s v="Y"/>
    <s v="N"/>
    <n v="9.9"/>
    <n v="15.2"/>
    <n v="8.1999999999999993"/>
    <n v="1.6"/>
    <n v="129008.62"/>
    <n v="69.864795830000006"/>
    <n v="9013160.8966100551"/>
  </r>
  <r>
    <d v="2019-07-24T00:00:00"/>
    <x v="6"/>
    <s v="July"/>
    <x v="4"/>
    <x v="29"/>
    <s v="Y"/>
    <s v="N"/>
    <n v="7"/>
    <n v="14.4"/>
    <n v="7.8"/>
    <n v="8"/>
    <n v="135782.54500000001"/>
    <n v="87.256299299999995"/>
    <n v="11847882.38623572"/>
  </r>
  <r>
    <d v="2019-07-25T00:00:00"/>
    <x v="0"/>
    <s v="July"/>
    <x v="4"/>
    <x v="29"/>
    <s v="Y"/>
    <s v="N"/>
    <n v="9.1999999999999993"/>
    <n v="14.8"/>
    <n v="5.2"/>
    <n v="0"/>
    <n v="132940.63"/>
    <n v="84.076210110000005"/>
    <n v="11177144.34003577"/>
  </r>
  <r>
    <d v="2019-07-26T00:00:00"/>
    <x v="1"/>
    <s v="July"/>
    <x v="4"/>
    <x v="29"/>
    <s v="Y"/>
    <s v="N"/>
    <n v="11"/>
    <n v="14"/>
    <n v="5.9"/>
    <n v="0"/>
    <n v="136493.13"/>
    <n v="95.233217850000003"/>
    <n v="12998679.984318372"/>
  </r>
  <r>
    <d v="2019-07-27T00:00:00"/>
    <x v="2"/>
    <s v="July"/>
    <x v="4"/>
    <x v="29"/>
    <s v="Y"/>
    <s v="N"/>
    <n v="9.8000000000000007"/>
    <n v="15.3"/>
    <n v="8.6999999999999993"/>
    <n v="6.8"/>
    <n v="121958.69"/>
    <n v="94.375867150000005"/>
    <n v="11509957.125228034"/>
  </r>
  <r>
    <d v="2019-07-28T00:00:00"/>
    <x v="3"/>
    <s v="July"/>
    <x v="4"/>
    <x v="30"/>
    <s v="Y"/>
    <s v="N"/>
    <n v="6.6"/>
    <n v="15.1"/>
    <n v="10.199999999999999"/>
    <n v="0"/>
    <n v="118413.13499999999"/>
    <n v="85.712073040000007"/>
    <n v="10149435.27601538"/>
  </r>
  <r>
    <d v="2019-07-29T00:00:00"/>
    <x v="4"/>
    <s v="July"/>
    <x v="4"/>
    <x v="30"/>
    <s v="Y"/>
    <s v="N"/>
    <n v="8.9"/>
    <n v="14.6"/>
    <n v="9.9"/>
    <n v="0"/>
    <n v="133205.18"/>
    <n v="95.873752800000005"/>
    <n v="12770880.498999504"/>
  </r>
  <r>
    <d v="2019-07-30T00:00:00"/>
    <x v="5"/>
    <s v="July"/>
    <x v="4"/>
    <x v="30"/>
    <s v="Y"/>
    <s v="N"/>
    <n v="7.9"/>
    <n v="12.5"/>
    <n v="8.6999999999999993"/>
    <n v="0.8"/>
    <n v="138858.04500000001"/>
    <n v="110.4700594"/>
    <n v="15339656.479317874"/>
  </r>
  <r>
    <d v="2019-07-31T00:00:00"/>
    <x v="6"/>
    <s v="July"/>
    <x v="4"/>
    <x v="30"/>
    <s v="Y"/>
    <s v="N"/>
    <n v="3"/>
    <n v="12.5"/>
    <n v="11.3"/>
    <n v="0"/>
    <n v="140275.82999999999"/>
    <n v="153.26684940000001"/>
    <n v="21499634.511070002"/>
  </r>
  <r>
    <d v="2019-08-01T00:00:00"/>
    <x v="0"/>
    <s v="August"/>
    <x v="4"/>
    <x v="30"/>
    <s v="Y"/>
    <s v="N"/>
    <n v="5.8"/>
    <n v="13.8"/>
    <n v="8.6"/>
    <n v="0"/>
    <n v="137651.13500000001"/>
    <n v="98.967005540000002"/>
    <n v="13622920.640132289"/>
  </r>
  <r>
    <d v="2019-08-02T00:00:00"/>
    <x v="1"/>
    <s v="August"/>
    <x v="4"/>
    <x v="30"/>
    <s v="Y"/>
    <s v="N"/>
    <n v="9.6999999999999993"/>
    <n v="12.7"/>
    <n v="7.4"/>
    <n v="0.4"/>
    <n v="135633.89000000001"/>
    <n v="106.56821669999999"/>
    <n v="14454261.781383963"/>
  </r>
  <r>
    <d v="2019-08-03T00:00:00"/>
    <x v="2"/>
    <s v="August"/>
    <x v="4"/>
    <x v="30"/>
    <s v="Y"/>
    <s v="N"/>
    <n v="10"/>
    <n v="13.9"/>
    <n v="6.2"/>
    <n v="0"/>
    <n v="119933.7"/>
    <n v="121.53235650000001"/>
    <n v="14575825.18476405"/>
  </r>
  <r>
    <d v="2019-08-04T00:00:00"/>
    <x v="3"/>
    <s v="August"/>
    <x v="4"/>
    <x v="31"/>
    <s v="Y"/>
    <s v="N"/>
    <n v="9.1999999999999993"/>
    <n v="13.1"/>
    <n v="7.2"/>
    <n v="1"/>
    <n v="120350.215"/>
    <n v="127.8811699"/>
    <n v="15390526.291916529"/>
  </r>
  <r>
    <d v="2019-08-05T00:00:00"/>
    <x v="4"/>
    <s v="August"/>
    <x v="4"/>
    <x v="31"/>
    <s v="Y"/>
    <s v="N"/>
    <n v="10"/>
    <n v="15.8"/>
    <n v="10.7"/>
    <n v="0"/>
    <n v="125652.05499999999"/>
    <n v="108.4969239"/>
    <n v="13632861.449213613"/>
  </r>
  <r>
    <d v="2019-08-06T00:00:00"/>
    <x v="5"/>
    <s v="August"/>
    <x v="4"/>
    <x v="31"/>
    <s v="Y"/>
    <s v="N"/>
    <n v="9.1"/>
    <n v="13.5"/>
    <n v="4.5"/>
    <n v="0.4"/>
    <n v="132120.39000000001"/>
    <n v="89.427805109999994"/>
    <n v="11815236.487977194"/>
  </r>
  <r>
    <d v="2019-08-07T00:00:00"/>
    <x v="6"/>
    <s v="August"/>
    <x v="4"/>
    <x v="31"/>
    <s v="Y"/>
    <s v="N"/>
    <n v="9.3000000000000007"/>
    <n v="14.1"/>
    <n v="7.5"/>
    <n v="0"/>
    <n v="136315.38"/>
    <n v="129.26252919999999"/>
    <n v="17620470.787659094"/>
  </r>
  <r>
    <d v="2019-08-08T00:00:00"/>
    <x v="0"/>
    <s v="August"/>
    <x v="4"/>
    <x v="31"/>
    <s v="Y"/>
    <s v="N"/>
    <n v="6.7"/>
    <n v="13.9"/>
    <n v="9.6"/>
    <n v="10.8"/>
    <n v="133004.73000000001"/>
    <n v="95.454195279999993"/>
    <n v="12695859.470583675"/>
  </r>
  <r>
    <d v="2019-08-09T00:00:00"/>
    <x v="1"/>
    <s v="August"/>
    <x v="4"/>
    <x v="31"/>
    <s v="Y"/>
    <s v="N"/>
    <n v="7.8"/>
    <n v="10.1"/>
    <n v="7.3"/>
    <n v="2"/>
    <n v="142555.10500000001"/>
    <n v="119.9574815"/>
    <n v="17100551.370768059"/>
  </r>
  <r>
    <d v="2019-08-10T00:00:00"/>
    <x v="2"/>
    <s v="August"/>
    <x v="4"/>
    <x v="31"/>
    <s v="Y"/>
    <s v="N"/>
    <n v="5.2"/>
    <n v="12.5"/>
    <n v="6.6"/>
    <n v="4.2"/>
    <n v="128554.605"/>
    <n v="94.668808780000006"/>
    <n v="12170111.318533432"/>
  </r>
  <r>
    <d v="2019-08-11T00:00:00"/>
    <x v="3"/>
    <s v="August"/>
    <x v="4"/>
    <x v="32"/>
    <s v="Y"/>
    <s v="N"/>
    <n v="4.8"/>
    <n v="12.9"/>
    <n v="11.4"/>
    <n v="6"/>
    <n v="121028.325"/>
    <n v="98.101093950000006"/>
    <n v="11873011.081436135"/>
  </r>
  <r>
    <d v="2019-08-12T00:00:00"/>
    <x v="4"/>
    <s v="August"/>
    <x v="4"/>
    <x v="32"/>
    <s v="Y"/>
    <s v="N"/>
    <n v="6.3"/>
    <n v="12"/>
    <n v="9.9"/>
    <n v="8.8000000000000007"/>
    <n v="136683.4"/>
    <n v="163.36163669999999"/>
    <n v="22328823.933720779"/>
  </r>
  <r>
    <d v="2019-08-13T00:00:00"/>
    <x v="5"/>
    <s v="August"/>
    <x v="4"/>
    <x v="32"/>
    <s v="Y"/>
    <s v="N"/>
    <n v="8.8000000000000007"/>
    <n v="13.1"/>
    <n v="7"/>
    <n v="0"/>
    <n v="141474.26500000001"/>
    <n v="267.34764990000002"/>
    <n v="37822812.269079827"/>
  </r>
  <r>
    <d v="2019-08-14T00:00:00"/>
    <x v="6"/>
    <s v="August"/>
    <x v="4"/>
    <x v="32"/>
    <s v="Y"/>
    <s v="N"/>
    <n v="9.1"/>
    <n v="13.8"/>
    <n v="6.7"/>
    <n v="0.2"/>
    <n v="134681.435"/>
    <n v="123.8521422"/>
    <n v="16680584.239320057"/>
  </r>
  <r>
    <d v="2019-08-15T00:00:00"/>
    <x v="0"/>
    <s v="August"/>
    <x v="4"/>
    <x v="32"/>
    <s v="Y"/>
    <s v="N"/>
    <n v="7.3"/>
    <n v="16.2"/>
    <n v="10.5"/>
    <n v="0"/>
    <n v="128119.715"/>
    <n v="76.350980870000001"/>
    <n v="9782065.9090348519"/>
  </r>
  <r>
    <d v="2019-08-16T00:00:00"/>
    <x v="1"/>
    <s v="August"/>
    <x v="4"/>
    <x v="32"/>
    <s v="Y"/>
    <s v="N"/>
    <n v="10.6"/>
    <n v="16.899999999999999"/>
    <n v="6.3"/>
    <n v="0"/>
    <n v="129781.155"/>
    <n v="100.0115921"/>
    <n v="12979619.936126875"/>
  </r>
  <r>
    <d v="2019-08-17T00:00:00"/>
    <x v="2"/>
    <s v="August"/>
    <x v="4"/>
    <x v="32"/>
    <s v="Y"/>
    <s v="N"/>
    <n v="7"/>
    <n v="16.5"/>
    <n v="13.4"/>
    <n v="3.8"/>
    <n v="115460.6"/>
    <n v="75.491413320000007"/>
    <n v="8716283.876775194"/>
  </r>
  <r>
    <d v="2019-08-18T00:00:00"/>
    <x v="3"/>
    <s v="August"/>
    <x v="4"/>
    <x v="33"/>
    <s v="Y"/>
    <s v="N"/>
    <n v="8.8000000000000007"/>
    <n v="19.399999999999999"/>
    <n v="9.3000000000000007"/>
    <n v="0"/>
    <n v="110816.375"/>
    <n v="52.024492690000002"/>
    <n v="5765165.6911197994"/>
  </r>
  <r>
    <d v="2019-08-19T00:00:00"/>
    <x v="4"/>
    <s v="August"/>
    <x v="4"/>
    <x v="33"/>
    <s v="Y"/>
    <s v="N"/>
    <n v="5.8"/>
    <n v="12.3"/>
    <n v="12.8"/>
    <n v="4"/>
    <n v="131067.25"/>
    <n v="81.723625240000004"/>
    <n v="10711290.820237391"/>
  </r>
  <r>
    <d v="2019-08-20T00:00:00"/>
    <x v="5"/>
    <s v="August"/>
    <x v="4"/>
    <x v="33"/>
    <s v="Y"/>
    <s v="N"/>
    <n v="7.6"/>
    <n v="17"/>
    <n v="7.2"/>
    <n v="0.4"/>
    <n v="131438.54999999999"/>
    <n v="61.926547419999999"/>
    <n v="8139535.5993910404"/>
  </r>
  <r>
    <d v="2019-08-21T00:00:00"/>
    <x v="6"/>
    <s v="August"/>
    <x v="4"/>
    <x v="33"/>
    <s v="Y"/>
    <s v="N"/>
    <n v="11.5"/>
    <n v="16.600000000000001"/>
    <n v="11.5"/>
    <n v="0.2"/>
    <n v="120747.08"/>
    <n v="54.386880320000003"/>
    <n v="6567056.9889494665"/>
  </r>
  <r>
    <d v="2019-08-22T00:00:00"/>
    <x v="0"/>
    <s v="August"/>
    <x v="4"/>
    <x v="33"/>
    <s v="Y"/>
    <s v="N"/>
    <n v="9.6"/>
    <n v="13"/>
    <n v="11.3"/>
    <n v="1.6"/>
    <n v="127697.99"/>
    <n v="89.139147589999993"/>
    <n v="11382889.977556344"/>
  </r>
  <r>
    <d v="2019-08-23T00:00:00"/>
    <x v="1"/>
    <s v="August"/>
    <x v="4"/>
    <x v="33"/>
    <s v="Y"/>
    <s v="N"/>
    <n v="3.8"/>
    <n v="15.1"/>
    <n v="14.5"/>
    <n v="0"/>
    <n v="126763.36500000001"/>
    <n v="91.098931109999995"/>
    <n v="11548007.055406785"/>
  </r>
  <r>
    <d v="2019-08-24T00:00:00"/>
    <x v="2"/>
    <s v="August"/>
    <x v="4"/>
    <x v="33"/>
    <s v="Y"/>
    <s v="N"/>
    <n v="7.9"/>
    <n v="18"/>
    <n v="13"/>
    <n v="0"/>
    <n v="107303.47500000001"/>
    <n v="55.149898819999997"/>
    <n v="5917775.7892843997"/>
  </r>
  <r>
    <d v="2019-08-25T00:00:00"/>
    <x v="3"/>
    <s v="August"/>
    <x v="4"/>
    <x v="34"/>
    <s v="Y"/>
    <s v="N"/>
    <n v="6.5"/>
    <n v="12.9"/>
    <n v="13.9"/>
    <n v="1.2"/>
    <n v="113980.3"/>
    <n v="119.3055933"/>
    <n v="13598487.316011989"/>
  </r>
  <r>
    <d v="2019-08-26T00:00:00"/>
    <x v="4"/>
    <s v="August"/>
    <x v="4"/>
    <x v="34"/>
    <s v="Y"/>
    <s v="N"/>
    <n v="5.3"/>
    <n v="14.4"/>
    <n v="14.7"/>
    <n v="0"/>
    <n v="132704.36499999999"/>
    <n v="142.18481030000001"/>
    <n v="18868544.963506959"/>
  </r>
  <r>
    <d v="2019-08-27T00:00:00"/>
    <x v="5"/>
    <s v="August"/>
    <x v="4"/>
    <x v="34"/>
    <s v="Y"/>
    <s v="N"/>
    <n v="4.2"/>
    <n v="15.3"/>
    <n v="12.9"/>
    <n v="0"/>
    <n v="130964.88499999999"/>
    <n v="131.1074194"/>
    <n v="17170468.104367767"/>
  </r>
  <r>
    <d v="2019-08-28T00:00:00"/>
    <x v="6"/>
    <s v="August"/>
    <x v="4"/>
    <x v="34"/>
    <s v="Y"/>
    <s v="N"/>
    <n v="8.3000000000000007"/>
    <n v="13.4"/>
    <n v="5"/>
    <n v="0"/>
    <n v="137660.94"/>
    <n v="140.94202110000001"/>
    <n v="19402211.110125836"/>
  </r>
  <r>
    <d v="2019-08-29T00:00:00"/>
    <x v="0"/>
    <s v="August"/>
    <x v="4"/>
    <x v="34"/>
    <s v="Y"/>
    <s v="N"/>
    <n v="6.1"/>
    <n v="13"/>
    <n v="13.2"/>
    <n v="6.2"/>
    <n v="134233.345"/>
    <n v="135.2468604"/>
    <n v="18154638.472240038"/>
  </r>
  <r>
    <d v="2019-08-30T00:00:00"/>
    <x v="1"/>
    <s v="August"/>
    <x v="4"/>
    <x v="34"/>
    <s v="Y"/>
    <s v="N"/>
    <n v="2.2999999999999998"/>
    <n v="15.3"/>
    <n v="15.6"/>
    <n v="0.2"/>
    <n v="131871.07999999999"/>
    <n v="185.2052836"/>
    <n v="24423220.770038284"/>
  </r>
  <r>
    <d v="2019-08-31T00:00:00"/>
    <x v="2"/>
    <s v="August"/>
    <x v="4"/>
    <x v="34"/>
    <s v="Y"/>
    <s v="N"/>
    <n v="5"/>
    <n v="18.2"/>
    <n v="15.8"/>
    <n v="0"/>
    <n v="107616.03"/>
    <n v="79.347198370000001"/>
    <n v="8539030.4802018702"/>
  </r>
  <r>
    <d v="2019-09-01T00:00:00"/>
    <x v="3"/>
    <s v="September"/>
    <x v="4"/>
    <x v="35"/>
    <s v="Y"/>
    <s v="N"/>
    <n v="11.1"/>
    <n v="19.600000000000001"/>
    <n v="9.4"/>
    <n v="0"/>
    <n v="106779.47500000001"/>
    <n v="75.512741539999993"/>
    <n v="8063210.8974518916"/>
  </r>
  <r>
    <d v="2019-09-02T00:00:00"/>
    <x v="4"/>
    <s v="September"/>
    <x v="4"/>
    <x v="35"/>
    <s v="Y"/>
    <s v="N"/>
    <n v="10.199999999999999"/>
    <n v="17.600000000000001"/>
    <n v="13.8"/>
    <n v="2.4"/>
    <n v="121697.38"/>
    <n v="92.691088919999999"/>
    <n v="11280262.670911029"/>
  </r>
  <r>
    <d v="2019-09-03T00:00:00"/>
    <x v="5"/>
    <s v="September"/>
    <x v="4"/>
    <x v="35"/>
    <s v="Y"/>
    <s v="N"/>
    <n v="9.1999999999999993"/>
    <n v="19.600000000000001"/>
    <n v="16.399999999999999"/>
    <n v="0.6"/>
    <n v="118871.215"/>
    <n v="114.88625949999999"/>
    <n v="13656669.253570292"/>
  </r>
  <r>
    <d v="2019-09-04T00:00:00"/>
    <x v="6"/>
    <s v="September"/>
    <x v="4"/>
    <x v="35"/>
    <s v="Y"/>
    <s v="N"/>
    <n v="8.1999999999999993"/>
    <n v="18.7"/>
    <n v="15.1"/>
    <n v="0"/>
    <n v="122652.81"/>
    <n v="144.39343450000001"/>
    <n v="17710260.486975946"/>
  </r>
  <r>
    <d v="2019-09-05T00:00:00"/>
    <x v="0"/>
    <s v="September"/>
    <x v="4"/>
    <x v="35"/>
    <s v="Y"/>
    <s v="N"/>
    <n v="8.6999999999999993"/>
    <n v="21.2"/>
    <n v="14.8"/>
    <n v="3.4"/>
    <n v="120223.175"/>
    <n v="99.345443470000006"/>
    <n v="11943624.635746418"/>
  </r>
  <r>
    <d v="2019-09-06T00:00:00"/>
    <x v="1"/>
    <s v="September"/>
    <x v="4"/>
    <x v="35"/>
    <s v="Y"/>
    <s v="N"/>
    <n v="11.3"/>
    <n v="16"/>
    <n v="10.4"/>
    <n v="2"/>
    <n v="122222.69"/>
    <n v="67.972754190000003"/>
    <n v="8307812.8638105718"/>
  </r>
  <r>
    <d v="2019-09-07T00:00:00"/>
    <x v="2"/>
    <s v="September"/>
    <x v="4"/>
    <x v="35"/>
    <s v="Y"/>
    <s v="N"/>
    <n v="8.8000000000000007"/>
    <n v="12.9"/>
    <n v="11.3"/>
    <n v="1"/>
    <n v="115200.19"/>
    <n v="73.467962999999997"/>
    <n v="8463523.2965129707"/>
  </r>
  <r>
    <d v="2019-09-08T00:00:00"/>
    <x v="3"/>
    <s v="September"/>
    <x v="4"/>
    <x v="36"/>
    <s v="Y"/>
    <s v="N"/>
    <n v="8.1999999999999993"/>
    <n v="15.1"/>
    <n v="9.5"/>
    <n v="0.6"/>
    <n v="116999.07"/>
    <n v="65.376438919999998"/>
    <n v="7648982.5535518043"/>
  </r>
  <r>
    <d v="2019-09-09T00:00:00"/>
    <x v="4"/>
    <s v="September"/>
    <x v="4"/>
    <x v="36"/>
    <s v="Y"/>
    <s v="N"/>
    <n v="6.8"/>
    <n v="12.8"/>
    <n v="14.4"/>
    <n v="5.6"/>
    <n v="130448.11500000001"/>
    <n v="92.613968850000006"/>
    <n v="12081317.659151219"/>
  </r>
  <r>
    <d v="2019-09-10T00:00:00"/>
    <x v="5"/>
    <s v="September"/>
    <x v="4"/>
    <x v="36"/>
    <s v="Y"/>
    <s v="N"/>
    <n v="7.7"/>
    <n v="14.8"/>
    <n v="16.100000000000001"/>
    <n v="2.6"/>
    <n v="131665.01500000001"/>
    <n v="150.02796119999999"/>
    <n v="19753433.761817418"/>
  </r>
  <r>
    <d v="2019-09-11T00:00:00"/>
    <x v="6"/>
    <s v="September"/>
    <x v="4"/>
    <x v="36"/>
    <s v="Y"/>
    <s v="N"/>
    <n v="5"/>
    <n v="20.8"/>
    <n v="17.8"/>
    <n v="0"/>
    <n v="121100.045"/>
    <n v="83.052148279999997"/>
    <n v="10057618.894054672"/>
  </r>
  <r>
    <d v="2019-09-12T00:00:00"/>
    <x v="0"/>
    <s v="September"/>
    <x v="4"/>
    <x v="36"/>
    <s v="Y"/>
    <s v="N"/>
    <n v="11.1"/>
    <n v="20.8"/>
    <n v="11.8"/>
    <n v="0"/>
    <n v="118723.07"/>
    <n v="76.526618920000004"/>
    <n v="9085475.1349024847"/>
  </r>
  <r>
    <d v="2019-09-13T00:00:00"/>
    <x v="1"/>
    <s v="September"/>
    <x v="4"/>
    <x v="36"/>
    <s v="Y"/>
    <s v="N"/>
    <n v="7.7"/>
    <n v="18.600000000000001"/>
    <n v="14"/>
    <n v="0"/>
    <n v="120349.015"/>
    <n v="108.21402329999999"/>
    <n v="13023451.113342049"/>
  </r>
  <r>
    <d v="2019-09-14T00:00:00"/>
    <x v="2"/>
    <s v="September"/>
    <x v="4"/>
    <x v="36"/>
    <s v="Y"/>
    <s v="N"/>
    <n v="9.3000000000000007"/>
    <n v="20"/>
    <n v="18.3"/>
    <n v="0"/>
    <n v="103500.955"/>
    <n v="106.46105230000001"/>
    <n v="11018820.583354948"/>
  </r>
  <r>
    <d v="2019-09-15T00:00:00"/>
    <x v="3"/>
    <s v="September"/>
    <x v="4"/>
    <x v="37"/>
    <s v="Y"/>
    <s v="N"/>
    <n v="12.4"/>
    <n v="21.8"/>
    <n v="8.4"/>
    <n v="1.6"/>
    <n v="105149.02"/>
    <n v="87.630074989999997"/>
    <n v="9214216.5077250097"/>
  </r>
  <r>
    <d v="2019-09-16T00:00:00"/>
    <x v="4"/>
    <s v="September"/>
    <x v="4"/>
    <x v="37"/>
    <s v="Y"/>
    <s v="N"/>
    <n v="9.6999999999999993"/>
    <n v="12.8"/>
    <n v="17.7"/>
    <n v="13"/>
    <n v="119362.235"/>
    <n v="137.46735670000001"/>
    <n v="16408410.935254226"/>
  </r>
  <r>
    <d v="2019-09-17T00:00:00"/>
    <x v="5"/>
    <s v="September"/>
    <x v="4"/>
    <x v="37"/>
    <s v="Y"/>
    <s v="N"/>
    <n v="3.6"/>
    <n v="14.8"/>
    <n v="19"/>
    <n v="0"/>
    <n v="124129.44"/>
    <n v="149.599176"/>
    <n v="18569661.941341441"/>
  </r>
  <r>
    <d v="2019-09-18T00:00:00"/>
    <x v="6"/>
    <s v="September"/>
    <x v="4"/>
    <x v="37"/>
    <s v="Y"/>
    <s v="N"/>
    <n v="4.3"/>
    <n v="18.899999999999999"/>
    <n v="19.2"/>
    <n v="0"/>
    <n v="119715.705"/>
    <n v="151.2558046"/>
    <n v="18107695.283031244"/>
  </r>
  <r>
    <d v="2019-09-19T00:00:00"/>
    <x v="0"/>
    <s v="September"/>
    <x v="4"/>
    <x v="37"/>
    <s v="Y"/>
    <s v="N"/>
    <n v="8.1999999999999993"/>
    <n v="24"/>
    <n v="19.399999999999999"/>
    <n v="0"/>
    <n v="108102.56"/>
    <n v="82.43824146"/>
    <n v="8911784.9437241368"/>
  </r>
  <r>
    <d v="2019-09-20T00:00:00"/>
    <x v="1"/>
    <s v="September"/>
    <x v="4"/>
    <x v="37"/>
    <s v="N"/>
    <s v="N"/>
    <n v="15.7"/>
    <n v="26.2"/>
    <n v="14.4"/>
    <n v="0"/>
    <n v="107222.345"/>
    <n v="106.2793137"/>
    <n v="11395517.239904627"/>
  </r>
  <r>
    <d v="2019-09-21T00:00:00"/>
    <x v="2"/>
    <s v="September"/>
    <x v="4"/>
    <x v="37"/>
    <s v="N"/>
    <s v="N"/>
    <n v="14.5"/>
    <n v="19.399999999999999"/>
    <n v="10.5"/>
    <n v="0"/>
    <n v="101348.35"/>
    <n v="112.25774509999999"/>
    <n v="11377137.240605585"/>
  </r>
  <r>
    <d v="2019-09-22T00:00:00"/>
    <x v="3"/>
    <s v="September"/>
    <x v="4"/>
    <x v="38"/>
    <s v="N"/>
    <s v="N"/>
    <n v="7.9"/>
    <n v="15.5"/>
    <n v="13.6"/>
    <n v="4.5999999999999996"/>
    <n v="102386.52499999999"/>
    <n v="103.2310155"/>
    <n v="10569464.949266138"/>
  </r>
  <r>
    <d v="2019-09-23T00:00:00"/>
    <x v="4"/>
    <s v="September"/>
    <x v="4"/>
    <x v="38"/>
    <s v="N"/>
    <s v="N"/>
    <n v="8.9"/>
    <n v="15.2"/>
    <n v="13.9"/>
    <n v="2"/>
    <n v="121862.88499999999"/>
    <n v="109.7326738"/>
    <n v="13372340.208031913"/>
  </r>
  <r>
    <d v="2019-09-24T00:00:00"/>
    <x v="5"/>
    <s v="September"/>
    <x v="4"/>
    <x v="38"/>
    <s v="N"/>
    <s v="N"/>
    <n v="8.3000000000000007"/>
    <n v="15.1"/>
    <n v="13.3"/>
    <n v="1.4"/>
    <n v="125787.33"/>
    <n v="148.22983249999999"/>
    <n v="18645434.856522225"/>
  </r>
  <r>
    <d v="2019-09-25T00:00:00"/>
    <x v="6"/>
    <s v="September"/>
    <x v="4"/>
    <x v="38"/>
    <s v="N"/>
    <s v="N"/>
    <n v="8.6999999999999993"/>
    <n v="16.600000000000001"/>
    <n v="13.1"/>
    <n v="0"/>
    <n v="124302.93"/>
    <n v="192.4850347"/>
    <n v="23926453.79436167"/>
  </r>
  <r>
    <d v="2019-09-26T00:00:00"/>
    <x v="0"/>
    <s v="September"/>
    <x v="4"/>
    <x v="38"/>
    <s v="N"/>
    <s v="N"/>
    <n v="8.3000000000000007"/>
    <n v="20.3"/>
    <n v="19.600000000000001"/>
    <n v="0"/>
    <n v="117320.175"/>
    <n v="139.4994437"/>
    <n v="16366099.147286648"/>
  </r>
  <r>
    <d v="2019-09-27T00:00:00"/>
    <x v="1"/>
    <s v="September"/>
    <x v="4"/>
    <x v="38"/>
    <s v="N"/>
    <s v="Y"/>
    <n v="12.3"/>
    <n v="18.8"/>
    <n v="7.4"/>
    <n v="0"/>
    <n v="106043.02"/>
    <n v="69.640959690000003"/>
    <n v="7384937.6812258642"/>
  </r>
  <r>
    <d v="2019-09-28T00:00:00"/>
    <x v="2"/>
    <s v="September"/>
    <x v="4"/>
    <x v="38"/>
    <s v="N"/>
    <s v="N"/>
    <n v="7.2"/>
    <n v="14.9"/>
    <n v="17.7"/>
    <n v="0.2"/>
    <n v="108762.31"/>
    <n v="132.2621226"/>
    <n v="14385133.979479205"/>
  </r>
  <r>
    <d v="2019-09-29T00:00:00"/>
    <x v="3"/>
    <s v="September"/>
    <x v="4"/>
    <x v="39"/>
    <s v="N"/>
    <s v="N"/>
    <n v="9.1"/>
    <n v="15.8"/>
    <n v="19"/>
    <n v="0"/>
    <n v="104804.09"/>
    <n v="90.401320499999997"/>
    <n v="9474428.1298008449"/>
  </r>
  <r>
    <d v="2019-09-30T00:00:00"/>
    <x v="4"/>
    <s v="September"/>
    <x v="4"/>
    <x v="39"/>
    <s v="N"/>
    <s v="N"/>
    <n v="10.1"/>
    <n v="14.1"/>
    <n v="14.4"/>
    <n v="0"/>
    <n v="121770.82"/>
    <n v="107.8227368"/>
    <n v="13129663.074780177"/>
  </r>
  <r>
    <d v="2019-10-01T00:00:00"/>
    <x v="5"/>
    <s v="October"/>
    <x v="4"/>
    <x v="39"/>
    <s v="N"/>
    <s v="N"/>
    <n v="4.2"/>
    <n v="20.5"/>
    <n v="21.7"/>
    <n v="0"/>
    <n v="117265.27499999999"/>
    <n v="121.3908912"/>
    <n v="14234936.239063079"/>
  </r>
  <r>
    <d v="2019-10-02T00:00:00"/>
    <x v="6"/>
    <s v="October"/>
    <x v="4"/>
    <x v="39"/>
    <s v="N"/>
    <s v="N"/>
    <n v="9.3000000000000007"/>
    <n v="26.5"/>
    <n v="18.5"/>
    <n v="0"/>
    <n v="110760.825"/>
    <n v="108.66167660000001"/>
    <n v="12035456.946099196"/>
  </r>
  <r>
    <d v="2019-10-03T00:00:00"/>
    <x v="0"/>
    <s v="October"/>
    <x v="4"/>
    <x v="39"/>
    <s v="N"/>
    <s v="N"/>
    <n v="15.1"/>
    <n v="29.7"/>
    <n v="22"/>
    <n v="0"/>
    <n v="109312.85"/>
    <n v="108.8439126"/>
    <n v="11898038.29145691"/>
  </r>
  <r>
    <d v="2019-10-04T00:00:00"/>
    <x v="1"/>
    <s v="October"/>
    <x v="4"/>
    <x v="39"/>
    <s v="N"/>
    <s v="N"/>
    <n v="12.5"/>
    <n v="15.2"/>
    <n v="11"/>
    <n v="0"/>
    <n v="117512.56"/>
    <n v="136.3619947"/>
    <n v="16024247.083903432"/>
  </r>
  <r>
    <d v="2019-10-05T00:00:00"/>
    <x v="2"/>
    <s v="October"/>
    <x v="4"/>
    <x v="39"/>
    <s v="N"/>
    <s v="N"/>
    <n v="7.6"/>
    <n v="24.3"/>
    <n v="17.399999999999999"/>
    <n v="1.8"/>
    <n v="101386.01"/>
    <n v="88.049062890000002"/>
    <n v="8926943.1706561688"/>
  </r>
  <r>
    <d v="2019-10-06T00:00:00"/>
    <x v="3"/>
    <s v="October"/>
    <x v="4"/>
    <x v="40"/>
    <s v="N"/>
    <s v="N"/>
    <n v="12.9"/>
    <n v="24.8"/>
    <n v="17.399999999999999"/>
    <n v="0"/>
    <n v="93011.345000000001"/>
    <n v="54.720114539999997"/>
    <n v="5089591.451919456"/>
  </r>
  <r>
    <d v="2019-10-07T00:00:00"/>
    <x v="4"/>
    <s v="October"/>
    <x v="4"/>
    <x v="40"/>
    <s v="N"/>
    <s v="N"/>
    <n v="11.6"/>
    <n v="16.399999999999999"/>
    <n v="15.1"/>
    <n v="0"/>
    <n v="113296.31"/>
    <n v="112.07559550000001"/>
    <n v="12697751.411202606"/>
  </r>
  <r>
    <d v="2019-10-08T00:00:00"/>
    <x v="5"/>
    <s v="October"/>
    <x v="4"/>
    <x v="40"/>
    <s v="Y"/>
    <s v="N"/>
    <n v="9.5"/>
    <n v="14.2"/>
    <n v="17"/>
    <n v="2.6"/>
    <n v="117504.77499999999"/>
    <n v="130.67182529999999"/>
    <n v="15354563.430715807"/>
  </r>
  <r>
    <d v="2019-10-09T00:00:00"/>
    <x v="6"/>
    <s v="October"/>
    <x v="4"/>
    <x v="40"/>
    <s v="Y"/>
    <s v="N"/>
    <n v="8.5"/>
    <n v="15"/>
    <n v="19.3"/>
    <n v="5.8"/>
    <n v="122771.82"/>
    <n v="131.5850422"/>
    <n v="16154935.115670806"/>
  </r>
  <r>
    <d v="2019-10-10T00:00:00"/>
    <x v="0"/>
    <s v="October"/>
    <x v="4"/>
    <x v="40"/>
    <s v="Y"/>
    <s v="N"/>
    <n v="10.199999999999999"/>
    <n v="14.7"/>
    <n v="12.6"/>
    <n v="0.2"/>
    <n v="123692.08"/>
    <n v="167.9811358"/>
    <n v="20777936.087864466"/>
  </r>
  <r>
    <d v="2019-10-11T00:00:00"/>
    <x v="1"/>
    <s v="October"/>
    <x v="4"/>
    <x v="40"/>
    <s v="Y"/>
    <s v="N"/>
    <n v="9.5"/>
    <n v="18.899999999999999"/>
    <n v="17.5"/>
    <n v="0"/>
    <n v="115250.505"/>
    <n v="114.6969754"/>
    <n v="13218884.336822577"/>
  </r>
  <r>
    <d v="2019-10-12T00:00:00"/>
    <x v="2"/>
    <s v="October"/>
    <x v="4"/>
    <x v="40"/>
    <s v="Y"/>
    <s v="N"/>
    <n v="8.1999999999999993"/>
    <n v="20.399999999999999"/>
    <n v="20.100000000000001"/>
    <n v="0"/>
    <n v="101053.36500000001"/>
    <n v="93.120223490000001"/>
    <n v="9410111.9332165439"/>
  </r>
  <r>
    <d v="2019-10-13T00:00:00"/>
    <x v="3"/>
    <s v="October"/>
    <x v="4"/>
    <x v="41"/>
    <s v="Y"/>
    <s v="N"/>
    <n v="9.4"/>
    <n v="23.1"/>
    <n v="19.600000000000001"/>
    <n v="0"/>
    <n v="94744.7"/>
    <n v="90.164235849999997"/>
    <n v="8542583.4763374943"/>
  </r>
  <r>
    <d v="2019-10-14T00:00:00"/>
    <x v="4"/>
    <s v="October"/>
    <x v="4"/>
    <x v="41"/>
    <s v="Y"/>
    <s v="N"/>
    <n v="13.6"/>
    <n v="26.7"/>
    <n v="20.2"/>
    <n v="0.2"/>
    <n v="110290.12"/>
    <n v="119.0137926"/>
    <n v="13126045.467509111"/>
  </r>
  <r>
    <d v="2019-10-15T00:00:00"/>
    <x v="5"/>
    <s v="October"/>
    <x v="4"/>
    <x v="41"/>
    <s v="Y"/>
    <s v="N"/>
    <n v="13"/>
    <n v="18"/>
    <n v="20.6"/>
    <n v="0"/>
    <n v="112052.12"/>
    <n v="123.2613285"/>
    <n v="13811693.172441419"/>
  </r>
  <r>
    <d v="2019-10-16T00:00:00"/>
    <x v="6"/>
    <s v="October"/>
    <x v="4"/>
    <x v="41"/>
    <s v="Y"/>
    <s v="N"/>
    <n v="13.3"/>
    <n v="20.399999999999999"/>
    <n v="11.4"/>
    <n v="0"/>
    <n v="117533.72"/>
    <n v="116.34066919999999"/>
    <n v="13673951.638365423"/>
  </r>
  <r>
    <d v="2019-10-17T00:00:00"/>
    <x v="0"/>
    <s v="October"/>
    <x v="4"/>
    <x v="41"/>
    <s v="Y"/>
    <s v="N"/>
    <n v="9.5"/>
    <n v="15.2"/>
    <n v="9.6"/>
    <n v="4.4000000000000004"/>
    <n v="116690.04"/>
    <n v="92.498043699999997"/>
    <n v="10793600.419274747"/>
  </r>
  <r>
    <d v="2019-10-18T00:00:00"/>
    <x v="1"/>
    <s v="October"/>
    <x v="4"/>
    <x v="41"/>
    <s v="Y"/>
    <s v="N"/>
    <n v="7.3"/>
    <n v="22.1"/>
    <n v="23.2"/>
    <n v="0.8"/>
    <n v="109857.485"/>
    <n v="76.318328559999998"/>
    <n v="8384139.6350052711"/>
  </r>
  <r>
    <d v="2019-10-19T00:00:00"/>
    <x v="2"/>
    <s v="October"/>
    <x v="4"/>
    <x v="41"/>
    <s v="Y"/>
    <s v="N"/>
    <n v="9.4"/>
    <n v="15.3"/>
    <n v="15.8"/>
    <n v="0.8"/>
    <n v="102032.495"/>
    <n v="67.014422809999999"/>
    <n v="6837648.7602892108"/>
  </r>
  <r>
    <d v="2019-10-20T00:00:00"/>
    <x v="3"/>
    <s v="October"/>
    <x v="4"/>
    <x v="42"/>
    <s v="Y"/>
    <s v="N"/>
    <n v="10"/>
    <n v="16.399999999999999"/>
    <n v="14.7"/>
    <n v="0.8"/>
    <n v="102684.515"/>
    <n v="87.533212419999998"/>
    <n v="8988305.4637396764"/>
  </r>
  <r>
    <d v="2019-10-21T00:00:00"/>
    <x v="4"/>
    <s v="October"/>
    <x v="4"/>
    <x v="42"/>
    <s v="Y"/>
    <s v="N"/>
    <n v="11.5"/>
    <n v="17"/>
    <n v="19.600000000000001"/>
    <n v="0"/>
    <n v="114502.07"/>
    <n v="111.6668677"/>
    <n v="12786087.502066139"/>
  </r>
  <r>
    <d v="2019-10-22T00:00:00"/>
    <x v="5"/>
    <s v="October"/>
    <x v="4"/>
    <x v="42"/>
    <s v="Y"/>
    <s v="N"/>
    <n v="11.9"/>
    <n v="19.600000000000001"/>
    <n v="23.7"/>
    <n v="0"/>
    <n v="114108.545"/>
    <n v="111.449844"/>
    <n v="12717379.53931698"/>
  </r>
  <r>
    <d v="2019-10-23T00:00:00"/>
    <x v="6"/>
    <s v="October"/>
    <x v="4"/>
    <x v="42"/>
    <s v="Y"/>
    <s v="N"/>
    <n v="8.1999999999999993"/>
    <n v="27.9"/>
    <n v="26"/>
    <n v="0"/>
    <n v="114281.61500000001"/>
    <n v="99.736133030000005"/>
    <n v="11398006.356523244"/>
  </r>
  <r>
    <d v="2019-10-24T00:00:00"/>
    <x v="0"/>
    <s v="October"/>
    <x v="4"/>
    <x v="42"/>
    <s v="Y"/>
    <s v="N"/>
    <n v="13"/>
    <n v="33.799999999999997"/>
    <n v="26.1"/>
    <n v="0.2"/>
    <n v="115442.655"/>
    <n v="82.370096540000006"/>
    <n v="9509022.637183914"/>
  </r>
  <r>
    <d v="2019-10-25T00:00:00"/>
    <x v="1"/>
    <s v="October"/>
    <x v="4"/>
    <x v="42"/>
    <s v="Y"/>
    <s v="N"/>
    <n v="16.8"/>
    <n v="21.6"/>
    <n v="10"/>
    <n v="0"/>
    <n v="109130.77"/>
    <n v="70.884689609999995"/>
    <n v="7735700.7583502997"/>
  </r>
  <r>
    <d v="2019-10-26T00:00:00"/>
    <x v="2"/>
    <s v="October"/>
    <x v="4"/>
    <x v="42"/>
    <s v="Y"/>
    <s v="N"/>
    <n v="9.6"/>
    <n v="15.5"/>
    <n v="17.2"/>
    <n v="3.8"/>
    <n v="96698.285000000003"/>
    <n v="44.849283749999998"/>
    <n v="4336848.822103369"/>
  </r>
  <r>
    <d v="2019-10-27T00:00:00"/>
    <x v="3"/>
    <s v="October"/>
    <x v="4"/>
    <x v="43"/>
    <s v="Y"/>
    <s v="N"/>
    <n v="10.3"/>
    <n v="17"/>
    <n v="10.1"/>
    <n v="1.2"/>
    <n v="102830.55499999999"/>
    <n v="87.808242980000003"/>
    <n v="9029370.3592082541"/>
  </r>
  <r>
    <d v="2019-10-28T00:00:00"/>
    <x v="4"/>
    <s v="October"/>
    <x v="4"/>
    <x v="43"/>
    <s v="Y"/>
    <s v="N"/>
    <n v="8.6999999999999993"/>
    <n v="21.6"/>
    <n v="26.3"/>
    <n v="1.4"/>
    <n v="112634.63499999999"/>
    <n v="104.09160749999999"/>
    <n v="11724320.217325762"/>
  </r>
  <r>
    <d v="2019-10-29T00:00:00"/>
    <x v="5"/>
    <s v="October"/>
    <x v="4"/>
    <x v="43"/>
    <s v="Y"/>
    <s v="N"/>
    <n v="9.6999999999999993"/>
    <n v="30.5"/>
    <n v="27"/>
    <n v="0"/>
    <n v="111887.405"/>
    <n v="130.19868170000001"/>
    <n v="14567592.629833989"/>
  </r>
  <r>
    <d v="2019-10-30T00:00:00"/>
    <x v="6"/>
    <s v="October"/>
    <x v="4"/>
    <x v="43"/>
    <s v="Y"/>
    <s v="N"/>
    <n v="13.8"/>
    <n v="25.1"/>
    <n v="27.2"/>
    <n v="0"/>
    <n v="117375.73"/>
    <n v="130.31831199999999"/>
    <n v="15296207.003367759"/>
  </r>
  <r>
    <d v="2019-10-31T00:00:00"/>
    <x v="0"/>
    <s v="October"/>
    <x v="4"/>
    <x v="43"/>
    <s v="Y"/>
    <s v="N"/>
    <n v="14.2"/>
    <n v="33.700000000000003"/>
    <n v="25.5"/>
    <n v="0"/>
    <n v="121752.875"/>
    <n v="89.659635179999995"/>
    <n v="10916318.354616143"/>
  </r>
  <r>
    <d v="2019-11-01T00:00:00"/>
    <x v="1"/>
    <s v="November"/>
    <x v="4"/>
    <x v="43"/>
    <s v="Y"/>
    <s v="N"/>
    <n v="20"/>
    <n v="34.299999999999997"/>
    <n v="22.8"/>
    <n v="0"/>
    <n v="130510.905"/>
    <n v="90.318841500000005"/>
    <n v="11787593.742716558"/>
  </r>
  <r>
    <d v="2019-11-02T00:00:00"/>
    <x v="2"/>
    <s v="November"/>
    <x v="4"/>
    <x v="43"/>
    <s v="Y"/>
    <s v="N"/>
    <n v="15.8"/>
    <n v="18.899999999999999"/>
    <n v="2.2000000000000002"/>
    <n v="4.2"/>
    <n v="105806.825"/>
    <n v="90.798912520000002"/>
    <n v="9607144.6471939497"/>
  </r>
  <r>
    <d v="2019-11-03T00:00:00"/>
    <x v="3"/>
    <s v="November"/>
    <x v="4"/>
    <x v="44"/>
    <s v="Y"/>
    <s v="N"/>
    <n v="12.8"/>
    <n v="20.7"/>
    <n v="7.8"/>
    <n v="12.4"/>
    <n v="96867.014999999999"/>
    <n v="72.398840800000002"/>
    <n v="7013059.5977562126"/>
  </r>
  <r>
    <d v="2019-11-04T00:00:00"/>
    <x v="4"/>
    <s v="November"/>
    <x v="4"/>
    <x v="44"/>
    <s v="Y"/>
    <s v="N"/>
    <n v="9.5"/>
    <n v="16.2"/>
    <n v="11.2"/>
    <n v="1.2"/>
    <n v="107279.84"/>
    <n v="79.09640417"/>
    <n v="8485449.5839329325"/>
  </r>
  <r>
    <d v="2019-11-05T00:00:00"/>
    <x v="5"/>
    <s v="November"/>
    <x v="4"/>
    <x v="44"/>
    <s v="Y"/>
    <s v="Y"/>
    <n v="7.7"/>
    <n v="19.600000000000001"/>
    <n v="27.4"/>
    <n v="10.199999999999999"/>
    <n v="96817"/>
    <n v="66.476814739999995"/>
    <n v="6436085.7726825792"/>
  </r>
  <r>
    <d v="2019-11-06T00:00:00"/>
    <x v="6"/>
    <s v="November"/>
    <x v="4"/>
    <x v="44"/>
    <s v="Y"/>
    <s v="N"/>
    <n v="10.5"/>
    <n v="24.1"/>
    <n v="19.899999999999999"/>
    <n v="0"/>
    <n v="104381.38"/>
    <n v="58.451951880000003"/>
    <n v="6101295.4009279953"/>
  </r>
  <r>
    <d v="2019-11-07T00:00:00"/>
    <x v="0"/>
    <s v="November"/>
    <x v="4"/>
    <x v="44"/>
    <s v="Y"/>
    <s v="N"/>
    <n v="11.5"/>
    <n v="17.7"/>
    <n v="8.3000000000000007"/>
    <n v="0"/>
    <n v="115132.64"/>
    <n v="63.897686270000001"/>
    <n v="7356709.3101568529"/>
  </r>
  <r>
    <d v="2019-11-08T00:00:00"/>
    <x v="1"/>
    <s v="November"/>
    <x v="4"/>
    <x v="44"/>
    <s v="Y"/>
    <s v="N"/>
    <n v="10.3"/>
    <n v="15"/>
    <n v="16.100000000000001"/>
    <n v="6.8"/>
    <n v="113954.78"/>
    <n v="81.077541510000003"/>
    <n v="9239173.4057129174"/>
  </r>
  <r>
    <d v="2019-11-09T00:00:00"/>
    <x v="2"/>
    <s v="November"/>
    <x v="4"/>
    <x v="44"/>
    <s v="Y"/>
    <s v="N"/>
    <n v="7.6"/>
    <n v="14.2"/>
    <n v="9.8000000000000007"/>
    <n v="6.4"/>
    <n v="108924.79"/>
    <n v="70.474884239999994"/>
    <n v="7676461.9661163082"/>
  </r>
  <r>
    <d v="2019-11-10T00:00:00"/>
    <x v="3"/>
    <s v="November"/>
    <x v="4"/>
    <x v="45"/>
    <s v="Y"/>
    <s v="N"/>
    <n v="10.8"/>
    <n v="18.100000000000001"/>
    <n v="13.5"/>
    <n v="0.2"/>
    <n v="101550.045"/>
    <n v="86.639009709999996"/>
    <n v="8798195.3348059356"/>
  </r>
  <r>
    <d v="2019-11-11T00:00:00"/>
    <x v="4"/>
    <s v="November"/>
    <x v="4"/>
    <x v="45"/>
    <s v="Y"/>
    <s v="N"/>
    <n v="10"/>
    <n v="29.6"/>
    <n v="27.4"/>
    <n v="0"/>
    <n v="106758.95"/>
    <n v="66.491326110000003"/>
    <n v="7098544.1596111841"/>
  </r>
  <r>
    <d v="2019-11-12T00:00:00"/>
    <x v="5"/>
    <s v="November"/>
    <x v="4"/>
    <x v="45"/>
    <s v="Y"/>
    <s v="N"/>
    <n v="11.5"/>
    <n v="17.399999999999999"/>
    <n v="12.7"/>
    <n v="0.6"/>
    <n v="104303.46"/>
    <n v="57.069845890000003"/>
    <n v="5952582.38799378"/>
  </r>
  <r>
    <d v="2019-11-13T00:00:00"/>
    <x v="6"/>
    <s v="November"/>
    <x v="4"/>
    <x v="45"/>
    <s v="Y"/>
    <s v="N"/>
    <n v="9.1"/>
    <n v="17.3"/>
    <n v="12"/>
    <n v="1.6"/>
    <n v="112573.54"/>
    <n v="64.519389450000006"/>
    <n v="7263176.0690251533"/>
  </r>
  <r>
    <d v="2019-11-14T00:00:00"/>
    <x v="0"/>
    <s v="November"/>
    <x v="4"/>
    <x v="45"/>
    <s v="Y"/>
    <s v="N"/>
    <n v="12.1"/>
    <n v="22.4"/>
    <n v="19.7"/>
    <n v="0.8"/>
    <n v="109828.93"/>
    <n v="74.43626304"/>
    <n v="8175255.1228817469"/>
  </r>
  <r>
    <d v="2019-11-15T00:00:00"/>
    <x v="1"/>
    <s v="November"/>
    <x v="4"/>
    <x v="45"/>
    <s v="Y"/>
    <s v="N"/>
    <n v="13"/>
    <n v="18.5"/>
    <n v="12.4"/>
    <n v="0"/>
    <n v="110954.755"/>
    <n v="72.065598769999994"/>
    <n v="7996020.8554536514"/>
  </r>
  <r>
    <d v="2019-11-16T00:00:00"/>
    <x v="2"/>
    <s v="November"/>
    <x v="4"/>
    <x v="45"/>
    <s v="Y"/>
    <s v="N"/>
    <n v="9.1999999999999993"/>
    <n v="17.2"/>
    <n v="23.9"/>
    <n v="0"/>
    <n v="97646.12"/>
    <n v="67.187219450000001"/>
    <n v="6560571.2928810334"/>
  </r>
  <r>
    <d v="2019-11-17T00:00:00"/>
    <x v="3"/>
    <s v="November"/>
    <x v="4"/>
    <x v="46"/>
    <s v="Y"/>
    <s v="N"/>
    <n v="10.8"/>
    <n v="16.2"/>
    <n v="24.1"/>
    <n v="0"/>
    <n v="96742.49"/>
    <n v="66.41186458"/>
    <n v="6424849.1450120043"/>
  </r>
  <r>
    <d v="2019-11-18T00:00:00"/>
    <x v="4"/>
    <s v="November"/>
    <x v="4"/>
    <x v="46"/>
    <s v="Y"/>
    <s v="N"/>
    <n v="8.5"/>
    <n v="26.9"/>
    <n v="29.9"/>
    <n v="0"/>
    <n v="109148.25"/>
    <n v="72.281071499999996"/>
    <n v="7889352.4623498749"/>
  </r>
  <r>
    <d v="2019-11-19T00:00:00"/>
    <x v="5"/>
    <s v="November"/>
    <x v="4"/>
    <x v="46"/>
    <s v="Y"/>
    <s v="N"/>
    <n v="11.4"/>
    <n v="18.600000000000001"/>
    <n v="27.9"/>
    <n v="0"/>
    <n v="112033.87"/>
    <n v="81.955895620000007"/>
    <n v="9181836.1556246504"/>
  </r>
  <r>
    <d v="2019-11-20T00:00:00"/>
    <x v="6"/>
    <s v="November"/>
    <x v="4"/>
    <x v="46"/>
    <s v="Y"/>
    <s v="N"/>
    <n v="9.4"/>
    <n v="34.700000000000003"/>
    <n v="30.1"/>
    <n v="0"/>
    <n v="119736.125"/>
    <n v="83.763251699999998"/>
    <n v="10029487.175957663"/>
  </r>
  <r>
    <d v="2019-11-21T00:00:00"/>
    <x v="0"/>
    <s v="November"/>
    <x v="4"/>
    <x v="46"/>
    <s v="Y"/>
    <s v="N"/>
    <n v="14"/>
    <n v="40.9"/>
    <n v="18.8"/>
    <n v="0"/>
    <n v="131312"/>
    <n v="72.815311210000004"/>
    <n v="9561524.1456075199"/>
  </r>
  <r>
    <d v="2019-11-22T00:00:00"/>
    <x v="1"/>
    <s v="November"/>
    <x v="4"/>
    <x v="46"/>
    <s v="Y"/>
    <s v="N"/>
    <n v="13.6"/>
    <n v="20"/>
    <n v="28.3"/>
    <n v="0"/>
    <n v="109049.36500000001"/>
    <n v="65.412978010000003"/>
    <n v="7133243.7147494648"/>
  </r>
  <r>
    <d v="2019-11-23T00:00:00"/>
    <x v="2"/>
    <s v="November"/>
    <x v="4"/>
    <x v="46"/>
    <s v="Y"/>
    <s v="N"/>
    <n v="10.1"/>
    <n v="23.8"/>
    <n v="24.6"/>
    <n v="0"/>
    <n v="97245.764999999999"/>
    <n v="49.794292779999999"/>
    <n v="4842284.0940250764"/>
  </r>
  <r>
    <d v="2019-11-24T00:00:00"/>
    <x v="3"/>
    <s v="November"/>
    <x v="4"/>
    <x v="47"/>
    <s v="Y"/>
    <s v="N"/>
    <n v="11.9"/>
    <n v="23.7"/>
    <n v="30.6"/>
    <n v="0"/>
    <n v="96778.25"/>
    <n v="60.755443960000001"/>
    <n v="5879805.5444218703"/>
  </r>
  <r>
    <d v="2019-11-25T00:00:00"/>
    <x v="4"/>
    <s v="November"/>
    <x v="4"/>
    <x v="47"/>
    <s v="Y"/>
    <s v="N"/>
    <n v="11.4"/>
    <n v="27.4"/>
    <n v="18"/>
    <n v="0"/>
    <n v="113899.3"/>
    <n v="71.001116179999997"/>
    <n v="8086977.4321206743"/>
  </r>
  <r>
    <d v="2019-11-26T00:00:00"/>
    <x v="5"/>
    <s v="November"/>
    <x v="4"/>
    <x v="47"/>
    <s v="Y"/>
    <s v="N"/>
    <n v="11.4"/>
    <n v="16.399999999999999"/>
    <n v="22.2"/>
    <n v="2"/>
    <n v="107629.16"/>
    <n v="47.350592130000003"/>
    <n v="5096304.4564545108"/>
  </r>
  <r>
    <d v="2019-11-27T00:00:00"/>
    <x v="6"/>
    <s v="November"/>
    <x v="4"/>
    <x v="47"/>
    <s v="Y"/>
    <s v="N"/>
    <n v="8.6"/>
    <n v="24.8"/>
    <n v="31"/>
    <n v="0"/>
    <n v="108417.69500000001"/>
    <n v="59.044674999999998"/>
    <n v="6401487.5655241255"/>
  </r>
  <r>
    <d v="2019-11-28T00:00:00"/>
    <x v="0"/>
    <s v="November"/>
    <x v="4"/>
    <x v="47"/>
    <s v="Y"/>
    <s v="N"/>
    <n v="11.4"/>
    <n v="21.1"/>
    <n v="30.7"/>
    <n v="0"/>
    <n v="112735.875"/>
    <n v="70.202551959999994"/>
    <n v="7914346.1224435642"/>
  </r>
  <r>
    <d v="2019-11-29T00:00:00"/>
    <x v="1"/>
    <s v="November"/>
    <x v="4"/>
    <x v="47"/>
    <s v="Y"/>
    <s v="N"/>
    <n v="11.9"/>
    <n v="19.7"/>
    <n v="21.9"/>
    <n v="0"/>
    <n v="114799.91"/>
    <n v="79.605729069999995"/>
    <n v="9138730.5327203833"/>
  </r>
  <r>
    <d v="2019-11-30T00:00:00"/>
    <x v="2"/>
    <s v="November"/>
    <x v="4"/>
    <x v="47"/>
    <s v="Y"/>
    <s v="N"/>
    <n v="10.3"/>
    <n v="18.399999999999999"/>
    <n v="26.7"/>
    <n v="8"/>
    <n v="98959.56"/>
    <n v="51.05874163"/>
    <n v="5052750.6058584824"/>
  </r>
  <r>
    <d v="2019-12-01T00:00:00"/>
    <x v="3"/>
    <s v="December"/>
    <x v="4"/>
    <x v="48"/>
    <s v="Y"/>
    <s v="N"/>
    <n v="12.2"/>
    <n v="16.8"/>
    <n v="9.8000000000000007"/>
    <n v="0"/>
    <n v="100233.98"/>
    <n v="33.154867019999998"/>
    <n v="3323244.2777853394"/>
  </r>
  <r>
    <d v="2019-12-02T00:00:00"/>
    <x v="4"/>
    <s v="December"/>
    <x v="4"/>
    <x v="48"/>
    <s v="Y"/>
    <s v="N"/>
    <n v="9.8000000000000007"/>
    <n v="15.5"/>
    <n v="18.2"/>
    <n v="3.4"/>
    <n v="110609.4"/>
    <n v="29.070382550000001"/>
    <n v="3215457.5716259698"/>
  </r>
  <r>
    <d v="2019-12-03T00:00:00"/>
    <x v="5"/>
    <s v="December"/>
    <x v="4"/>
    <x v="48"/>
    <s v="Y"/>
    <s v="N"/>
    <n v="11"/>
    <n v="22.2"/>
    <n v="19.2"/>
    <n v="0.4"/>
    <n v="109094.04"/>
    <n v="19.170950680000001"/>
    <n v="2091436.4603219472"/>
  </r>
  <r>
    <d v="2019-12-04T00:00:00"/>
    <x v="6"/>
    <s v="December"/>
    <x v="4"/>
    <x v="48"/>
    <s v="Y"/>
    <s v="N"/>
    <n v="12.1"/>
    <n v="23"/>
    <n v="20.3"/>
    <n v="0"/>
    <n v="107400.705"/>
    <n v="39.415048149999997"/>
    <n v="4233203.9589189459"/>
  </r>
  <r>
    <d v="2019-12-05T00:00:00"/>
    <x v="0"/>
    <s v="December"/>
    <x v="4"/>
    <x v="48"/>
    <s v="Y"/>
    <s v="N"/>
    <n v="12.3"/>
    <n v="23.9"/>
    <n v="20.399999999999999"/>
    <n v="0"/>
    <n v="107891.69"/>
    <n v="45.830326149999998"/>
    <n v="4944711.3415746931"/>
  </r>
  <r>
    <d v="2019-12-06T00:00:00"/>
    <x v="1"/>
    <s v="December"/>
    <x v="4"/>
    <x v="48"/>
    <s v="Y"/>
    <s v="N"/>
    <n v="13.3"/>
    <n v="20.8"/>
    <n v="18.2"/>
    <n v="0"/>
    <n v="105028.985"/>
    <n v="41.38035927"/>
    <n v="4346137.1330634411"/>
  </r>
  <r>
    <d v="2019-12-07T00:00:00"/>
    <x v="2"/>
    <s v="December"/>
    <x v="4"/>
    <x v="48"/>
    <s v="Y"/>
    <s v="N"/>
    <n v="11.2"/>
    <n v="21"/>
    <n v="30.3"/>
    <n v="0"/>
    <n v="95436.3"/>
    <n v="47.12307019"/>
    <n v="4497251.4635738973"/>
  </r>
  <r>
    <d v="2019-12-08T00:00:00"/>
    <x v="3"/>
    <s v="December"/>
    <x v="4"/>
    <x v="49"/>
    <s v="Y"/>
    <s v="N"/>
    <n v="13.8"/>
    <n v="27.6"/>
    <n v="30.8"/>
    <n v="0"/>
    <n v="97577.414999999994"/>
    <n v="43.690411390000001"/>
    <n v="4263197.4037227565"/>
  </r>
  <r>
    <d v="2019-12-09T00:00:00"/>
    <x v="4"/>
    <s v="December"/>
    <x v="4"/>
    <x v="49"/>
    <s v="Y"/>
    <s v="N"/>
    <n v="16.3"/>
    <n v="38"/>
    <n v="28.6"/>
    <n v="0"/>
    <n v="127910.83500000001"/>
    <n v="62.718792569999998"/>
    <n v="8022413.1278204964"/>
  </r>
  <r>
    <d v="2019-12-10T00:00:00"/>
    <x v="5"/>
    <s v="December"/>
    <x v="4"/>
    <x v="49"/>
    <s v="Y"/>
    <s v="N"/>
    <n v="14.3"/>
    <n v="17.2"/>
    <n v="22.2"/>
    <n v="0"/>
    <n v="109548.62"/>
    <n v="48.336164680000003"/>
    <n v="5295160.1367867421"/>
  </r>
  <r>
    <d v="2019-12-11T00:00:00"/>
    <x v="6"/>
    <s v="December"/>
    <x v="4"/>
    <x v="49"/>
    <s v="Y"/>
    <s v="N"/>
    <n v="13.4"/>
    <n v="18.100000000000001"/>
    <n v="21.8"/>
    <n v="0"/>
    <n v="109060.375"/>
    <n v="57.730485369999997"/>
    <n v="6296108.3833842138"/>
  </r>
  <r>
    <d v="2019-12-12T00:00:00"/>
    <x v="0"/>
    <s v="December"/>
    <x v="4"/>
    <x v="49"/>
    <s v="Y"/>
    <s v="N"/>
    <n v="13.4"/>
    <n v="18.399999999999999"/>
    <n v="22.7"/>
    <n v="0"/>
    <n v="108599.065"/>
    <n v="41.647543489999997"/>
    <n v="4522884.2825608365"/>
  </r>
  <r>
    <d v="2019-12-13T00:00:00"/>
    <x v="1"/>
    <s v="December"/>
    <x v="4"/>
    <x v="49"/>
    <s v="Y"/>
    <s v="N"/>
    <n v="11.4"/>
    <n v="20.9"/>
    <n v="24.8"/>
    <n v="0"/>
    <n v="107070.61"/>
    <n v="58.517373640000002"/>
    <n v="6265490.8912327206"/>
  </r>
  <r>
    <d v="2019-12-14T00:00:00"/>
    <x v="2"/>
    <s v="December"/>
    <x v="4"/>
    <x v="49"/>
    <s v="Y"/>
    <s v="N"/>
    <n v="14.1"/>
    <n v="20.100000000000001"/>
    <n v="10.4"/>
    <n v="0"/>
    <n v="101239.235"/>
    <n v="65.765248349999993"/>
    <n v="6658023.4325390114"/>
  </r>
  <r>
    <d v="2019-12-15T00:00:00"/>
    <x v="3"/>
    <s v="December"/>
    <x v="4"/>
    <x v="50"/>
    <s v="Y"/>
    <s v="N"/>
    <n v="15.1"/>
    <n v="21.7"/>
    <n v="16.399999999999999"/>
    <n v="0"/>
    <n v="98723.45"/>
    <n v="50.936743069999999"/>
    <n v="5028651.0076339915"/>
  </r>
  <r>
    <d v="2019-12-16T00:00:00"/>
    <x v="4"/>
    <s v="December"/>
    <x v="4"/>
    <x v="50"/>
    <s v="Y"/>
    <s v="N"/>
    <n v="13"/>
    <n v="22.6"/>
    <n v="21.7"/>
    <n v="0"/>
    <n v="114400.065"/>
    <n v="73.601749130000002"/>
    <n v="8420044.8845856935"/>
  </r>
  <r>
    <d v="2019-12-17T00:00:00"/>
    <x v="5"/>
    <s v="December"/>
    <x v="4"/>
    <x v="50"/>
    <s v="Y"/>
    <s v="N"/>
    <n v="12.6"/>
    <n v="26.3"/>
    <n v="29.5"/>
    <n v="0"/>
    <n v="123999.07"/>
    <n v="83.084082179999996"/>
    <n v="10302348.922123572"/>
  </r>
  <r>
    <d v="2019-12-18T00:00:00"/>
    <x v="6"/>
    <s v="December"/>
    <x v="4"/>
    <x v="50"/>
    <s v="Y"/>
    <s v="N"/>
    <n v="15.9"/>
    <n v="40.1"/>
    <n v="29.3"/>
    <n v="0"/>
    <n v="146990.89000000001"/>
    <n v="95.802971920000005"/>
    <n v="14082164.107165812"/>
  </r>
  <r>
    <d v="2019-12-19T00:00:00"/>
    <x v="0"/>
    <s v="December"/>
    <x v="4"/>
    <x v="50"/>
    <s v="Y"/>
    <s v="N"/>
    <n v="17.2"/>
    <n v="23.3"/>
    <n v="29.3"/>
    <n v="0"/>
    <n v="125050.61"/>
    <n v="71.953511919999997"/>
    <n v="8997830.5572382715"/>
  </r>
  <r>
    <d v="2019-12-20T00:00:00"/>
    <x v="1"/>
    <s v="December"/>
    <x v="4"/>
    <x v="50"/>
    <s v="N"/>
    <s v="N"/>
    <n v="13.7"/>
    <n v="43.5"/>
    <n v="31.4"/>
    <n v="0"/>
    <n v="150553.4"/>
    <n v="243.81015959999999"/>
    <n v="36706448.482322641"/>
  </r>
  <r>
    <d v="2019-12-21T00:00:00"/>
    <x v="2"/>
    <s v="December"/>
    <x v="4"/>
    <x v="50"/>
    <s v="N"/>
    <s v="N"/>
    <n v="16.899999999999999"/>
    <n v="20.2"/>
    <n v="28.3"/>
    <n v="0"/>
    <n v="100632.47500000001"/>
    <n v="44.94113626"/>
    <n v="4522537.7711560437"/>
  </r>
  <r>
    <d v="2019-12-22T00:00:00"/>
    <x v="3"/>
    <s v="December"/>
    <x v="4"/>
    <x v="51"/>
    <s v="N"/>
    <s v="N"/>
    <n v="13.1"/>
    <n v="19.600000000000001"/>
    <n v="31.5"/>
    <n v="0"/>
    <n v="90145.615000000005"/>
    <n v="34.678705909999998"/>
    <n v="3126133.2716610846"/>
  </r>
  <r>
    <d v="2019-12-23T00:00:00"/>
    <x v="4"/>
    <s v="December"/>
    <x v="4"/>
    <x v="51"/>
    <s v="N"/>
    <s v="N"/>
    <n v="12.1"/>
    <n v="20"/>
    <n v="29.2"/>
    <n v="0"/>
    <n v="101818.02499999999"/>
    <n v="47.19823427"/>
    <n v="4805630.9968587169"/>
  </r>
  <r>
    <d v="2019-12-24T00:00:00"/>
    <x v="5"/>
    <s v="December"/>
    <x v="4"/>
    <x v="51"/>
    <s v="N"/>
    <s v="N"/>
    <n v="14.1"/>
    <n v="24.5"/>
    <n v="31.4"/>
    <n v="0"/>
    <n v="102168.93"/>
    <n v="57.331305110000002"/>
    <n v="5857478.098592232"/>
  </r>
  <r>
    <d v="2019-12-25T00:00:00"/>
    <x v="6"/>
    <s v="December"/>
    <x v="4"/>
    <x v="51"/>
    <s v="N"/>
    <s v="Y"/>
    <n v="14"/>
    <n v="27.9"/>
    <n v="32"/>
    <n v="0"/>
    <n v="98312.744999999995"/>
    <n v="42.257239390000002"/>
    <n v="4154425.2005530256"/>
  </r>
  <r>
    <d v="2019-12-26T00:00:00"/>
    <x v="0"/>
    <s v="December"/>
    <x v="4"/>
    <x v="51"/>
    <s v="N"/>
    <s v="Y"/>
    <n v="16.5"/>
    <n v="20.5"/>
    <n v="26.2"/>
    <n v="0"/>
    <n v="96120.524999999994"/>
    <n v="41.255986679999999"/>
    <n v="3965547.0990746068"/>
  </r>
  <r>
    <d v="2019-12-27T00:00:00"/>
    <x v="1"/>
    <s v="December"/>
    <x v="4"/>
    <x v="51"/>
    <s v="N"/>
    <s v="N"/>
    <n v="13.6"/>
    <n v="23.9"/>
    <n v="31.6"/>
    <n v="0"/>
    <n v="107256.065"/>
    <n v="56.122451329999997"/>
    <n v="6019473.2878098162"/>
  </r>
  <r>
    <d v="2019-12-28T00:00:00"/>
    <x v="2"/>
    <s v="December"/>
    <x v="4"/>
    <x v="51"/>
    <s v="N"/>
    <s v="N"/>
    <n v="16.7"/>
    <n v="28.4"/>
    <n v="20.6"/>
    <n v="0"/>
    <n v="113521.685"/>
    <n v="63.295449300000001"/>
    <n v="7185406.0573680708"/>
  </r>
  <r>
    <d v="2019-12-29T00:00:00"/>
    <x v="3"/>
    <s v="December"/>
    <x v="4"/>
    <x v="52"/>
    <s v="N"/>
    <s v="N"/>
    <n v="16.8"/>
    <n v="33.200000000000003"/>
    <n v="31.9"/>
    <n v="0"/>
    <n v="118293.52499999999"/>
    <n v="87.686688779999997"/>
    <n v="10372767.511364149"/>
  </r>
  <r>
    <d v="2019-12-30T00:00:00"/>
    <x v="4"/>
    <s v="December"/>
    <x v="4"/>
    <x v="52"/>
    <s v="N"/>
    <s v="N"/>
    <n v="19.7"/>
    <n v="40.799999999999997"/>
    <n v="18.8"/>
    <n v="0"/>
    <n v="140410.125"/>
    <n v="295.82920189999999"/>
    <n v="41537415.217429236"/>
  </r>
  <r>
    <d v="2019-12-31T00:00:00"/>
    <x v="5"/>
    <s v="December"/>
    <x v="4"/>
    <x v="52"/>
    <s v="N"/>
    <s v="N"/>
    <n v="15.3"/>
    <n v="21.2"/>
    <n v="29.3"/>
    <n v="2.4"/>
    <n v="95410.39"/>
    <n v="46.251483919999998"/>
    <n v="4412872.1188859288"/>
  </r>
  <r>
    <d v="2020-01-01T00:00:00"/>
    <x v="6"/>
    <s v="January"/>
    <x v="5"/>
    <x v="0"/>
    <s v="N"/>
    <s v="Y"/>
    <n v="11.8"/>
    <n v="24.9"/>
    <n v="31.6"/>
    <n v="0"/>
    <n v="89077.854999999996"/>
    <n v="50.921802759999999"/>
    <n v="4536004.9625938796"/>
  </r>
  <r>
    <d v="2020-01-02T00:00:00"/>
    <x v="0"/>
    <s v="January"/>
    <x v="5"/>
    <x v="0"/>
    <s v="N"/>
    <s v="N"/>
    <n v="12.8"/>
    <n v="25"/>
    <n v="31.6"/>
    <n v="0"/>
    <n v="102988.185"/>
    <n v="69.546225629999995"/>
    <n v="7162439.551234181"/>
  </r>
  <r>
    <d v="2020-01-03T00:00:00"/>
    <x v="1"/>
    <s v="January"/>
    <x v="5"/>
    <x v="0"/>
    <s v="N"/>
    <s v="N"/>
    <n v="13.7"/>
    <n v="36.6"/>
    <n v="30.7"/>
    <n v="0"/>
    <n v="118922.215"/>
    <n v="65.435921559999997"/>
    <n v="7781784.7324814545"/>
  </r>
  <r>
    <d v="2020-01-04T00:00:00"/>
    <x v="2"/>
    <s v="January"/>
    <x v="5"/>
    <x v="0"/>
    <s v="N"/>
    <s v="N"/>
    <n v="18.600000000000001"/>
    <n v="26.8"/>
    <n v="22.8"/>
    <n v="0"/>
    <n v="102245.61"/>
    <n v="28.04223073"/>
    <n v="2867194.9867495955"/>
  </r>
  <r>
    <d v="2020-01-05T00:00:00"/>
    <x v="3"/>
    <s v="January"/>
    <x v="5"/>
    <x v="1"/>
    <s v="N"/>
    <s v="N"/>
    <n v="12.7"/>
    <n v="16.7"/>
    <n v="5.0999999999999996"/>
    <n v="2.2000000000000002"/>
    <n v="95671.2"/>
    <n v="18.87543557"/>
    <n v="1805835.571504584"/>
  </r>
  <r>
    <d v="2020-01-06T00:00:00"/>
    <x v="4"/>
    <s v="January"/>
    <x v="5"/>
    <x v="1"/>
    <s v="N"/>
    <s v="N"/>
    <n v="11.9"/>
    <n v="18"/>
    <n v="2.7"/>
    <n v="8.1999999999999993"/>
    <n v="110253.59"/>
    <n v="56.104400259999998"/>
    <n v="6185711.5434619328"/>
  </r>
  <r>
    <d v="2020-01-07T00:00:00"/>
    <x v="5"/>
    <s v="January"/>
    <x v="5"/>
    <x v="1"/>
    <s v="N"/>
    <s v="N"/>
    <n v="12.6"/>
    <n v="20.100000000000001"/>
    <n v="7.7"/>
    <n v="1.2"/>
    <n v="109336.56"/>
    <n v="59.42379013"/>
    <n v="6497192.7949761525"/>
  </r>
  <r>
    <d v="2020-01-08T00:00:00"/>
    <x v="6"/>
    <s v="January"/>
    <x v="5"/>
    <x v="1"/>
    <s v="N"/>
    <s v="N"/>
    <n v="16.8"/>
    <n v="23.8"/>
    <n v="26.9"/>
    <n v="0"/>
    <n v="110038.625"/>
    <n v="53.313229810000003"/>
    <n v="5866514.5026014112"/>
  </r>
  <r>
    <d v="2020-01-09T00:00:00"/>
    <x v="0"/>
    <s v="January"/>
    <x v="5"/>
    <x v="1"/>
    <s v="N"/>
    <s v="N"/>
    <n v="17.899999999999999"/>
    <n v="31.9"/>
    <n v="29.8"/>
    <n v="0"/>
    <n v="127365.59"/>
    <n v="86.980864980000007"/>
    <n v="11078369.186888039"/>
  </r>
  <r>
    <d v="2020-01-10T00:00:00"/>
    <x v="1"/>
    <s v="January"/>
    <x v="5"/>
    <x v="1"/>
    <s v="N"/>
    <s v="N"/>
    <n v="20.100000000000001"/>
    <n v="32.9"/>
    <n v="10.1"/>
    <n v="0"/>
    <n v="122533.88"/>
    <n v="65.485985589999999"/>
    <n v="8024251.8999667894"/>
  </r>
  <r>
    <d v="2020-01-11T00:00:00"/>
    <x v="2"/>
    <s v="January"/>
    <x v="5"/>
    <x v="1"/>
    <s v="N"/>
    <s v="N"/>
    <n v="13.5"/>
    <n v="19.3"/>
    <n v="18.2"/>
    <n v="15.6"/>
    <n v="91886.604999999996"/>
    <n v="22.78453983"/>
    <n v="2093594.0114659769"/>
  </r>
  <r>
    <d v="2020-01-12T00:00:00"/>
    <x v="3"/>
    <s v="January"/>
    <x v="5"/>
    <x v="2"/>
    <s v="N"/>
    <s v="N"/>
    <n v="14.2"/>
    <n v="19.899999999999999"/>
    <n v="21.9"/>
    <n v="0"/>
    <n v="91797.595000000001"/>
    <n v="45.627913079999999"/>
    <n v="4188532.6856130427"/>
  </r>
  <r>
    <d v="2020-01-13T00:00:00"/>
    <x v="4"/>
    <s v="January"/>
    <x v="5"/>
    <x v="2"/>
    <s v="N"/>
    <s v="N"/>
    <n v="12.7"/>
    <n v="32.200000000000003"/>
    <n v="28.1"/>
    <n v="0"/>
    <n v="119653.94500000001"/>
    <n v="76.952473240000003"/>
    <n v="9207667.0006729327"/>
  </r>
  <r>
    <d v="2020-01-14T00:00:00"/>
    <x v="5"/>
    <s v="January"/>
    <x v="5"/>
    <x v="2"/>
    <s v="N"/>
    <s v="N"/>
    <n v="16.7"/>
    <n v="33.799999999999997"/>
    <n v="27.4"/>
    <n v="0"/>
    <n v="137302.60500000001"/>
    <n v="88.847653539999996"/>
    <n v="12199014.279179472"/>
  </r>
  <r>
    <d v="2020-01-15T00:00:00"/>
    <x v="6"/>
    <s v="January"/>
    <x v="5"/>
    <x v="2"/>
    <s v="N"/>
    <s v="N"/>
    <n v="19.5"/>
    <n v="36.799999999999997"/>
    <n v="20.8"/>
    <n v="0"/>
    <n v="137408.22500000001"/>
    <n v="63.73047072"/>
    <n v="8757090.8600496724"/>
  </r>
  <r>
    <d v="2020-01-16T00:00:00"/>
    <x v="0"/>
    <s v="January"/>
    <x v="5"/>
    <x v="2"/>
    <s v="N"/>
    <s v="N"/>
    <n v="15.7"/>
    <n v="19.600000000000001"/>
    <n v="18.600000000000001"/>
    <n v="19.600000000000001"/>
    <n v="109669.645"/>
    <n v="33.404425930000002"/>
    <n v="3663451.5331718954"/>
  </r>
  <r>
    <d v="2020-01-17T00:00:00"/>
    <x v="1"/>
    <s v="January"/>
    <x v="5"/>
    <x v="2"/>
    <s v="N"/>
    <s v="N"/>
    <n v="14.4"/>
    <n v="24.8"/>
    <n v="24.4"/>
    <n v="0"/>
    <n v="108108.175"/>
    <n v="39.500761930000003"/>
    <n v="4270355.2833617786"/>
  </r>
  <r>
    <d v="2020-01-18T00:00:00"/>
    <x v="2"/>
    <s v="January"/>
    <x v="5"/>
    <x v="2"/>
    <s v="N"/>
    <s v="N"/>
    <n v="13.9"/>
    <n v="29.4"/>
    <n v="27.2"/>
    <n v="0"/>
    <n v="105946.34"/>
    <n v="52.05315547"/>
    <n v="5514841.30749748"/>
  </r>
  <r>
    <d v="2020-01-19T00:00:00"/>
    <x v="3"/>
    <s v="January"/>
    <x v="5"/>
    <x v="3"/>
    <s v="N"/>
    <s v="N"/>
    <n v="17.5"/>
    <n v="25.5"/>
    <n v="23.9"/>
    <n v="0"/>
    <n v="106921.55499999999"/>
    <n v="60.347055949999998"/>
    <n v="6452401.061846002"/>
  </r>
  <r>
    <d v="2020-01-20T00:00:00"/>
    <x v="4"/>
    <s v="January"/>
    <x v="5"/>
    <x v="3"/>
    <s v="N"/>
    <s v="N"/>
    <n v="19.100000000000001"/>
    <n v="21.8"/>
    <n v="8.8000000000000007"/>
    <n v="0.4"/>
    <n v="116291.535"/>
    <n v="45.359335479999999"/>
    <n v="5274906.7495491616"/>
  </r>
  <r>
    <d v="2020-01-21T00:00:00"/>
    <x v="5"/>
    <s v="January"/>
    <x v="5"/>
    <x v="3"/>
    <s v="N"/>
    <s v="N"/>
    <n v="14.8"/>
    <n v="23.5"/>
    <n v="28.4"/>
    <n v="44"/>
    <n v="112128.19500000001"/>
    <n v="53.564869539999997"/>
    <n v="6006132.1369306799"/>
  </r>
  <r>
    <d v="2020-01-22T00:00:00"/>
    <x v="6"/>
    <s v="January"/>
    <x v="5"/>
    <x v="3"/>
    <s v="N"/>
    <s v="N"/>
    <n v="14.1"/>
    <n v="31.7"/>
    <n v="12.4"/>
    <n v="0"/>
    <n v="119287.15"/>
    <n v="45.155690849999999"/>
    <n v="5386493.6677775774"/>
  </r>
  <r>
    <d v="2020-01-23T00:00:00"/>
    <x v="0"/>
    <s v="January"/>
    <x v="5"/>
    <x v="3"/>
    <s v="N"/>
    <s v="N"/>
    <n v="12.9"/>
    <n v="22.6"/>
    <n v="13.4"/>
    <n v="22.8"/>
    <n v="112254.83"/>
    <n v="-1.7614234529999999"/>
    <n v="-197728.29027452797"/>
  </r>
  <r>
    <d v="2020-01-24T00:00:00"/>
    <x v="1"/>
    <s v="January"/>
    <x v="5"/>
    <x v="3"/>
    <s v="N"/>
    <s v="N"/>
    <n v="11.7"/>
    <n v="24.1"/>
    <n v="20.6"/>
    <n v="1.2"/>
    <n v="109316.375"/>
    <n v="49.479433710000002"/>
    <n v="5408912.3302300014"/>
  </r>
  <r>
    <d v="2020-01-25T00:00:00"/>
    <x v="2"/>
    <s v="January"/>
    <x v="5"/>
    <x v="3"/>
    <s v="N"/>
    <s v="N"/>
    <n v="13"/>
    <n v="27.4"/>
    <n v="30"/>
    <n v="0"/>
    <n v="102445.88"/>
    <n v="50.132823129999998"/>
    <n v="5135901.1824372048"/>
  </r>
  <r>
    <d v="2020-01-26T00:00:00"/>
    <x v="3"/>
    <s v="January"/>
    <x v="5"/>
    <x v="4"/>
    <s v="N"/>
    <s v="Y"/>
    <n v="15.8"/>
    <n v="23.6"/>
    <n v="24"/>
    <n v="0"/>
    <n v="101233.205"/>
    <n v="51.415029230000002"/>
    <n v="5204908.1941215824"/>
  </r>
  <r>
    <d v="2020-01-27T00:00:00"/>
    <x v="4"/>
    <s v="January"/>
    <x v="5"/>
    <x v="4"/>
    <s v="N"/>
    <s v="Y"/>
    <n v="12.8"/>
    <n v="23.1"/>
    <n v="26.1"/>
    <n v="0"/>
    <n v="103134.46"/>
    <n v="54.453082340000002"/>
    <n v="5615989.242471437"/>
  </r>
  <r>
    <d v="2020-01-28T00:00:00"/>
    <x v="5"/>
    <s v="January"/>
    <x v="5"/>
    <x v="4"/>
    <s v="N"/>
    <s v="N"/>
    <n v="13.6"/>
    <n v="25.4"/>
    <n v="26.5"/>
    <n v="0"/>
    <n v="116190.55499999999"/>
    <n v="67.173829400000002"/>
    <n v="7804964.519461317"/>
  </r>
  <r>
    <d v="2020-01-29T00:00:00"/>
    <x v="6"/>
    <s v="January"/>
    <x v="5"/>
    <x v="4"/>
    <s v="N"/>
    <s v="N"/>
    <n v="15.2"/>
    <n v="31.5"/>
    <n v="29.5"/>
    <n v="0"/>
    <n v="129812.91499999999"/>
    <n v="78.27234224"/>
    <n v="10160760.910052029"/>
  </r>
  <r>
    <d v="2020-01-30T00:00:00"/>
    <x v="0"/>
    <s v="January"/>
    <x v="5"/>
    <x v="4"/>
    <s v="Y"/>
    <s v="N"/>
    <n v="16.399999999999999"/>
    <n v="39.4"/>
    <n v="29.3"/>
    <n v="0"/>
    <n v="154816.49"/>
    <n v="1044.4473029999999"/>
    <n v="161697665.44042644"/>
  </r>
  <r>
    <d v="2020-01-31T00:00:00"/>
    <x v="1"/>
    <s v="January"/>
    <x v="5"/>
    <x v="4"/>
    <s v="Y"/>
    <s v="N"/>
    <n v="21.5"/>
    <n v="42.9"/>
    <n v="18.3"/>
    <n v="0"/>
    <n v="170653.84"/>
    <n v="2809.437516"/>
    <n v="479441300.34546143"/>
  </r>
  <r>
    <d v="2020-02-01T00:00:00"/>
    <x v="2"/>
    <s v="February"/>
    <x v="5"/>
    <x v="4"/>
    <s v="Y"/>
    <s v="N"/>
    <n v="23.5"/>
    <n v="29.3"/>
    <n v="1.8"/>
    <n v="0.8"/>
    <n v="131856.315"/>
    <n v="86.908607950000004"/>
    <n v="11459448.786066705"/>
  </r>
  <r>
    <d v="2020-02-02T00:00:00"/>
    <x v="3"/>
    <s v="February"/>
    <x v="5"/>
    <x v="5"/>
    <s v="Y"/>
    <s v="N"/>
    <n v="14.2"/>
    <n v="25.1"/>
    <n v="21"/>
    <n v="14.8"/>
    <n v="97609.06"/>
    <n v="14.2356353"/>
    <n v="1389526.980135818"/>
  </r>
  <r>
    <d v="2020-02-03T00:00:00"/>
    <x v="4"/>
    <s v="February"/>
    <x v="5"/>
    <x v="5"/>
    <s v="Y"/>
    <s v="N"/>
    <n v="13.2"/>
    <n v="17.7"/>
    <n v="22.7"/>
    <n v="0"/>
    <n v="105004.91"/>
    <n v="15.310771989999999"/>
    <n v="1607706.2348404708"/>
  </r>
  <r>
    <d v="2020-02-04T00:00:00"/>
    <x v="5"/>
    <s v="February"/>
    <x v="5"/>
    <x v="5"/>
    <s v="Y"/>
    <s v="N"/>
    <n v="11.3"/>
    <n v="19.7"/>
    <n v="28.6"/>
    <n v="0"/>
    <n v="107034.065"/>
    <n v="25.212092720000001"/>
    <n v="2698552.7709785071"/>
  </r>
  <r>
    <d v="2020-02-05T00:00:00"/>
    <x v="6"/>
    <s v="February"/>
    <x v="5"/>
    <x v="5"/>
    <s v="Y"/>
    <s v="N"/>
    <n v="10.8"/>
    <n v="20.100000000000001"/>
    <n v="27.1"/>
    <n v="0"/>
    <n v="108988.44"/>
    <n v="42.116875"/>
    <n v="4590252.5039250003"/>
  </r>
  <r>
    <d v="2020-02-06T00:00:00"/>
    <x v="0"/>
    <s v="February"/>
    <x v="5"/>
    <x v="5"/>
    <s v="Y"/>
    <s v="N"/>
    <n v="13.7"/>
    <n v="25.5"/>
    <n v="25"/>
    <n v="0"/>
    <n v="120569.46"/>
    <n v="42.766032299999999"/>
    <n v="5156277.4207535582"/>
  </r>
  <r>
    <d v="2020-02-07T00:00:00"/>
    <x v="1"/>
    <s v="February"/>
    <x v="5"/>
    <x v="5"/>
    <s v="Y"/>
    <s v="N"/>
    <n v="16.5"/>
    <n v="23.2"/>
    <n v="18.399999999999999"/>
    <n v="0"/>
    <n v="120734.85"/>
    <n v="45.332425360000002"/>
    <n v="5473203.5759757962"/>
  </r>
  <r>
    <d v="2020-02-08T00:00:00"/>
    <x v="2"/>
    <s v="February"/>
    <x v="5"/>
    <x v="5"/>
    <s v="Y"/>
    <s v="N"/>
    <n v="17.399999999999999"/>
    <n v="29.4"/>
    <n v="27.5"/>
    <n v="0"/>
    <n v="107864.44500000001"/>
    <n v="28.570907080000001"/>
    <n v="3081785.035330771"/>
  </r>
  <r>
    <d v="2020-02-09T00:00:00"/>
    <x v="3"/>
    <s v="February"/>
    <x v="5"/>
    <x v="6"/>
    <s v="Y"/>
    <s v="N"/>
    <n v="19.600000000000001"/>
    <n v="28.2"/>
    <n v="19.899999999999999"/>
    <n v="0"/>
    <n v="103857.11"/>
    <n v="21.555491809999999"/>
    <n v="2238691.0840152688"/>
  </r>
  <r>
    <d v="2020-02-10T00:00:00"/>
    <x v="4"/>
    <s v="February"/>
    <x v="5"/>
    <x v="6"/>
    <s v="Y"/>
    <s v="N"/>
    <n v="18.5"/>
    <n v="27.7"/>
    <n v="15"/>
    <n v="0.6"/>
    <n v="122975.46"/>
    <n v="50.809242179999998"/>
    <n v="6248289.9293369027"/>
  </r>
  <r>
    <d v="2020-02-11T00:00:00"/>
    <x v="5"/>
    <s v="February"/>
    <x v="5"/>
    <x v="6"/>
    <s v="Y"/>
    <s v="N"/>
    <n v="19.5"/>
    <n v="25.9"/>
    <n v="19.100000000000001"/>
    <n v="0"/>
    <n v="127110.58"/>
    <n v="61.289840849999997"/>
    <n v="7790587.2185511924"/>
  </r>
  <r>
    <d v="2020-02-12T00:00:00"/>
    <x v="6"/>
    <s v="February"/>
    <x v="5"/>
    <x v="6"/>
    <s v="Y"/>
    <s v="N"/>
    <n v="19.100000000000001"/>
    <n v="27.7"/>
    <n v="17.3"/>
    <n v="0"/>
    <n v="124618.565"/>
    <n v="53.243525050000002"/>
    <n v="6635131.6872725533"/>
  </r>
  <r>
    <d v="2020-02-13T00:00:00"/>
    <x v="0"/>
    <s v="February"/>
    <x v="5"/>
    <x v="6"/>
    <s v="Y"/>
    <s v="N"/>
    <n v="19.399999999999999"/>
    <n v="31.7"/>
    <n v="26.7"/>
    <n v="0"/>
    <n v="139137.185"/>
    <n v="79.018494320000002"/>
    <n v="10994410.862623289"/>
  </r>
  <r>
    <d v="2020-02-14T00:00:00"/>
    <x v="1"/>
    <s v="February"/>
    <x v="5"/>
    <x v="6"/>
    <s v="Y"/>
    <s v="N"/>
    <n v="20.3"/>
    <n v="33.700000000000003"/>
    <n v="10.6"/>
    <n v="0"/>
    <n v="139855.63"/>
    <n v="79.502643969999994"/>
    <n v="11118892.359090051"/>
  </r>
  <r>
    <d v="2020-02-15T00:00:00"/>
    <x v="2"/>
    <s v="February"/>
    <x v="5"/>
    <x v="6"/>
    <s v="Y"/>
    <s v="N"/>
    <n v="18.899999999999999"/>
    <n v="19.3"/>
    <n v="2.4"/>
    <n v="5.4"/>
    <n v="108300.63499999999"/>
    <n v="55.674962260000001"/>
    <n v="6029633.7663590349"/>
  </r>
  <r>
    <d v="2020-02-16T00:00:00"/>
    <x v="3"/>
    <s v="February"/>
    <x v="5"/>
    <x v="7"/>
    <s v="Y"/>
    <s v="N"/>
    <n v="16.899999999999999"/>
    <n v="26.4"/>
    <n v="23.8"/>
    <n v="2.8"/>
    <n v="100904.27"/>
    <n v="47.00473539"/>
    <n v="4742978.5110711157"/>
  </r>
  <r>
    <d v="2020-02-17T00:00:00"/>
    <x v="4"/>
    <s v="February"/>
    <x v="5"/>
    <x v="7"/>
    <s v="Y"/>
    <s v="N"/>
    <n v="15.2"/>
    <n v="25.6"/>
    <n v="26.4"/>
    <n v="0"/>
    <n v="123351.845"/>
    <n v="64.10902188"/>
    <n v="7907966.1300433688"/>
  </r>
  <r>
    <d v="2020-02-18T00:00:00"/>
    <x v="5"/>
    <s v="February"/>
    <x v="5"/>
    <x v="7"/>
    <s v="Y"/>
    <s v="N"/>
    <n v="17.600000000000001"/>
    <n v="21.8"/>
    <n v="7.3"/>
    <n v="0"/>
    <n v="119178.12"/>
    <n v="60.59554515"/>
    <n v="7221663.1513521178"/>
  </r>
  <r>
    <d v="2020-02-19T00:00:00"/>
    <x v="6"/>
    <s v="February"/>
    <x v="5"/>
    <x v="7"/>
    <s v="Y"/>
    <s v="N"/>
    <n v="13.3"/>
    <n v="19.7"/>
    <n v="12.9"/>
    <n v="38"/>
    <n v="109375.215"/>
    <n v="51.44203692"/>
    <n v="5626483.8481629379"/>
  </r>
  <r>
    <d v="2020-02-20T00:00:00"/>
    <x v="0"/>
    <s v="February"/>
    <x v="5"/>
    <x v="7"/>
    <s v="Y"/>
    <s v="N"/>
    <n v="14.2"/>
    <n v="18.7"/>
    <n v="15.2"/>
    <n v="3.2"/>
    <n v="112202.145"/>
    <n v="58.361290920000002"/>
    <n v="6548262.0261930237"/>
  </r>
  <r>
    <d v="2020-02-21T00:00:00"/>
    <x v="1"/>
    <s v="February"/>
    <x v="5"/>
    <x v="7"/>
    <s v="Y"/>
    <s v="N"/>
    <n v="13.5"/>
    <n v="19.600000000000001"/>
    <n v="17.100000000000001"/>
    <n v="2.8"/>
    <n v="108949.05499999999"/>
    <n v="48.658203370000003"/>
    <n v="5301265.2751593152"/>
  </r>
  <r>
    <d v="2020-02-22T00:00:00"/>
    <x v="2"/>
    <s v="February"/>
    <x v="5"/>
    <x v="7"/>
    <s v="Y"/>
    <s v="N"/>
    <n v="11.4"/>
    <n v="21.1"/>
    <n v="25.4"/>
    <n v="0"/>
    <n v="96922.02"/>
    <n v="42.236093580000002"/>
    <n v="4093607.506682632"/>
  </r>
  <r>
    <d v="2020-02-23T00:00:00"/>
    <x v="3"/>
    <s v="February"/>
    <x v="5"/>
    <x v="8"/>
    <s v="Y"/>
    <s v="N"/>
    <n v="13.3"/>
    <n v="34"/>
    <n v="21.6"/>
    <n v="0"/>
    <n v="106129.66499999999"/>
    <n v="51.318456159999997"/>
    <n v="5446410.5605779858"/>
  </r>
  <r>
    <d v="2020-02-24T00:00:00"/>
    <x v="4"/>
    <s v="February"/>
    <x v="5"/>
    <x v="8"/>
    <s v="Y"/>
    <s v="N"/>
    <n v="16.8"/>
    <n v="23.7"/>
    <n v="5.4"/>
    <n v="0"/>
    <n v="122619.05499999999"/>
    <n v="57.234083179999999"/>
    <n v="7017989.1933229947"/>
  </r>
  <r>
    <d v="2020-02-25T00:00:00"/>
    <x v="5"/>
    <s v="February"/>
    <x v="5"/>
    <x v="8"/>
    <s v="Y"/>
    <s v="N"/>
    <n v="18.399999999999999"/>
    <n v="31.6"/>
    <n v="10.6"/>
    <n v="3.6"/>
    <n v="123558.425"/>
    <n v="60.554701809999997"/>
    <n v="7482043.581988249"/>
  </r>
  <r>
    <d v="2020-02-26T00:00:00"/>
    <x v="6"/>
    <s v="February"/>
    <x v="5"/>
    <x v="8"/>
    <s v="Y"/>
    <s v="N"/>
    <n v="16.2"/>
    <n v="19.2"/>
    <n v="19.3"/>
    <n v="4"/>
    <n v="108371.125"/>
    <n v="45.06152522"/>
    <n v="4883368.1823072722"/>
  </r>
  <r>
    <d v="2020-02-27T00:00:00"/>
    <x v="0"/>
    <s v="February"/>
    <x v="5"/>
    <x v="8"/>
    <s v="Y"/>
    <s v="N"/>
    <n v="11"/>
    <n v="19.7"/>
    <n v="11.1"/>
    <n v="0.2"/>
    <n v="108675.4"/>
    <n v="48.542669150000002"/>
    <n v="5275393.9869439099"/>
  </r>
  <r>
    <d v="2020-02-28T00:00:00"/>
    <x v="1"/>
    <s v="February"/>
    <x v="5"/>
    <x v="8"/>
    <s v="Y"/>
    <s v="N"/>
    <n v="13.1"/>
    <n v="20.100000000000001"/>
    <n v="17.600000000000001"/>
    <n v="0"/>
    <n v="110006.97"/>
    <n v="50.306352859999997"/>
    <n v="5534049.449879434"/>
  </r>
  <r>
    <d v="2020-02-29T00:00:00"/>
    <x v="2"/>
    <s v="February"/>
    <x v="5"/>
    <x v="8"/>
    <s v="Y"/>
    <s v="N"/>
    <n v="14.7"/>
    <n v="22.4"/>
    <n v="22.8"/>
    <n v="0"/>
    <n v="100380.94"/>
    <n v="51.289608729999998"/>
    <n v="5148499.136549606"/>
  </r>
  <r>
    <d v="2020-03-01T00:00:00"/>
    <x v="3"/>
    <s v="March"/>
    <x v="5"/>
    <x v="9"/>
    <s v="Y"/>
    <s v="N"/>
    <n v="13.2"/>
    <n v="32.1"/>
    <n v="20.8"/>
    <n v="0"/>
    <n v="101413.145"/>
    <n v="43.745921029999998"/>
    <n v="4436411.4325739397"/>
  </r>
  <r>
    <d v="2020-03-02T00:00:00"/>
    <x v="4"/>
    <s v="March"/>
    <x v="5"/>
    <x v="9"/>
    <s v="Y"/>
    <s v="N"/>
    <n v="14.2"/>
    <n v="18.399999999999999"/>
    <n v="21.1"/>
    <n v="3"/>
    <n v="106359.955"/>
    <n v="52.728395089999999"/>
    <n v="5608189.728994621"/>
  </r>
  <r>
    <d v="2020-03-03T00:00:00"/>
    <x v="5"/>
    <s v="March"/>
    <x v="5"/>
    <x v="9"/>
    <s v="Y"/>
    <s v="N"/>
    <n v="14.7"/>
    <n v="19.5"/>
    <n v="15.9"/>
    <n v="0"/>
    <n v="108746.37"/>
    <n v="49.781089729999998"/>
    <n v="5413512.8027817793"/>
  </r>
  <r>
    <d v="2020-03-04T00:00:00"/>
    <x v="6"/>
    <s v="March"/>
    <x v="5"/>
    <x v="9"/>
    <s v="Y"/>
    <s v="N"/>
    <n v="13.6"/>
    <n v="23.5"/>
    <n v="7.1"/>
    <n v="0"/>
    <n v="117505.625"/>
    <n v="58.522870509999997"/>
    <n v="6876766.4760716185"/>
  </r>
  <r>
    <d v="2020-03-05T00:00:00"/>
    <x v="0"/>
    <s v="March"/>
    <x v="5"/>
    <x v="9"/>
    <s v="Y"/>
    <s v="N"/>
    <n v="15.4"/>
    <n v="20.3"/>
    <n v="4.3"/>
    <n v="54.6"/>
    <n v="119734.63499999999"/>
    <n v="57.036382109999998"/>
    <n v="6829230.3936613789"/>
  </r>
  <r>
    <d v="2020-03-06T00:00:00"/>
    <x v="1"/>
    <s v="March"/>
    <x v="5"/>
    <x v="9"/>
    <s v="Y"/>
    <s v="N"/>
    <n v="15.9"/>
    <n v="19"/>
    <n v="12.7"/>
    <n v="7"/>
    <n v="111322.325"/>
    <n v="53.736514710000002"/>
    <n v="5982073.754913901"/>
  </r>
  <r>
    <d v="2020-03-07T00:00:00"/>
    <x v="2"/>
    <s v="March"/>
    <x v="5"/>
    <x v="9"/>
    <s v="Y"/>
    <s v="N"/>
    <n v="15.4"/>
    <n v="20"/>
    <n v="17.100000000000001"/>
    <n v="0.2"/>
    <n v="96850.78"/>
    <n v="28.020466209999999"/>
    <n v="2713804.0084021436"/>
  </r>
  <r>
    <d v="2020-03-08T00:00:00"/>
    <x v="3"/>
    <s v="March"/>
    <x v="5"/>
    <x v="10"/>
    <s v="Y"/>
    <s v="N"/>
    <n v="13.9"/>
    <n v="22.4"/>
    <n v="19.5"/>
    <n v="0"/>
    <n v="92553.29"/>
    <n v="17.916415310000001"/>
    <n v="1658223.1819468699"/>
  </r>
  <r>
    <d v="2020-03-09T00:00:00"/>
    <x v="4"/>
    <s v="March"/>
    <x v="5"/>
    <x v="10"/>
    <s v="Y"/>
    <s v="Y"/>
    <n v="12.3"/>
    <n v="21"/>
    <n v="19.7"/>
    <n v="0"/>
    <n v="94641.7"/>
    <n v="22.041451550000001"/>
    <n v="2086040.445159635"/>
  </r>
  <r>
    <d v="2020-03-10T00:00:00"/>
    <x v="5"/>
    <s v="March"/>
    <x v="5"/>
    <x v="10"/>
    <s v="Y"/>
    <s v="N"/>
    <n v="10.3"/>
    <n v="22.3"/>
    <n v="21.9"/>
    <n v="0"/>
    <n v="112142.54"/>
    <n v="48.059723949999999"/>
    <n v="5389539.5154518327"/>
  </r>
  <r>
    <d v="2020-03-11T00:00:00"/>
    <x v="6"/>
    <s v="March"/>
    <x v="5"/>
    <x v="10"/>
    <s v="Y"/>
    <s v="N"/>
    <n v="12.6"/>
    <n v="29.5"/>
    <n v="15.7"/>
    <n v="0"/>
    <n v="118830.14"/>
    <n v="44.369936750000001"/>
    <n v="5272485.7957936451"/>
  </r>
  <r>
    <d v="2020-03-12T00:00:00"/>
    <x v="0"/>
    <s v="March"/>
    <x v="5"/>
    <x v="10"/>
    <s v="Y"/>
    <s v="N"/>
    <n v="16.600000000000001"/>
    <n v="29.5"/>
    <n v="19.5"/>
    <n v="0"/>
    <n v="120272.77499999999"/>
    <n v="39.127565740000001"/>
    <n v="4705980.9105447289"/>
  </r>
  <r>
    <d v="2020-03-13T00:00:00"/>
    <x v="1"/>
    <s v="March"/>
    <x v="5"/>
    <x v="10"/>
    <s v="Y"/>
    <s v="N"/>
    <n v="19.100000000000001"/>
    <n v="26.8"/>
    <n v="7.3"/>
    <n v="0"/>
    <n v="115075.81"/>
    <n v="40.127134920000003"/>
    <n v="4617662.5538982851"/>
  </r>
  <r>
    <d v="2020-03-14T00:00:00"/>
    <x v="2"/>
    <s v="March"/>
    <x v="5"/>
    <x v="10"/>
    <s v="Y"/>
    <s v="N"/>
    <n v="13.1"/>
    <n v="17.899999999999999"/>
    <n v="12.3"/>
    <n v="0.6"/>
    <n v="96016.19"/>
    <n v="29.137325780000001"/>
    <n v="2797655.0081843785"/>
  </r>
  <r>
    <d v="2020-03-15T00:00:00"/>
    <x v="3"/>
    <s v="March"/>
    <x v="5"/>
    <x v="11"/>
    <s v="Y"/>
    <s v="N"/>
    <n v="12.7"/>
    <n v="18.8"/>
    <n v="10.199999999999999"/>
    <n v="0"/>
    <n v="97664.934999999998"/>
    <n v="31.657840010000001"/>
    <n v="3091860.8868170492"/>
  </r>
  <r>
    <d v="2020-03-16T00:00:00"/>
    <x v="4"/>
    <s v="March"/>
    <x v="5"/>
    <x v="11"/>
    <s v="Y"/>
    <s v="N"/>
    <n v="9.3000000000000007"/>
    <n v="26.5"/>
    <n v="20.6"/>
    <n v="0"/>
    <n v="110586.815"/>
    <n v="46.670884049999998"/>
    <n v="5161184.4203238003"/>
  </r>
  <r>
    <d v="2020-03-17T00:00:00"/>
    <x v="5"/>
    <s v="March"/>
    <x v="5"/>
    <x v="11"/>
    <s v="Y"/>
    <s v="N"/>
    <n v="11.6"/>
    <n v="28.2"/>
    <n v="19.899999999999999"/>
    <n v="0"/>
    <n v="115254.185"/>
    <n v="52.451198269999999"/>
    <n v="6045220.1088822596"/>
  </r>
  <r>
    <d v="2020-03-18T00:00:00"/>
    <x v="6"/>
    <s v="March"/>
    <x v="5"/>
    <x v="11"/>
    <s v="Y"/>
    <s v="N"/>
    <n v="17.7"/>
    <n v="28.3"/>
    <n v="9.1"/>
    <n v="0"/>
    <n v="121127.145"/>
    <n v="51.291442230000001"/>
    <n v="6212785.9602523334"/>
  </r>
  <r>
    <d v="2020-03-19T00:00:00"/>
    <x v="0"/>
    <s v="March"/>
    <x v="5"/>
    <x v="11"/>
    <s v="Y"/>
    <s v="N"/>
    <n v="18.7"/>
    <n v="30.4"/>
    <n v="8.1999999999999993"/>
    <n v="0"/>
    <n v="127266.86"/>
    <n v="47.562659549999999"/>
    <n v="6053150.3341775127"/>
  </r>
  <r>
    <d v="2020-03-20T00:00:00"/>
    <x v="1"/>
    <s v="March"/>
    <x v="5"/>
    <x v="11"/>
    <s v="Y"/>
    <s v="N"/>
    <n v="16.100000000000001"/>
    <n v="22.7"/>
    <n v="12.6"/>
    <n v="0"/>
    <n v="111547.605"/>
    <n v="40.76436769"/>
    <n v="4547167.5851588827"/>
  </r>
  <r>
    <d v="2020-03-21T00:00:00"/>
    <x v="2"/>
    <s v="March"/>
    <x v="5"/>
    <x v="11"/>
    <s v="Y"/>
    <s v="N"/>
    <n v="14.6"/>
    <n v="18.399999999999999"/>
    <n v="10.8"/>
    <n v="0"/>
    <n v="103999.33500000001"/>
    <n v="47.458698750000003"/>
    <n v="4935673.1099653319"/>
  </r>
  <r>
    <d v="2020-03-22T00:00:00"/>
    <x v="3"/>
    <s v="March"/>
    <x v="5"/>
    <x v="12"/>
    <s v="Y"/>
    <s v="N"/>
    <n v="12.1"/>
    <n v="18.3"/>
    <n v="15.2"/>
    <n v="0"/>
    <n v="97449.684999999998"/>
    <n v="34.618054800000003"/>
    <n v="3373518.5355727384"/>
  </r>
  <r>
    <d v="2020-03-23T00:00:00"/>
    <x v="4"/>
    <s v="March"/>
    <x v="5"/>
    <x v="12"/>
    <s v="Y"/>
    <s v="N"/>
    <n v="12.7"/>
    <n v="17.100000000000001"/>
    <n v="9.9"/>
    <n v="0.4"/>
    <n v="112906.94500000001"/>
    <n v="44.639439000000003"/>
    <n v="5040102.684003856"/>
  </r>
  <r>
    <d v="2020-03-24T00:00:00"/>
    <x v="5"/>
    <s v="March"/>
    <x v="5"/>
    <x v="12"/>
    <s v="N"/>
    <s v="N"/>
    <n v="8.5"/>
    <n v="17.899999999999999"/>
    <n v="15.8"/>
    <n v="0"/>
    <n v="114935.545"/>
    <n v="49.44768766"/>
    <n v="5683296.9301918745"/>
  </r>
  <r>
    <d v="2020-03-25T00:00:00"/>
    <x v="6"/>
    <s v="March"/>
    <x v="5"/>
    <x v="12"/>
    <s v="N"/>
    <s v="N"/>
    <n v="10.8"/>
    <n v="17.5"/>
    <n v="7.6"/>
    <n v="0"/>
    <n v="113147.815"/>
    <n v="43.72083739"/>
    <n v="4946917.2206488028"/>
  </r>
  <r>
    <d v="2020-03-26T00:00:00"/>
    <x v="0"/>
    <s v="March"/>
    <x v="5"/>
    <x v="12"/>
    <s v="N"/>
    <s v="N"/>
    <n v="13.7"/>
    <n v="19.8"/>
    <n v="15.5"/>
    <n v="0"/>
    <n v="110088.01"/>
    <n v="45.521245239999999"/>
    <n v="5011343.3011935716"/>
  </r>
  <r>
    <d v="2020-03-27T00:00:00"/>
    <x v="1"/>
    <s v="March"/>
    <x v="5"/>
    <x v="12"/>
    <s v="N"/>
    <s v="N"/>
    <n v="13.6"/>
    <n v="27.6"/>
    <n v="17.8"/>
    <n v="0"/>
    <n v="111958.245"/>
    <n v="49.318500309999997"/>
    <n v="5521612.7407395551"/>
  </r>
  <r>
    <d v="2020-03-28T00:00:00"/>
    <x v="2"/>
    <s v="March"/>
    <x v="5"/>
    <x v="12"/>
    <s v="N"/>
    <s v="N"/>
    <n v="14.8"/>
    <n v="27.5"/>
    <n v="16.899999999999999"/>
    <n v="0"/>
    <n v="97923.714999999997"/>
    <n v="47.963271040000002"/>
    <n v="4696741.683788714"/>
  </r>
  <r>
    <d v="2020-03-29T00:00:00"/>
    <x v="3"/>
    <s v="March"/>
    <x v="5"/>
    <x v="13"/>
    <s v="N"/>
    <s v="N"/>
    <n v="16.5"/>
    <n v="26.4"/>
    <n v="9.5"/>
    <n v="0"/>
    <n v="95953.205000000002"/>
    <n v="42.33862791"/>
    <n v="4062527.0432669516"/>
  </r>
  <r>
    <d v="2020-03-30T00:00:00"/>
    <x v="4"/>
    <s v="March"/>
    <x v="5"/>
    <x v="13"/>
    <s v="N"/>
    <s v="N"/>
    <n v="15.9"/>
    <n v="21.7"/>
    <n v="13.3"/>
    <n v="5.2"/>
    <n v="107687.51"/>
    <n v="57.502975429999999"/>
    <n v="6192352.2416478787"/>
  </r>
  <r>
    <d v="2020-03-31T00:00:00"/>
    <x v="5"/>
    <s v="March"/>
    <x v="5"/>
    <x v="13"/>
    <s v="N"/>
    <s v="N"/>
    <n v="12.2"/>
    <n v="21.4"/>
    <n v="16.899999999999999"/>
    <n v="0"/>
    <n v="109043.86500000001"/>
    <n v="57.690193069999999"/>
    <n v="6290761.6249490157"/>
  </r>
  <r>
    <d v="2020-04-01T00:00:00"/>
    <x v="6"/>
    <s v="April"/>
    <x v="5"/>
    <x v="13"/>
    <s v="N"/>
    <s v="N"/>
    <n v="11"/>
    <n v="23.1"/>
    <n v="15.2"/>
    <n v="0"/>
    <n v="110991.625"/>
    <n v="62.967514510000001"/>
    <n v="6988866.7576759793"/>
  </r>
  <r>
    <d v="2020-04-02T00:00:00"/>
    <x v="0"/>
    <s v="April"/>
    <x v="5"/>
    <x v="13"/>
    <s v="N"/>
    <s v="N"/>
    <n v="12.4"/>
    <n v="20.7"/>
    <n v="4.2"/>
    <n v="23"/>
    <n v="116302.66499999999"/>
    <n v="61.537019960000002"/>
    <n v="7156919.4175061928"/>
  </r>
  <r>
    <d v="2020-04-03T00:00:00"/>
    <x v="1"/>
    <s v="April"/>
    <x v="5"/>
    <x v="13"/>
    <s v="N"/>
    <s v="N"/>
    <n v="13.7"/>
    <n v="23.2"/>
    <n v="12"/>
    <n v="15.8"/>
    <n v="104294.57"/>
    <n v="48.636778120000002"/>
    <n v="5072551.8602108089"/>
  </r>
  <r>
    <d v="2020-04-04T00:00:00"/>
    <x v="2"/>
    <s v="April"/>
    <x v="5"/>
    <x v="13"/>
    <s v="N"/>
    <s v="N"/>
    <n v="12.8"/>
    <n v="16.600000000000001"/>
    <n v="6.1"/>
    <n v="35.200000000000003"/>
    <n v="101854.155"/>
    <n v="38.375968759999999"/>
    <n v="3908751.8703561975"/>
  </r>
  <r>
    <d v="2020-04-05T00:00:00"/>
    <x v="3"/>
    <s v="April"/>
    <x v="5"/>
    <x v="14"/>
    <s v="N"/>
    <s v="N"/>
    <n v="9.5"/>
    <n v="16.899999999999999"/>
    <n v="4.5"/>
    <n v="4.4000000000000004"/>
    <n v="105098.02499999999"/>
    <n v="23.78090796"/>
    <n v="2499326.4593027788"/>
  </r>
  <r>
    <d v="2020-04-06T00:00:00"/>
    <x v="4"/>
    <s v="April"/>
    <x v="5"/>
    <x v="14"/>
    <s v="N"/>
    <s v="N"/>
    <n v="10.7"/>
    <n v="16.5"/>
    <n v="11.5"/>
    <n v="6.2"/>
    <n v="118074.565"/>
    <n v="64.755851129999996"/>
    <n v="7646018.9533795081"/>
  </r>
  <r>
    <d v="2020-04-07T00:00:00"/>
    <x v="5"/>
    <s v="April"/>
    <x v="5"/>
    <x v="14"/>
    <s v="N"/>
    <s v="N"/>
    <n v="11.9"/>
    <n v="16.399999999999999"/>
    <n v="9.5"/>
    <n v="1.4"/>
    <n v="118404.455"/>
    <n v="55.234382369999999"/>
    <n v="6539996.9417814584"/>
  </r>
  <r>
    <d v="2020-04-08T00:00:00"/>
    <x v="6"/>
    <s v="April"/>
    <x v="5"/>
    <x v="14"/>
    <s v="N"/>
    <s v="N"/>
    <n v="11.7"/>
    <n v="18.600000000000001"/>
    <n v="10.7"/>
    <n v="1.2"/>
    <n v="108404.01"/>
    <n v="44.729397409999997"/>
    <n v="4848846.0441276133"/>
  </r>
  <r>
    <d v="2020-04-09T00:00:00"/>
    <x v="0"/>
    <s v="April"/>
    <x v="5"/>
    <x v="14"/>
    <s v="N"/>
    <s v="N"/>
    <n v="8.9"/>
    <n v="21.2"/>
    <n v="15.8"/>
    <n v="0"/>
    <n v="108587.52"/>
    <n v="43.738044760000001"/>
    <n v="4749405.8101373957"/>
  </r>
  <r>
    <d v="2020-04-10T00:00:00"/>
    <x v="1"/>
    <s v="April"/>
    <x v="5"/>
    <x v="14"/>
    <s v="N"/>
    <s v="Y"/>
    <n v="12.7"/>
    <n v="22"/>
    <n v="9.5"/>
    <n v="0.2"/>
    <n v="94831.23"/>
    <n v="38.435506619999998"/>
    <n v="3644886.3684477424"/>
  </r>
  <r>
    <d v="2020-04-11T00:00:00"/>
    <x v="2"/>
    <s v="April"/>
    <x v="5"/>
    <x v="14"/>
    <s v="N"/>
    <s v="Y"/>
    <n v="13"/>
    <n v="15.7"/>
    <n v="11.3"/>
    <n v="2.4"/>
    <n v="92097.07"/>
    <n v="19.934105580000001"/>
    <n v="1835872.7169886508"/>
  </r>
  <r>
    <d v="2020-04-12T00:00:00"/>
    <x v="3"/>
    <s v="April"/>
    <x v="5"/>
    <x v="15"/>
    <s v="N"/>
    <s v="Y"/>
    <n v="11"/>
    <n v="15.3"/>
    <n v="7.7"/>
    <n v="2.4"/>
    <n v="101760.09"/>
    <n v="45.982052150000001"/>
    <n v="4679137.7651686938"/>
  </r>
  <r>
    <d v="2020-04-13T00:00:00"/>
    <x v="4"/>
    <s v="April"/>
    <x v="5"/>
    <x v="15"/>
    <s v="N"/>
    <s v="Y"/>
    <n v="12.2"/>
    <n v="18.3"/>
    <n v="14.3"/>
    <n v="0"/>
    <n v="100025.9"/>
    <n v="56.657417019999997"/>
    <n v="5667209.1291008173"/>
  </r>
  <r>
    <d v="2020-04-14T00:00:00"/>
    <x v="5"/>
    <s v="April"/>
    <x v="5"/>
    <x v="15"/>
    <s v="N"/>
    <s v="N"/>
    <n v="12.1"/>
    <n v="23.4"/>
    <n v="11.1"/>
    <n v="0.6"/>
    <n v="107849.83"/>
    <n v="40.838553589999997"/>
    <n v="4404431.062127389"/>
  </r>
  <r>
    <d v="2020-04-15T00:00:00"/>
    <x v="6"/>
    <s v="April"/>
    <x v="5"/>
    <x v="15"/>
    <s v="N"/>
    <s v="N"/>
    <n v="15.6"/>
    <n v="23.5"/>
    <n v="11.8"/>
    <n v="0"/>
    <n v="104547.34"/>
    <n v="27.705995810000001"/>
    <n v="2896588.1639866456"/>
  </r>
  <r>
    <d v="2020-04-16T00:00:00"/>
    <x v="0"/>
    <s v="April"/>
    <x v="5"/>
    <x v="15"/>
    <s v="N"/>
    <s v="N"/>
    <n v="15.4"/>
    <n v="21.5"/>
    <n v="11.3"/>
    <n v="0.2"/>
    <n v="106527.94500000001"/>
    <n v="29.80144816"/>
    <n v="3174687.0305088311"/>
  </r>
  <r>
    <d v="2020-04-17T00:00:00"/>
    <x v="1"/>
    <s v="April"/>
    <x v="5"/>
    <x v="15"/>
    <s v="N"/>
    <s v="N"/>
    <n v="11.4"/>
    <n v="18.399999999999999"/>
    <n v="10.1"/>
    <n v="0"/>
    <n v="106943.49"/>
    <n v="30.782703059999999"/>
    <n v="3292009.6968700793"/>
  </r>
  <r>
    <d v="2020-04-18T00:00:00"/>
    <x v="2"/>
    <s v="April"/>
    <x v="5"/>
    <x v="15"/>
    <s v="N"/>
    <s v="N"/>
    <n v="12.9"/>
    <n v="16.399999999999999"/>
    <n v="7.9"/>
    <n v="0"/>
    <n v="106888.545"/>
    <n v="42.660865000000001"/>
    <n v="4559957.7882914254"/>
  </r>
  <r>
    <d v="2020-04-19T00:00:00"/>
    <x v="3"/>
    <s v="April"/>
    <x v="5"/>
    <x v="16"/>
    <s v="N"/>
    <s v="N"/>
    <n v="11.2"/>
    <n v="19.399999999999999"/>
    <n v="11.3"/>
    <n v="0"/>
    <n v="100737.83500000001"/>
    <n v="35.703490809999998"/>
    <n v="3596692.3661417966"/>
  </r>
  <r>
    <d v="2020-04-20T00:00:00"/>
    <x v="4"/>
    <s v="April"/>
    <x v="5"/>
    <x v="16"/>
    <s v="N"/>
    <s v="N"/>
    <n v="12"/>
    <n v="20.8"/>
    <n v="8.1"/>
    <n v="3.4"/>
    <n v="109168.595"/>
    <n v="25.61588931"/>
    <n v="2796450.6456482196"/>
  </r>
  <r>
    <d v="2020-04-21T00:00:00"/>
    <x v="5"/>
    <s v="April"/>
    <x v="5"/>
    <x v="16"/>
    <s v="N"/>
    <s v="N"/>
    <n v="8.5"/>
    <n v="19.600000000000001"/>
    <n v="9.8000000000000007"/>
    <n v="0"/>
    <n v="111417.63"/>
    <n v="33.035885159999999"/>
    <n v="3680780.0294793709"/>
  </r>
  <r>
    <d v="2020-04-22T00:00:00"/>
    <x v="6"/>
    <s v="April"/>
    <x v="5"/>
    <x v="16"/>
    <s v="N"/>
    <s v="N"/>
    <n v="12.8"/>
    <n v="18.2"/>
    <n v="8.8000000000000007"/>
    <n v="0"/>
    <n v="113506.01"/>
    <n v="37.881751569999999"/>
    <n v="4299806.4725219356"/>
  </r>
  <r>
    <d v="2020-04-23T00:00:00"/>
    <x v="0"/>
    <s v="April"/>
    <x v="5"/>
    <x v="16"/>
    <s v="N"/>
    <s v="N"/>
    <n v="9.6"/>
    <n v="19.7"/>
    <n v="9.6999999999999993"/>
    <n v="0"/>
    <n v="112872.88"/>
    <n v="20.49660012"/>
    <n v="2313510.2857527458"/>
  </r>
  <r>
    <d v="2020-04-24T00:00:00"/>
    <x v="1"/>
    <s v="April"/>
    <x v="5"/>
    <x v="16"/>
    <s v="N"/>
    <s v="N"/>
    <n v="15.1"/>
    <n v="22.3"/>
    <n v="12.7"/>
    <n v="0.4"/>
    <n v="106565.295"/>
    <n v="26.641180070000001"/>
    <n v="2839025.2133076708"/>
  </r>
  <r>
    <d v="2020-04-25T00:00:00"/>
    <x v="2"/>
    <s v="April"/>
    <x v="5"/>
    <x v="16"/>
    <s v="N"/>
    <s v="Y"/>
    <n v="10.5"/>
    <n v="21.7"/>
    <n v="10.4"/>
    <n v="0"/>
    <n v="96845.119999999995"/>
    <n v="17.640174080000001"/>
    <n v="1708364.7755984897"/>
  </r>
  <r>
    <d v="2020-04-26T00:00:00"/>
    <x v="3"/>
    <s v="April"/>
    <x v="5"/>
    <x v="17"/>
    <s v="N"/>
    <s v="N"/>
    <n v="15.4"/>
    <n v="17.7"/>
    <n v="6.6"/>
    <n v="14"/>
    <n v="96572.934999999998"/>
    <n v="13.563055800000001"/>
    <n v="1309824.1061747731"/>
  </r>
  <r>
    <d v="2020-04-27T00:00:00"/>
    <x v="4"/>
    <s v="April"/>
    <x v="5"/>
    <x v="17"/>
    <s v="N"/>
    <s v="N"/>
    <n v="8.1"/>
    <n v="18.100000000000001"/>
    <n v="12.5"/>
    <n v="0.6"/>
    <n v="113471.83"/>
    <n v="33.031410970000003"/>
    <n v="3748134.6502479757"/>
  </r>
  <r>
    <d v="2020-04-28T00:00:00"/>
    <x v="5"/>
    <s v="April"/>
    <x v="5"/>
    <x v="17"/>
    <s v="N"/>
    <s v="N"/>
    <n v="7.1"/>
    <n v="18.899999999999999"/>
    <n v="10.4"/>
    <n v="0"/>
    <n v="112124.06"/>
    <n v="19.566687859999998"/>
    <n v="2193896.4836159116"/>
  </r>
  <r>
    <d v="2020-04-29T00:00:00"/>
    <x v="6"/>
    <s v="April"/>
    <x v="5"/>
    <x v="17"/>
    <s v="N"/>
    <s v="N"/>
    <n v="11.2"/>
    <n v="19.8"/>
    <n v="3.6"/>
    <n v="3.4"/>
    <n v="121307.84"/>
    <n v="32.265191100000003"/>
    <n v="3914020.6395282242"/>
  </r>
  <r>
    <d v="2020-04-30T00:00:00"/>
    <x v="0"/>
    <s v="April"/>
    <x v="5"/>
    <x v="17"/>
    <s v="N"/>
    <s v="N"/>
    <n v="8.9"/>
    <n v="15.5"/>
    <n v="5.4"/>
    <n v="23.6"/>
    <n v="121353.33"/>
    <n v="30.41346278"/>
    <n v="3690774.9851840576"/>
  </r>
  <r>
    <d v="2020-05-01T00:00:00"/>
    <x v="1"/>
    <s v="May"/>
    <x v="5"/>
    <x v="17"/>
    <s v="N"/>
    <s v="N"/>
    <n v="7.6"/>
    <n v="13"/>
    <n v="5.0999999999999996"/>
    <n v="8"/>
    <n v="127238.875"/>
    <n v="24.122816870000001"/>
    <n v="3069360.0803698213"/>
  </r>
  <r>
    <d v="2020-05-02T00:00:00"/>
    <x v="2"/>
    <s v="May"/>
    <x v="5"/>
    <x v="17"/>
    <s v="N"/>
    <s v="N"/>
    <n v="8.3000000000000007"/>
    <n v="14.2"/>
    <n v="6.2"/>
    <n v="1.4"/>
    <n v="111665.72500000001"/>
    <n v="22.875644019999999"/>
    <n v="2554425.3743352145"/>
  </r>
  <r>
    <d v="2020-05-03T00:00:00"/>
    <x v="3"/>
    <s v="May"/>
    <x v="5"/>
    <x v="18"/>
    <s v="N"/>
    <s v="N"/>
    <n v="9.8000000000000007"/>
    <n v="15"/>
    <n v="8.3000000000000007"/>
    <n v="1.8"/>
    <n v="109669.355"/>
    <n v="36.488532380000002"/>
    <n v="4001673.8110112152"/>
  </r>
  <r>
    <d v="2020-05-04T00:00:00"/>
    <x v="4"/>
    <s v="May"/>
    <x v="5"/>
    <x v="18"/>
    <s v="N"/>
    <s v="N"/>
    <n v="9.4"/>
    <n v="14.8"/>
    <n v="7"/>
    <n v="0.2"/>
    <n v="126892.26"/>
    <n v="53.063440780000001"/>
    <n v="6733339.923950363"/>
  </r>
  <r>
    <d v="2020-05-05T00:00:00"/>
    <x v="5"/>
    <s v="May"/>
    <x v="5"/>
    <x v="18"/>
    <s v="N"/>
    <s v="N"/>
    <n v="8"/>
    <n v="19.5"/>
    <n v="11.6"/>
    <n v="0.4"/>
    <n v="118839.095"/>
    <n v="33.515699840000003"/>
    <n v="3982975.4372772453"/>
  </r>
  <r>
    <d v="2020-05-06T00:00:00"/>
    <x v="6"/>
    <s v="May"/>
    <x v="5"/>
    <x v="18"/>
    <s v="N"/>
    <s v="N"/>
    <n v="10.199999999999999"/>
    <n v="20.100000000000001"/>
    <n v="9.6999999999999993"/>
    <n v="0"/>
    <n v="113214.27"/>
    <n v="17.064877800000001"/>
    <n v="1931987.6827662063"/>
  </r>
  <r>
    <d v="2020-05-07T00:00:00"/>
    <x v="0"/>
    <s v="May"/>
    <x v="5"/>
    <x v="18"/>
    <s v="N"/>
    <s v="N"/>
    <n v="15.1"/>
    <n v="21.1"/>
    <n v="6.2"/>
    <n v="0"/>
    <n v="109642.755"/>
    <n v="15.237901519999999"/>
    <n v="1670725.5030714876"/>
  </r>
  <r>
    <d v="2020-05-08T00:00:00"/>
    <x v="1"/>
    <s v="May"/>
    <x v="5"/>
    <x v="18"/>
    <s v="N"/>
    <s v="N"/>
    <n v="12.6"/>
    <n v="19.600000000000001"/>
    <n v="10.7"/>
    <n v="0"/>
    <n v="107914.05499999999"/>
    <n v="30.698219210000001"/>
    <n v="3312769.3162299963"/>
  </r>
  <r>
    <d v="2020-05-09T00:00:00"/>
    <x v="2"/>
    <s v="May"/>
    <x v="5"/>
    <x v="18"/>
    <s v="N"/>
    <s v="N"/>
    <n v="12.6"/>
    <n v="14"/>
    <n v="5.4"/>
    <n v="0.6"/>
    <n v="107786.255"/>
    <n v="22.461551329999999"/>
    <n v="2421046.4993509692"/>
  </r>
  <r>
    <d v="2020-05-10T00:00:00"/>
    <x v="3"/>
    <s v="May"/>
    <x v="5"/>
    <x v="19"/>
    <s v="N"/>
    <s v="N"/>
    <n v="7.2"/>
    <n v="14.5"/>
    <n v="9"/>
    <n v="7"/>
    <n v="107555.19"/>
    <n v="36.456396259999998"/>
    <n v="3921074.6264595892"/>
  </r>
  <r>
    <d v="2020-05-11T00:00:00"/>
    <x v="4"/>
    <s v="May"/>
    <x v="5"/>
    <x v="19"/>
    <s v="N"/>
    <s v="N"/>
    <n v="7.8"/>
    <n v="17.100000000000001"/>
    <n v="7.5"/>
    <n v="0.6"/>
    <n v="122550.94500000001"/>
    <n v="37.85789836"/>
    <n v="4639521.2197319502"/>
  </r>
  <r>
    <d v="2020-05-12T00:00:00"/>
    <x v="5"/>
    <s v="May"/>
    <x v="5"/>
    <x v="19"/>
    <s v="N"/>
    <s v="N"/>
    <n v="10.3"/>
    <n v="14.8"/>
    <n v="8.5"/>
    <n v="0.2"/>
    <n v="120767.795"/>
    <n v="29.433623390000001"/>
    <n v="3554633.7956707249"/>
  </r>
  <r>
    <d v="2020-05-13T00:00:00"/>
    <x v="6"/>
    <s v="May"/>
    <x v="5"/>
    <x v="19"/>
    <s v="N"/>
    <s v="N"/>
    <n v="10.4"/>
    <n v="14.5"/>
    <n v="8.9"/>
    <n v="1.4"/>
    <n v="127145.14"/>
    <n v="43.43886852"/>
    <n v="5523041.0194169926"/>
  </r>
  <r>
    <d v="2020-05-14T00:00:00"/>
    <x v="0"/>
    <s v="May"/>
    <x v="5"/>
    <x v="19"/>
    <s v="N"/>
    <s v="N"/>
    <n v="6.6"/>
    <n v="14.7"/>
    <n v="9.8000000000000007"/>
    <n v="2.8"/>
    <n v="129285.09"/>
    <n v="48.118726070000001"/>
    <n v="6221033.8306452967"/>
  </r>
  <r>
    <d v="2020-05-15T00:00:00"/>
    <x v="1"/>
    <s v="May"/>
    <x v="5"/>
    <x v="19"/>
    <s v="N"/>
    <s v="N"/>
    <n v="4.5"/>
    <n v="15.3"/>
    <n v="10.8"/>
    <n v="0"/>
    <n v="129112.45"/>
    <n v="51.077775019999997"/>
    <n v="6594776.6733809989"/>
  </r>
  <r>
    <d v="2020-05-16T00:00:00"/>
    <x v="2"/>
    <s v="May"/>
    <x v="5"/>
    <x v="19"/>
    <s v="N"/>
    <s v="N"/>
    <n v="4.5"/>
    <n v="18"/>
    <n v="10.7"/>
    <n v="0"/>
    <n v="110420.89"/>
    <n v="46.529095040000001"/>
    <n v="5137784.085211386"/>
  </r>
  <r>
    <d v="2020-05-17T00:00:00"/>
    <x v="3"/>
    <s v="May"/>
    <x v="5"/>
    <x v="20"/>
    <s v="N"/>
    <s v="N"/>
    <n v="5.0999999999999996"/>
    <n v="18.5"/>
    <n v="10.6"/>
    <n v="0"/>
    <n v="109774.425"/>
    <n v="47.157281560000001"/>
    <n v="5176663.4678121032"/>
  </r>
  <r>
    <d v="2020-05-18T00:00:00"/>
    <x v="4"/>
    <s v="May"/>
    <x v="5"/>
    <x v="20"/>
    <s v="N"/>
    <s v="N"/>
    <n v="5.5"/>
    <n v="19.399999999999999"/>
    <n v="10.5"/>
    <n v="0"/>
    <n v="120076.645"/>
    <n v="44.491085740000003"/>
    <n v="5342340.3080665432"/>
  </r>
  <r>
    <d v="2020-05-19T00:00:00"/>
    <x v="5"/>
    <s v="May"/>
    <x v="5"/>
    <x v="20"/>
    <s v="N"/>
    <s v="N"/>
    <n v="8.1"/>
    <n v="17.7"/>
    <n v="4.9000000000000004"/>
    <n v="0"/>
    <n v="119789.97"/>
    <n v="44.374805960000003"/>
    <n v="5315656.674704222"/>
  </r>
  <r>
    <d v="2020-05-20T00:00:00"/>
    <x v="6"/>
    <s v="May"/>
    <x v="5"/>
    <x v="20"/>
    <s v="N"/>
    <s v="N"/>
    <n v="10.3"/>
    <n v="15.8"/>
    <n v="7.8"/>
    <n v="15.6"/>
    <n v="119803.985"/>
    <n v="40.056890670000001"/>
    <n v="4798975.1289753197"/>
  </r>
  <r>
    <d v="2020-05-21T00:00:00"/>
    <x v="0"/>
    <s v="May"/>
    <x v="5"/>
    <x v="20"/>
    <s v="N"/>
    <s v="N"/>
    <n v="9.4"/>
    <n v="13.7"/>
    <n v="6.6"/>
    <n v="12.4"/>
    <n v="127563.61"/>
    <n v="58.074876109999998"/>
    <n v="7408240.8468943574"/>
  </r>
  <r>
    <d v="2020-05-22T00:00:00"/>
    <x v="1"/>
    <s v="May"/>
    <x v="5"/>
    <x v="20"/>
    <s v="N"/>
    <s v="N"/>
    <n v="9.1"/>
    <n v="13.6"/>
    <n v="7.8"/>
    <n v="11.4"/>
    <n v="130472.2"/>
    <n v="69.661220639999996"/>
    <n v="9088852.7115862072"/>
  </r>
  <r>
    <d v="2020-05-23T00:00:00"/>
    <x v="2"/>
    <s v="May"/>
    <x v="5"/>
    <x v="20"/>
    <s v="N"/>
    <s v="N"/>
    <n v="9.4"/>
    <n v="13.5"/>
    <n v="5.8"/>
    <n v="0"/>
    <n v="115234.32"/>
    <n v="40.605164469999998"/>
    <n v="4679108.5161886103"/>
  </r>
  <r>
    <d v="2020-05-24T00:00:00"/>
    <x v="3"/>
    <s v="May"/>
    <x v="5"/>
    <x v="21"/>
    <s v="N"/>
    <s v="N"/>
    <n v="10.9"/>
    <n v="13.8"/>
    <n v="7.9"/>
    <n v="3"/>
    <n v="109579.82"/>
    <n v="39.993102280000002"/>
    <n v="4382436.9490839904"/>
  </r>
  <r>
    <d v="2020-05-25T00:00:00"/>
    <x v="4"/>
    <s v="May"/>
    <x v="5"/>
    <x v="21"/>
    <s v="N"/>
    <s v="N"/>
    <n v="5.5"/>
    <n v="16"/>
    <n v="10"/>
    <n v="0"/>
    <n v="125532.575"/>
    <n v="46.784888840000001"/>
    <n v="5873027.5671739634"/>
  </r>
  <r>
    <d v="2020-05-26T00:00:00"/>
    <x v="5"/>
    <s v="May"/>
    <x v="5"/>
    <x v="21"/>
    <s v="N"/>
    <s v="N"/>
    <n v="5.4"/>
    <n v="18.5"/>
    <n v="9.4"/>
    <n v="0"/>
    <n v="126788.83500000001"/>
    <n v="46.707466500000002"/>
    <n v="5921985.2633365281"/>
  </r>
  <r>
    <d v="2020-05-27T00:00:00"/>
    <x v="6"/>
    <s v="May"/>
    <x v="5"/>
    <x v="21"/>
    <s v="Y"/>
    <s v="N"/>
    <n v="5.9"/>
    <n v="17.100000000000001"/>
    <n v="7.8"/>
    <n v="0"/>
    <n v="124189.8"/>
    <n v="50.44310686"/>
    <n v="6264519.352322028"/>
  </r>
  <r>
    <d v="2020-05-28T00:00:00"/>
    <x v="0"/>
    <s v="May"/>
    <x v="5"/>
    <x v="21"/>
    <s v="Y"/>
    <s v="N"/>
    <n v="12.1"/>
    <n v="17.600000000000001"/>
    <n v="6.7"/>
    <n v="0"/>
    <n v="124062.485"/>
    <n v="65.360378650000001"/>
    <n v="8108770.9958599452"/>
  </r>
  <r>
    <d v="2020-05-29T00:00:00"/>
    <x v="1"/>
    <s v="May"/>
    <x v="5"/>
    <x v="21"/>
    <s v="Y"/>
    <s v="N"/>
    <n v="7.2"/>
    <n v="17.100000000000001"/>
    <n v="9.6"/>
    <n v="0"/>
    <n v="120072.09"/>
    <n v="50.142944370000002"/>
    <n v="6020768.1292596338"/>
  </r>
  <r>
    <d v="2020-05-30T00:00:00"/>
    <x v="2"/>
    <s v="May"/>
    <x v="5"/>
    <x v="21"/>
    <s v="Y"/>
    <s v="N"/>
    <n v="8.1"/>
    <n v="17.100000000000001"/>
    <n v="9.3000000000000007"/>
    <n v="0"/>
    <n v="102231.77"/>
    <n v="21.75529586"/>
    <n v="2224082.4026414724"/>
  </r>
  <r>
    <d v="2020-05-31T00:00:00"/>
    <x v="3"/>
    <s v="May"/>
    <x v="5"/>
    <x v="22"/>
    <s v="Y"/>
    <s v="N"/>
    <n v="12.4"/>
    <n v="17.8"/>
    <n v="8"/>
    <n v="0"/>
    <n v="102684.59"/>
    <n v="30.299929980000002"/>
    <n v="3111335.8870250084"/>
  </r>
  <r>
    <d v="2020-06-01T00:00:00"/>
    <x v="4"/>
    <s v="June"/>
    <x v="5"/>
    <x v="22"/>
    <s v="Y"/>
    <s v="N"/>
    <n v="9.3000000000000007"/>
    <n v="11.2"/>
    <n v="2.6"/>
    <n v="5"/>
    <n v="132039.70499999999"/>
    <n v="35.150957130000002"/>
    <n v="4641322.0099128466"/>
  </r>
  <r>
    <d v="2020-06-02T00:00:00"/>
    <x v="5"/>
    <s v="June"/>
    <x v="5"/>
    <x v="22"/>
    <s v="Y"/>
    <s v="N"/>
    <n v="8.4"/>
    <n v="15.6"/>
    <n v="4.9000000000000004"/>
    <n v="11.6"/>
    <n v="132710.35999999999"/>
    <n v="40.304546930000001"/>
    <n v="5348830.9327171948"/>
  </r>
  <r>
    <d v="2020-06-03T00:00:00"/>
    <x v="6"/>
    <s v="June"/>
    <x v="5"/>
    <x v="22"/>
    <s v="Y"/>
    <s v="N"/>
    <n v="10.5"/>
    <n v="14.1"/>
    <n v="7.3"/>
    <n v="0.6"/>
    <n v="130801.825"/>
    <n v="46.17833796"/>
    <n v="6040210.8806347772"/>
  </r>
  <r>
    <d v="2020-06-04T00:00:00"/>
    <x v="0"/>
    <s v="June"/>
    <x v="5"/>
    <x v="22"/>
    <s v="Y"/>
    <s v="N"/>
    <n v="9.3000000000000007"/>
    <n v="13.8"/>
    <n v="9.3000000000000007"/>
    <n v="0"/>
    <n v="133322.02499999999"/>
    <n v="52.411741579999997"/>
    <n v="6987639.521222299"/>
  </r>
  <r>
    <d v="2020-06-05T00:00:00"/>
    <x v="1"/>
    <s v="June"/>
    <x v="5"/>
    <x v="22"/>
    <s v="Y"/>
    <s v="N"/>
    <n v="4.0999999999999996"/>
    <n v="14.6"/>
    <n v="9.4"/>
    <n v="0"/>
    <n v="137368.465"/>
    <n v="62.033443830000003"/>
    <n v="8521438.9575908203"/>
  </r>
  <r>
    <d v="2020-06-06T00:00:00"/>
    <x v="2"/>
    <s v="June"/>
    <x v="5"/>
    <x v="22"/>
    <s v="Y"/>
    <s v="N"/>
    <n v="6"/>
    <n v="13.3"/>
    <n v="6.6"/>
    <n v="0"/>
    <n v="126427.92"/>
    <n v="51.805299679999997"/>
    <n v="6549636.283519065"/>
  </r>
  <r>
    <d v="2020-06-07T00:00:00"/>
    <x v="3"/>
    <s v="June"/>
    <x v="5"/>
    <x v="23"/>
    <s v="Y"/>
    <s v="N"/>
    <n v="7.9"/>
    <n v="11.8"/>
    <n v="6.3"/>
    <n v="0"/>
    <n v="119524.41"/>
    <n v="52.567743700000001"/>
    <n v="6283128.5507737175"/>
  </r>
  <r>
    <d v="2020-06-08T00:00:00"/>
    <x v="4"/>
    <s v="June"/>
    <x v="5"/>
    <x v="23"/>
    <s v="Y"/>
    <s v="Y"/>
    <n v="4.5"/>
    <n v="12.6"/>
    <n v="8.8000000000000007"/>
    <n v="0"/>
    <n v="124792.97500000001"/>
    <n v="64.935526899999999"/>
    <n v="8103497.5850435281"/>
  </r>
  <r>
    <d v="2020-06-09T00:00:00"/>
    <x v="5"/>
    <s v="June"/>
    <x v="5"/>
    <x v="23"/>
    <s v="Y"/>
    <s v="N"/>
    <n v="2"/>
    <n v="15.3"/>
    <n v="9.3000000000000007"/>
    <n v="0.2"/>
    <n v="141571.29500000001"/>
    <n v="134.74761480000001"/>
    <n v="19076394.325397167"/>
  </r>
  <r>
    <d v="2020-06-10T00:00:00"/>
    <x v="6"/>
    <s v="June"/>
    <x v="5"/>
    <x v="23"/>
    <s v="Y"/>
    <s v="N"/>
    <n v="3.9"/>
    <n v="16.7"/>
    <n v="8.8000000000000007"/>
    <n v="0"/>
    <n v="137795.79500000001"/>
    <n v="121.1776674"/>
    <n v="16697773.015628586"/>
  </r>
  <r>
    <d v="2020-06-11T00:00:00"/>
    <x v="0"/>
    <s v="June"/>
    <x v="5"/>
    <x v="23"/>
    <s v="Y"/>
    <s v="N"/>
    <n v="4.5"/>
    <n v="16.899999999999999"/>
    <n v="9.1"/>
    <n v="0"/>
    <n v="141444.44500000001"/>
    <n v="99.91431747"/>
    <n v="14132325.182097955"/>
  </r>
  <r>
    <d v="2020-06-12T00:00:00"/>
    <x v="1"/>
    <s v="June"/>
    <x v="5"/>
    <x v="23"/>
    <s v="Y"/>
    <s v="N"/>
    <n v="4.2"/>
    <n v="15.3"/>
    <n v="9.1999999999999993"/>
    <n v="0"/>
    <n v="134684.58499999999"/>
    <n v="50.250574039999997"/>
    <n v="6767977.7105891723"/>
  </r>
  <r>
    <d v="2020-06-13T00:00:00"/>
    <x v="2"/>
    <s v="June"/>
    <x v="5"/>
    <x v="23"/>
    <s v="Y"/>
    <s v="N"/>
    <n v="5.7"/>
    <n v="16.399999999999999"/>
    <n v="3.4"/>
    <n v="0"/>
    <n v="117394.455"/>
    <n v="31.448271609999999"/>
    <n v="3691852.7063479223"/>
  </r>
  <r>
    <d v="2020-06-14T00:00:00"/>
    <x v="3"/>
    <s v="June"/>
    <x v="5"/>
    <x v="24"/>
    <s v="Y"/>
    <s v="N"/>
    <n v="10.4"/>
    <n v="15.2"/>
    <n v="8"/>
    <n v="5.8"/>
    <n v="107553.005"/>
    <n v="24.879646619999999"/>
    <n v="2675880.7573190932"/>
  </r>
  <r>
    <d v="2020-06-15T00:00:00"/>
    <x v="4"/>
    <s v="June"/>
    <x v="5"/>
    <x v="24"/>
    <s v="Y"/>
    <s v="N"/>
    <n v="11.6"/>
    <n v="18.399999999999999"/>
    <n v="8"/>
    <n v="0"/>
    <n v="121221.455"/>
    <n v="26.006880500000001"/>
    <n v="3152591.8942211275"/>
  </r>
  <r>
    <d v="2020-06-16T00:00:00"/>
    <x v="5"/>
    <s v="June"/>
    <x v="5"/>
    <x v="24"/>
    <s v="Y"/>
    <s v="N"/>
    <n v="13"/>
    <n v="17.899999999999999"/>
    <n v="6.7"/>
    <n v="0"/>
    <n v="124473.67"/>
    <n v="34.230911220000003"/>
    <n v="4260847.1469975775"/>
  </r>
  <r>
    <d v="2020-06-17T00:00:00"/>
    <x v="6"/>
    <s v="June"/>
    <x v="5"/>
    <x v="24"/>
    <s v="Y"/>
    <s v="N"/>
    <n v="10.199999999999999"/>
    <n v="14.6"/>
    <n v="8.5"/>
    <n v="0.4"/>
    <n v="133969.69"/>
    <n v="66.78362319"/>
    <n v="8946981.2958411109"/>
  </r>
  <r>
    <d v="2020-06-18T00:00:00"/>
    <x v="0"/>
    <s v="June"/>
    <x v="5"/>
    <x v="24"/>
    <s v="Y"/>
    <s v="N"/>
    <n v="4.5999999999999996"/>
    <n v="16.899999999999999"/>
    <n v="9.1"/>
    <n v="0"/>
    <n v="130437.325"/>
    <n v="35.142928869999999"/>
    <n v="4583949.6344680721"/>
  </r>
  <r>
    <d v="2020-06-19T00:00:00"/>
    <x v="1"/>
    <s v="June"/>
    <x v="5"/>
    <x v="24"/>
    <s v="Y"/>
    <s v="N"/>
    <n v="6.4"/>
    <n v="17.8"/>
    <n v="8.6"/>
    <n v="0"/>
    <n v="120149.435"/>
    <n v="30.518706590000001"/>
    <n v="3666805.3537192768"/>
  </r>
  <r>
    <d v="2020-06-20T00:00:00"/>
    <x v="2"/>
    <s v="June"/>
    <x v="5"/>
    <x v="24"/>
    <s v="Y"/>
    <s v="N"/>
    <n v="12.8"/>
    <n v="16.899999999999999"/>
    <n v="8.5"/>
    <n v="1.4"/>
    <n v="109644.69500000001"/>
    <n v="34.059332099999999"/>
    <n v="3734425.0800082097"/>
  </r>
  <r>
    <d v="2020-06-21T00:00:00"/>
    <x v="3"/>
    <s v="June"/>
    <x v="5"/>
    <x v="25"/>
    <s v="Y"/>
    <s v="N"/>
    <n v="6.9"/>
    <n v="12"/>
    <n v="4.9000000000000004"/>
    <n v="0"/>
    <n v="121528.375"/>
    <n v="36.994378519999998"/>
    <n v="4495866.7056705048"/>
  </r>
  <r>
    <d v="2020-06-22T00:00:00"/>
    <x v="4"/>
    <s v="June"/>
    <x v="5"/>
    <x v="25"/>
    <s v="Y"/>
    <s v="N"/>
    <n v="8.1"/>
    <n v="13"/>
    <n v="5.5"/>
    <n v="0"/>
    <n v="136373.435"/>
    <n v="45.896190480000001"/>
    <n v="6259021.1491718991"/>
  </r>
  <r>
    <d v="2020-06-23T00:00:00"/>
    <x v="5"/>
    <s v="June"/>
    <x v="5"/>
    <x v="25"/>
    <s v="Y"/>
    <s v="N"/>
    <n v="9"/>
    <n v="14.4"/>
    <n v="8.4"/>
    <n v="2.2000000000000002"/>
    <n v="131904.745"/>
    <n v="48.986743169999997"/>
    <n v="6461583.8662193408"/>
  </r>
  <r>
    <d v="2020-06-24T00:00:00"/>
    <x v="6"/>
    <s v="June"/>
    <x v="5"/>
    <x v="25"/>
    <s v="Y"/>
    <s v="N"/>
    <n v="10.1"/>
    <n v="14.9"/>
    <n v="8"/>
    <n v="0.4"/>
    <n v="133100.905"/>
    <n v="56.721435829999997"/>
    <n v="7549674.4418724254"/>
  </r>
  <r>
    <d v="2020-06-25T00:00:00"/>
    <x v="0"/>
    <s v="June"/>
    <x v="5"/>
    <x v="25"/>
    <s v="Y"/>
    <s v="N"/>
    <n v="10.199999999999999"/>
    <n v="15.9"/>
    <n v="5"/>
    <n v="0"/>
    <n v="131466.23999999999"/>
    <n v="39.910040360000004"/>
    <n v="5246822.9443774465"/>
  </r>
  <r>
    <d v="2020-06-26T00:00:00"/>
    <x v="1"/>
    <s v="June"/>
    <x v="5"/>
    <x v="25"/>
    <s v="N"/>
    <s v="N"/>
    <n v="7.9"/>
    <n v="13.8"/>
    <n v="8.8000000000000007"/>
    <n v="1.2"/>
    <n v="136872.56"/>
    <n v="55.536961150000003"/>
    <n v="7601486.0472210441"/>
  </r>
  <r>
    <d v="2020-06-27T00:00:00"/>
    <x v="2"/>
    <s v="June"/>
    <x v="5"/>
    <x v="25"/>
    <s v="N"/>
    <s v="N"/>
    <n v="6.2"/>
    <n v="13.1"/>
    <n v="7.9"/>
    <n v="0"/>
    <n v="126938.54"/>
    <n v="48.303282799999998"/>
    <n v="6131548.1958391117"/>
  </r>
  <r>
    <d v="2020-06-28T00:00:00"/>
    <x v="3"/>
    <s v="June"/>
    <x v="5"/>
    <x v="26"/>
    <s v="N"/>
    <s v="N"/>
    <n v="1.7"/>
    <n v="12.5"/>
    <n v="9.3000000000000007"/>
    <n v="0.2"/>
    <n v="125830.75"/>
    <n v="49.198760270000001"/>
    <n v="6190716.9038443025"/>
  </r>
  <r>
    <d v="2020-06-29T00:00:00"/>
    <x v="4"/>
    <s v="June"/>
    <x v="5"/>
    <x v="26"/>
    <s v="N"/>
    <s v="N"/>
    <n v="2.2000000000000002"/>
    <n v="15.4"/>
    <n v="9.3000000000000007"/>
    <n v="0"/>
    <n v="141431.99"/>
    <n v="42.724552449999997"/>
    <n v="6042618.4748628745"/>
  </r>
  <r>
    <d v="2020-06-30T00:00:00"/>
    <x v="5"/>
    <s v="June"/>
    <x v="5"/>
    <x v="26"/>
    <s v="N"/>
    <s v="N"/>
    <n v="3"/>
    <n v="15.2"/>
    <n v="7.7"/>
    <n v="0"/>
    <n v="137644.86499999999"/>
    <n v="32.463374850000001"/>
    <n v="4468416.8486726452"/>
  </r>
  <r>
    <d v="2020-07-01T00:00:00"/>
    <x v="6"/>
    <s v="July"/>
    <x v="5"/>
    <x v="26"/>
    <s v="N"/>
    <s v="N"/>
    <n v="9.8000000000000007"/>
    <n v="17.399999999999999"/>
    <n v="9.1"/>
    <n v="0"/>
    <n v="126614.72"/>
    <n v="33.15843237"/>
    <n v="4198345.6301664868"/>
  </r>
  <r>
    <d v="2020-07-02T00:00:00"/>
    <x v="0"/>
    <s v="July"/>
    <x v="5"/>
    <x v="26"/>
    <s v="N"/>
    <s v="N"/>
    <n v="10.199999999999999"/>
    <n v="15.1"/>
    <n v="7.3"/>
    <n v="1.2"/>
    <n v="131372.71"/>
    <n v="37.366426310000001"/>
    <n v="4908928.6873599999"/>
  </r>
  <r>
    <d v="2020-07-03T00:00:00"/>
    <x v="1"/>
    <s v="July"/>
    <x v="5"/>
    <x v="26"/>
    <s v="N"/>
    <s v="N"/>
    <n v="7.7"/>
    <n v="10.3"/>
    <n v="4.0999999999999996"/>
    <n v="0"/>
    <n v="143010.26999999999"/>
    <n v="43.512020370000002"/>
    <n v="6222665.7813591994"/>
  </r>
  <r>
    <d v="2020-07-04T00:00:00"/>
    <x v="2"/>
    <s v="July"/>
    <x v="5"/>
    <x v="26"/>
    <s v="N"/>
    <s v="N"/>
    <n v="6.5"/>
    <n v="14.5"/>
    <n v="5.7"/>
    <n v="7.8"/>
    <n v="125400.27"/>
    <n v="50.026100579999998"/>
    <n v="6273286.5197791569"/>
  </r>
  <r>
    <d v="2020-07-05T00:00:00"/>
    <x v="3"/>
    <s v="July"/>
    <x v="5"/>
    <x v="27"/>
    <s v="N"/>
    <s v="N"/>
    <n v="8.9"/>
    <n v="12.5"/>
    <n v="6.5"/>
    <n v="4.5999999999999996"/>
    <n v="118507.76"/>
    <n v="50.787712599999999"/>
    <n v="6018738.0557497758"/>
  </r>
  <r>
    <d v="2020-07-06T00:00:00"/>
    <x v="4"/>
    <s v="July"/>
    <x v="5"/>
    <x v="27"/>
    <s v="N"/>
    <s v="N"/>
    <n v="8.1"/>
    <n v="13.1"/>
    <n v="5.8"/>
    <n v="1"/>
    <n v="136255.33499999999"/>
    <n v="75.960622720000003"/>
    <n v="10350040.095522212"/>
  </r>
  <r>
    <d v="2020-07-07T00:00:00"/>
    <x v="5"/>
    <s v="July"/>
    <x v="5"/>
    <x v="27"/>
    <s v="N"/>
    <s v="N"/>
    <n v="8.9"/>
    <n v="11.8"/>
    <n v="4.8"/>
    <n v="1.4"/>
    <n v="140264.51999999999"/>
    <n v="88.336242659999996"/>
    <n v="12390440.675308421"/>
  </r>
  <r>
    <d v="2020-07-08T00:00:00"/>
    <x v="6"/>
    <s v="July"/>
    <x v="5"/>
    <x v="27"/>
    <s v="N"/>
    <s v="N"/>
    <n v="4.9000000000000004"/>
    <n v="15.7"/>
    <n v="9.4"/>
    <n v="0"/>
    <n v="138627.10999999999"/>
    <n v="80.388196890000003"/>
    <n v="11143983.412971687"/>
  </r>
  <r>
    <d v="2020-07-09T00:00:00"/>
    <x v="0"/>
    <s v="July"/>
    <x v="5"/>
    <x v="27"/>
    <s v="N"/>
    <s v="N"/>
    <n v="5.7"/>
    <n v="17.2"/>
    <n v="8.5"/>
    <n v="0"/>
    <n v="135266.16500000001"/>
    <n v="70.716279909999997"/>
    <n v="9565519.9864922445"/>
  </r>
  <r>
    <d v="2020-07-10T00:00:00"/>
    <x v="1"/>
    <s v="July"/>
    <x v="5"/>
    <x v="27"/>
    <s v="N"/>
    <s v="N"/>
    <n v="6.4"/>
    <n v="16.899999999999999"/>
    <n v="7.9"/>
    <n v="0"/>
    <n v="134041.23000000001"/>
    <n v="67.739880499999998"/>
    <n v="9079936.9022730161"/>
  </r>
  <r>
    <d v="2020-07-11T00:00:00"/>
    <x v="2"/>
    <s v="July"/>
    <x v="5"/>
    <x v="27"/>
    <s v="N"/>
    <s v="N"/>
    <n v="7.3"/>
    <n v="11.4"/>
    <n v="3.3"/>
    <n v="0"/>
    <n v="130088.95"/>
    <n v="81.929884130000005"/>
    <n v="10658172.600093365"/>
  </r>
  <r>
    <d v="2020-07-12T00:00:00"/>
    <x v="3"/>
    <s v="July"/>
    <x v="5"/>
    <x v="28"/>
    <s v="N"/>
    <s v="N"/>
    <n v="9"/>
    <n v="14.2"/>
    <n v="8.3000000000000007"/>
    <n v="6.8"/>
    <n v="118837.05"/>
    <n v="61.719482409999998"/>
    <n v="7334561.2171312906"/>
  </r>
  <r>
    <d v="2020-07-13T00:00:00"/>
    <x v="4"/>
    <s v="July"/>
    <x v="5"/>
    <x v="28"/>
    <s v="N"/>
    <s v="N"/>
    <n v="8.6999999999999993"/>
    <n v="15.1"/>
    <n v="7.4"/>
    <n v="3.4"/>
    <n v="130119.41"/>
    <n v="61.123170360000003"/>
    <n v="7953310.864572688"/>
  </r>
  <r>
    <d v="2020-07-14T00:00:00"/>
    <x v="5"/>
    <s v="July"/>
    <x v="5"/>
    <x v="28"/>
    <s v="Y"/>
    <s v="N"/>
    <n v="7.7"/>
    <n v="14.2"/>
    <n v="7.6"/>
    <n v="0"/>
    <n v="133668.935"/>
    <n v="61.112336169999999"/>
    <n v="8168820.8912058789"/>
  </r>
  <r>
    <d v="2020-07-15T00:00:00"/>
    <x v="6"/>
    <s v="July"/>
    <x v="5"/>
    <x v="28"/>
    <s v="Y"/>
    <s v="N"/>
    <n v="6.2"/>
    <n v="14.7"/>
    <n v="9.4"/>
    <n v="0.2"/>
    <n v="135296.79999999999"/>
    <n v="68.569810079999996"/>
    <n v="9277275.8804317433"/>
  </r>
  <r>
    <d v="2020-07-16T00:00:00"/>
    <x v="0"/>
    <s v="July"/>
    <x v="5"/>
    <x v="28"/>
    <s v="Y"/>
    <s v="N"/>
    <n v="4.2"/>
    <n v="11.5"/>
    <n v="8.6999999999999993"/>
    <n v="0"/>
    <n v="143158.89000000001"/>
    <n v="86.658216449999998"/>
    <n v="12405894.076361742"/>
  </r>
  <r>
    <d v="2020-07-17T00:00:00"/>
    <x v="1"/>
    <s v="July"/>
    <x v="5"/>
    <x v="28"/>
    <s v="Y"/>
    <s v="N"/>
    <n v="3.1"/>
    <n v="12.8"/>
    <n v="7.4"/>
    <n v="0"/>
    <n v="143109.35500000001"/>
    <n v="73.815508410000007"/>
    <n v="10563689.797552178"/>
  </r>
  <r>
    <d v="2020-07-18T00:00:00"/>
    <x v="2"/>
    <s v="July"/>
    <x v="5"/>
    <x v="28"/>
    <s v="Y"/>
    <s v="N"/>
    <n v="4"/>
    <n v="12.5"/>
    <n v="8.3000000000000007"/>
    <n v="0"/>
    <n v="125303.88499999999"/>
    <n v="43.53431853"/>
    <n v="5455019.2426364888"/>
  </r>
  <r>
    <d v="2020-07-19T00:00:00"/>
    <x v="3"/>
    <s v="July"/>
    <x v="5"/>
    <x v="29"/>
    <s v="Y"/>
    <s v="N"/>
    <n v="8.1999999999999993"/>
    <n v="15.3"/>
    <n v="7.6"/>
    <n v="0"/>
    <n v="114065.32"/>
    <n v="31.208767980000001"/>
    <n v="3559838.1064444538"/>
  </r>
  <r>
    <d v="2020-07-20T00:00:00"/>
    <x v="4"/>
    <s v="July"/>
    <x v="5"/>
    <x v="29"/>
    <s v="Y"/>
    <s v="N"/>
    <n v="7.6"/>
    <n v="13.8"/>
    <n v="8.1999999999999993"/>
    <n v="0.6"/>
    <n v="132894.41"/>
    <n v="58.020119719999997"/>
    <n v="7710549.5783187654"/>
  </r>
  <r>
    <d v="2020-07-21T00:00:00"/>
    <x v="5"/>
    <s v="July"/>
    <x v="5"/>
    <x v="29"/>
    <s v="Y"/>
    <s v="N"/>
    <n v="7.2"/>
    <n v="12.9"/>
    <n v="8.1"/>
    <n v="0.4"/>
    <n v="140086.10500000001"/>
    <n v="95.137779660000007"/>
    <n v="13327480.990917627"/>
  </r>
  <r>
    <d v="2020-07-22T00:00:00"/>
    <x v="6"/>
    <s v="July"/>
    <x v="5"/>
    <x v="29"/>
    <s v="Y"/>
    <s v="N"/>
    <n v="8.1"/>
    <n v="13.3"/>
    <n v="8.4"/>
    <n v="0"/>
    <n v="138666.10500000001"/>
    <n v="93.875030289999998"/>
    <n v="13017284.807071321"/>
  </r>
  <r>
    <d v="2020-07-23T00:00:00"/>
    <x v="0"/>
    <s v="July"/>
    <x v="5"/>
    <x v="29"/>
    <s v="Y"/>
    <s v="N"/>
    <n v="8.1"/>
    <n v="12"/>
    <n v="7.5"/>
    <n v="2.2000000000000002"/>
    <n v="142476.36499999999"/>
    <n v="103.9160215"/>
    <n v="14805577.008581847"/>
  </r>
  <r>
    <d v="2020-07-24T00:00:00"/>
    <x v="1"/>
    <s v="July"/>
    <x v="5"/>
    <x v="29"/>
    <s v="Y"/>
    <s v="N"/>
    <n v="6.1"/>
    <n v="13.5"/>
    <n v="10.5"/>
    <n v="0"/>
    <n v="133822.70000000001"/>
    <n v="61.449140040000003"/>
    <n v="8223289.8328309087"/>
  </r>
  <r>
    <d v="2020-07-25T00:00:00"/>
    <x v="2"/>
    <s v="July"/>
    <x v="5"/>
    <x v="29"/>
    <s v="Y"/>
    <s v="N"/>
    <n v="4.3"/>
    <n v="12.2"/>
    <n v="9.6"/>
    <n v="0"/>
    <n v="128417.22"/>
    <n v="72.083011600000006"/>
    <n v="9256699.9588997532"/>
  </r>
  <r>
    <d v="2020-07-26T00:00:00"/>
    <x v="3"/>
    <s v="July"/>
    <x v="5"/>
    <x v="30"/>
    <s v="Y"/>
    <s v="N"/>
    <n v="5"/>
    <n v="12.8"/>
    <n v="7.2"/>
    <n v="0"/>
    <n v="123014.55499999999"/>
    <n v="69.922829460000003"/>
    <n v="8601525.7503627893"/>
  </r>
  <r>
    <d v="2020-07-27T00:00:00"/>
    <x v="4"/>
    <s v="July"/>
    <x v="5"/>
    <x v="30"/>
    <s v="Y"/>
    <s v="N"/>
    <n v="7.4"/>
    <n v="13.5"/>
    <n v="7.3"/>
    <n v="0"/>
    <n v="132571.32999999999"/>
    <n v="59.486426420000001"/>
    <n v="7886194.6674465379"/>
  </r>
  <r>
    <d v="2020-07-28T00:00:00"/>
    <x v="5"/>
    <s v="July"/>
    <x v="5"/>
    <x v="30"/>
    <s v="Y"/>
    <s v="N"/>
    <n v="9.6"/>
    <n v="15.6"/>
    <n v="8"/>
    <n v="0.4"/>
    <n v="132720.39499999999"/>
    <n v="59.044778479999998"/>
    <n v="7836446.3225530991"/>
  </r>
  <r>
    <d v="2020-07-29T00:00:00"/>
    <x v="6"/>
    <s v="July"/>
    <x v="5"/>
    <x v="30"/>
    <s v="Y"/>
    <s v="N"/>
    <n v="8.6"/>
    <n v="16.3"/>
    <n v="9"/>
    <n v="0"/>
    <n v="130547.735"/>
    <n v="67.529831630000004"/>
    <n v="8815866.5642278586"/>
  </r>
  <r>
    <d v="2020-07-30T00:00:00"/>
    <x v="0"/>
    <s v="July"/>
    <x v="5"/>
    <x v="30"/>
    <s v="Y"/>
    <s v="N"/>
    <n v="8"/>
    <n v="14.2"/>
    <n v="11.3"/>
    <n v="0"/>
    <n v="132583.64000000001"/>
    <n v="63.223218019999997"/>
    <n v="8382364.3776051933"/>
  </r>
  <r>
    <d v="2020-07-31T00:00:00"/>
    <x v="1"/>
    <s v="July"/>
    <x v="5"/>
    <x v="30"/>
    <s v="Y"/>
    <s v="N"/>
    <n v="3.4"/>
    <n v="17.100000000000001"/>
    <n v="11.3"/>
    <n v="0"/>
    <n v="132105.75"/>
    <n v="73.082276160000006"/>
    <n v="9654588.9038239215"/>
  </r>
  <r>
    <d v="2020-08-01T00:00:00"/>
    <x v="2"/>
    <s v="August"/>
    <x v="5"/>
    <x v="30"/>
    <s v="Y"/>
    <s v="N"/>
    <n v="5.7"/>
    <n v="16.399999999999999"/>
    <n v="11.1"/>
    <n v="0"/>
    <n v="111590.65"/>
    <n v="47.91589475"/>
    <n v="5346965.8404840874"/>
  </r>
  <r>
    <d v="2020-08-02T00:00:00"/>
    <x v="3"/>
    <s v="August"/>
    <x v="5"/>
    <x v="31"/>
    <s v="Y"/>
    <s v="N"/>
    <n v="9"/>
    <n v="18.2"/>
    <n v="11.7"/>
    <n v="0"/>
    <n v="109935.33500000001"/>
    <n v="50.247956979999998"/>
    <n v="5524025.9836618882"/>
  </r>
  <r>
    <d v="2020-08-03T00:00:00"/>
    <x v="4"/>
    <s v="August"/>
    <x v="5"/>
    <x v="31"/>
    <s v="Y"/>
    <s v="N"/>
    <n v="7.5"/>
    <n v="16"/>
    <n v="10.199999999999999"/>
    <n v="0"/>
    <n v="127930.355"/>
    <n v="47.688971700000003"/>
    <n v="6100867.0791659541"/>
  </r>
  <r>
    <d v="2020-08-04T00:00:00"/>
    <x v="5"/>
    <s v="August"/>
    <x v="5"/>
    <x v="31"/>
    <s v="N"/>
    <s v="N"/>
    <n v="5.0999999999999996"/>
    <n v="10.5"/>
    <n v="10"/>
    <n v="1.2"/>
    <n v="140042.14499999999"/>
    <n v="49.18959504"/>
    <n v="6888616.40108296"/>
  </r>
  <r>
    <d v="2020-08-05T00:00:00"/>
    <x v="6"/>
    <s v="August"/>
    <x v="5"/>
    <x v="31"/>
    <s v="N"/>
    <s v="N"/>
    <n v="4.7"/>
    <n v="11.3"/>
    <n v="9.6"/>
    <n v="5.8"/>
    <n v="140205.29500000001"/>
    <n v="55.464714379999997"/>
    <n v="7776446.641738642"/>
  </r>
  <r>
    <d v="2020-08-06T00:00:00"/>
    <x v="0"/>
    <s v="August"/>
    <x v="5"/>
    <x v="31"/>
    <s v="N"/>
    <s v="N"/>
    <n v="5.5"/>
    <n v="12.8"/>
    <n v="10.8"/>
    <n v="0.8"/>
    <n v="140835.17499999999"/>
    <n v="69.433709239999999"/>
    <n v="9778708.5917145163"/>
  </r>
  <r>
    <d v="2020-08-07T00:00:00"/>
    <x v="1"/>
    <s v="August"/>
    <x v="5"/>
    <x v="31"/>
    <s v="N"/>
    <s v="N"/>
    <n v="3.3"/>
    <n v="12.7"/>
    <n v="5.8"/>
    <n v="0"/>
    <n v="144062.60999999999"/>
    <n v="60.119431980000002"/>
    <n v="8660962.2827562671"/>
  </r>
  <r>
    <d v="2020-08-08T00:00:00"/>
    <x v="2"/>
    <s v="August"/>
    <x v="5"/>
    <x v="31"/>
    <s v="N"/>
    <s v="N"/>
    <n v="4.7"/>
    <n v="14.9"/>
    <n v="7.2"/>
    <n v="6.8"/>
    <n v="121119.265"/>
    <n v="53.518660969999999"/>
    <n v="6482140.8804705869"/>
  </r>
  <r>
    <d v="2020-08-09T00:00:00"/>
    <x v="3"/>
    <s v="August"/>
    <x v="5"/>
    <x v="32"/>
    <s v="N"/>
    <s v="N"/>
    <n v="8.9"/>
    <n v="15.8"/>
    <n v="10.199999999999999"/>
    <n v="0.2"/>
    <n v="111165.955"/>
    <n v="45.522171190000002"/>
    <n v="5060515.6340098372"/>
  </r>
  <r>
    <d v="2020-08-10T00:00:00"/>
    <x v="4"/>
    <s v="August"/>
    <x v="5"/>
    <x v="32"/>
    <s v="N"/>
    <s v="N"/>
    <n v="5.7"/>
    <n v="14.8"/>
    <n v="12.7"/>
    <n v="0"/>
    <n v="125959.75"/>
    <n v="53.420434520000001"/>
    <n v="6728824.5770305702"/>
  </r>
  <r>
    <d v="2020-08-11T00:00:00"/>
    <x v="5"/>
    <s v="August"/>
    <x v="5"/>
    <x v="32"/>
    <s v="N"/>
    <s v="N"/>
    <n v="4.3"/>
    <n v="15.8"/>
    <n v="10.3"/>
    <n v="0"/>
    <n v="130141.22500000001"/>
    <n v="42.328651729999997"/>
    <n v="5508702.5887405695"/>
  </r>
  <r>
    <d v="2020-08-12T00:00:00"/>
    <x v="6"/>
    <s v="August"/>
    <x v="5"/>
    <x v="32"/>
    <s v="N"/>
    <s v="N"/>
    <n v="9.4"/>
    <n v="15.9"/>
    <n v="10"/>
    <n v="0.8"/>
    <n v="127945.31"/>
    <n v="58.629007379999997"/>
    <n v="7501306.524226387"/>
  </r>
  <r>
    <d v="2020-08-13T00:00:00"/>
    <x v="0"/>
    <s v="August"/>
    <x v="5"/>
    <x v="32"/>
    <s v="N"/>
    <s v="N"/>
    <n v="11.4"/>
    <n v="18.100000000000001"/>
    <n v="11"/>
    <n v="1.2"/>
    <n v="121914.44"/>
    <n v="52.320157879999996"/>
    <n v="6378582.7486517867"/>
  </r>
  <r>
    <d v="2020-08-14T00:00:00"/>
    <x v="1"/>
    <s v="August"/>
    <x v="5"/>
    <x v="32"/>
    <s v="N"/>
    <s v="N"/>
    <n v="10.7"/>
    <n v="18.100000000000001"/>
    <n v="7"/>
    <n v="0.8"/>
    <n v="124640.09"/>
    <n v="69.84183616"/>
    <n v="8705092.7447476536"/>
  </r>
  <r>
    <d v="2020-08-15T00:00:00"/>
    <x v="2"/>
    <s v="August"/>
    <x v="5"/>
    <x v="32"/>
    <s v="N"/>
    <s v="N"/>
    <n v="7.4"/>
    <n v="14.9"/>
    <n v="13"/>
    <n v="2.8"/>
    <n v="113755.18"/>
    <n v="52.515043290000001"/>
    <n v="5973858.2021617424"/>
  </r>
  <r>
    <d v="2020-08-16T00:00:00"/>
    <x v="3"/>
    <s v="August"/>
    <x v="5"/>
    <x v="33"/>
    <s v="N"/>
    <s v="N"/>
    <n v="10.7"/>
    <n v="15"/>
    <n v="9.9"/>
    <n v="0.4"/>
    <n v="111034.745"/>
    <n v="58.425198999999999"/>
    <n v="6487227.072539255"/>
  </r>
  <r>
    <d v="2020-08-17T00:00:00"/>
    <x v="4"/>
    <s v="August"/>
    <x v="5"/>
    <x v="33"/>
    <s v="N"/>
    <s v="N"/>
    <n v="9.5"/>
    <n v="16.3"/>
    <n v="10.4"/>
    <n v="0"/>
    <n v="121520.57"/>
    <n v="60.710572059999997"/>
    <n v="7377583.3217572747"/>
  </r>
  <r>
    <d v="2020-08-18T00:00:00"/>
    <x v="5"/>
    <s v="August"/>
    <x v="5"/>
    <x v="33"/>
    <s v="N"/>
    <s v="N"/>
    <n v="10"/>
    <n v="17.2"/>
    <n v="11.2"/>
    <n v="0.2"/>
    <n v="119321.855"/>
    <n v="44.024165019999998"/>
    <n v="5253045.0350125115"/>
  </r>
  <r>
    <d v="2020-08-19T00:00:00"/>
    <x v="6"/>
    <s v="August"/>
    <x v="5"/>
    <x v="33"/>
    <s v="N"/>
    <s v="N"/>
    <n v="9.6999999999999993"/>
    <n v="12.7"/>
    <n v="7.9"/>
    <n v="1.2"/>
    <n v="129884.75"/>
    <n v="62.123207630000003"/>
    <n v="8068857.2922206428"/>
  </r>
  <r>
    <d v="2020-08-20T00:00:00"/>
    <x v="0"/>
    <s v="August"/>
    <x v="5"/>
    <x v="33"/>
    <s v="N"/>
    <s v="N"/>
    <n v="9.6"/>
    <n v="15.7"/>
    <n v="9.6"/>
    <n v="3.8"/>
    <n v="123490.855"/>
    <n v="54.113552679999998"/>
    <n v="6682528.8875407409"/>
  </r>
  <r>
    <d v="2020-08-21T00:00:00"/>
    <x v="1"/>
    <s v="August"/>
    <x v="5"/>
    <x v="33"/>
    <s v="N"/>
    <s v="N"/>
    <n v="8.5"/>
    <n v="14.1"/>
    <n v="12.2"/>
    <n v="0.4"/>
    <n v="125707.04"/>
    <n v="48.508304879999997"/>
    <n v="6097835.4218823547"/>
  </r>
  <r>
    <d v="2020-08-22T00:00:00"/>
    <x v="2"/>
    <s v="August"/>
    <x v="5"/>
    <x v="33"/>
    <s v="N"/>
    <s v="N"/>
    <n v="5.8"/>
    <n v="11.1"/>
    <n v="3.8"/>
    <n v="4.4000000000000004"/>
    <n v="127131.37"/>
    <n v="56.065490250000003"/>
    <n v="7127682.5852041431"/>
  </r>
  <r>
    <d v="2020-08-23T00:00:00"/>
    <x v="3"/>
    <s v="August"/>
    <x v="5"/>
    <x v="34"/>
    <s v="N"/>
    <s v="N"/>
    <n v="6.8"/>
    <n v="11.5"/>
    <n v="8.6"/>
    <n v="25.6"/>
    <n v="117125.065"/>
    <n v="53.937950839999999"/>
    <n v="6317485.9981018044"/>
  </r>
  <r>
    <d v="2020-08-24T00:00:00"/>
    <x v="4"/>
    <s v="August"/>
    <x v="5"/>
    <x v="34"/>
    <s v="N"/>
    <s v="N"/>
    <n v="6.3"/>
    <n v="12.4"/>
    <n v="12.8"/>
    <n v="2.8"/>
    <n v="134984.79"/>
    <n v="134.48842210000001"/>
    <n v="18153891.414599862"/>
  </r>
  <r>
    <d v="2020-08-25T00:00:00"/>
    <x v="5"/>
    <s v="August"/>
    <x v="5"/>
    <x v="34"/>
    <s v="N"/>
    <s v="N"/>
    <n v="3.6"/>
    <n v="13"/>
    <n v="11.2"/>
    <n v="0"/>
    <n v="138437.85500000001"/>
    <n v="82.744212959999999"/>
    <n v="11454931.355845602"/>
  </r>
  <r>
    <d v="2020-08-26T00:00:00"/>
    <x v="6"/>
    <s v="August"/>
    <x v="5"/>
    <x v="34"/>
    <s v="N"/>
    <s v="N"/>
    <n v="6.1"/>
    <n v="14.5"/>
    <n v="12.8"/>
    <n v="0"/>
    <n v="129322.31"/>
    <n v="90.666887799999998"/>
    <n v="11725251.370806817"/>
  </r>
  <r>
    <d v="2020-08-27T00:00:00"/>
    <x v="0"/>
    <s v="August"/>
    <x v="5"/>
    <x v="34"/>
    <s v="N"/>
    <s v="N"/>
    <n v="8.8000000000000007"/>
    <n v="20.7"/>
    <n v="13.1"/>
    <n v="0"/>
    <n v="119044.425"/>
    <n v="45.564373940000003"/>
    <n v="5424184.6961722849"/>
  </r>
  <r>
    <d v="2020-08-28T00:00:00"/>
    <x v="1"/>
    <s v="August"/>
    <x v="5"/>
    <x v="34"/>
    <s v="N"/>
    <s v="N"/>
    <n v="8.5"/>
    <n v="17.600000000000001"/>
    <n v="15.1"/>
    <n v="1.4"/>
    <n v="118809.08"/>
    <n v="61.608847650000001"/>
    <n v="7319690.509156662"/>
  </r>
  <r>
    <d v="2020-08-29T00:00:00"/>
    <x v="2"/>
    <s v="August"/>
    <x v="5"/>
    <x v="34"/>
    <s v="N"/>
    <s v="N"/>
    <n v="9.1999999999999993"/>
    <n v="19.3"/>
    <n v="15.6"/>
    <n v="0"/>
    <n v="100166.88499999999"/>
    <n v="15.292241880000001"/>
    <n v="1531776.2337861438"/>
  </r>
  <r>
    <d v="2020-08-30T00:00:00"/>
    <x v="3"/>
    <s v="August"/>
    <x v="5"/>
    <x v="35"/>
    <s v="N"/>
    <s v="N"/>
    <n v="12"/>
    <n v="19.8"/>
    <n v="9"/>
    <n v="0"/>
    <n v="98917.175000000003"/>
    <n v="9.4210185309999996"/>
    <n v="931900.53870916995"/>
  </r>
  <r>
    <d v="2020-08-31T00:00:00"/>
    <x v="4"/>
    <s v="August"/>
    <x v="5"/>
    <x v="35"/>
    <s v="N"/>
    <s v="N"/>
    <n v="6.9"/>
    <n v="12.5"/>
    <n v="13.5"/>
    <n v="1"/>
    <n v="121605.395"/>
    <n v="58.552628499999997"/>
    <n v="7120315.5170307579"/>
  </r>
  <r>
    <d v="2020-09-01T00:00:00"/>
    <x v="5"/>
    <s v="September"/>
    <x v="5"/>
    <x v="35"/>
    <s v="N"/>
    <s v="N"/>
    <n v="6.6"/>
    <n v="15.7"/>
    <n v="15.9"/>
    <n v="0"/>
    <n v="119645.18"/>
    <n v="52.281624639999997"/>
    <n v="6255244.3907452347"/>
  </r>
  <r>
    <d v="2020-09-02T00:00:00"/>
    <x v="6"/>
    <s v="September"/>
    <x v="5"/>
    <x v="35"/>
    <s v="N"/>
    <s v="N"/>
    <n v="8.6"/>
    <n v="22"/>
    <n v="12.1"/>
    <n v="0"/>
    <n v="113547.67"/>
    <n v="31.7696948"/>
    <n v="3607374.8211511159"/>
  </r>
  <r>
    <d v="2020-09-03T00:00:00"/>
    <x v="0"/>
    <s v="September"/>
    <x v="5"/>
    <x v="35"/>
    <s v="N"/>
    <s v="N"/>
    <n v="12.9"/>
    <n v="19.899999999999999"/>
    <n v="13.5"/>
    <n v="0"/>
    <n v="109327.46"/>
    <n v="25.567114289999999"/>
    <n v="2795187.6648554034"/>
  </r>
  <r>
    <d v="2020-09-04T00:00:00"/>
    <x v="1"/>
    <s v="September"/>
    <x v="5"/>
    <x v="35"/>
    <s v="N"/>
    <s v="N"/>
    <n v="9"/>
    <n v="17.3"/>
    <n v="12.7"/>
    <n v="0"/>
    <n v="114865.645"/>
    <n v="37.042569159999999"/>
    <n v="4254918.5990205081"/>
  </r>
  <r>
    <d v="2020-09-05T00:00:00"/>
    <x v="2"/>
    <s v="September"/>
    <x v="5"/>
    <x v="35"/>
    <s v="N"/>
    <s v="N"/>
    <n v="9.6999999999999993"/>
    <n v="16.600000000000001"/>
    <n v="15"/>
    <n v="0.2"/>
    <n v="105534.01"/>
    <n v="49.738453800000002"/>
    <n v="5249098.4807137381"/>
  </r>
  <r>
    <d v="2020-09-06T00:00:00"/>
    <x v="3"/>
    <s v="September"/>
    <x v="5"/>
    <x v="36"/>
    <s v="N"/>
    <s v="N"/>
    <n v="6.9"/>
    <n v="19.2"/>
    <n v="16.899999999999999"/>
    <n v="0.2"/>
    <n v="95865.14"/>
    <n v="26.51715961"/>
    <n v="2542071.2184149954"/>
  </r>
  <r>
    <d v="2020-09-07T00:00:00"/>
    <x v="4"/>
    <s v="September"/>
    <x v="5"/>
    <x v="36"/>
    <s v="N"/>
    <s v="N"/>
    <n v="8.8000000000000007"/>
    <n v="22.9"/>
    <n v="17.100000000000001"/>
    <n v="0"/>
    <n v="99778.2"/>
    <n v="18.907524120000001"/>
    <n v="1886558.7231501841"/>
  </r>
  <r>
    <d v="2020-09-08T00:00:00"/>
    <x v="5"/>
    <s v="September"/>
    <x v="5"/>
    <x v="36"/>
    <s v="N"/>
    <s v="N"/>
    <n v="16.600000000000001"/>
    <n v="19.899999999999999"/>
    <n v="4.8"/>
    <n v="0"/>
    <n v="112421.09"/>
    <n v="35.901955559999998"/>
    <n v="4036136.9771867599"/>
  </r>
  <r>
    <d v="2020-09-09T00:00:00"/>
    <x v="6"/>
    <s v="September"/>
    <x v="5"/>
    <x v="36"/>
    <s v="N"/>
    <s v="N"/>
    <n v="8.1"/>
    <n v="15.6"/>
    <n v="14.8"/>
    <n v="1"/>
    <n v="112140.47"/>
    <n v="37.015433659999999"/>
    <n v="4150928.1278862203"/>
  </r>
  <r>
    <d v="2020-09-10T00:00:00"/>
    <x v="0"/>
    <s v="September"/>
    <x v="5"/>
    <x v="36"/>
    <s v="N"/>
    <s v="N"/>
    <n v="5.4"/>
    <n v="21.4"/>
    <n v="17.5"/>
    <n v="0"/>
    <n v="109328.33500000001"/>
    <n v="31.152816170000001"/>
    <n v="3405885.5224271771"/>
  </r>
  <r>
    <d v="2020-09-11T00:00:00"/>
    <x v="1"/>
    <s v="September"/>
    <x v="5"/>
    <x v="36"/>
    <s v="N"/>
    <s v="N"/>
    <n v="10.4"/>
    <n v="19.399999999999999"/>
    <n v="13.4"/>
    <n v="0"/>
    <n v="106643.05"/>
    <n v="22.38646877"/>
    <n v="2387361.3083625487"/>
  </r>
  <r>
    <d v="2020-09-12T00:00:00"/>
    <x v="2"/>
    <s v="September"/>
    <x v="5"/>
    <x v="36"/>
    <s v="N"/>
    <s v="N"/>
    <n v="13.3"/>
    <n v="16"/>
    <n v="4"/>
    <n v="1.6"/>
    <n v="111644.6"/>
    <n v="34.264167829999998"/>
    <n v="3825409.3117132178"/>
  </r>
  <r>
    <d v="2020-09-13T00:00:00"/>
    <x v="3"/>
    <s v="September"/>
    <x v="5"/>
    <x v="37"/>
    <s v="N"/>
    <s v="N"/>
    <n v="11.9"/>
    <n v="17.2"/>
    <n v="16.5"/>
    <n v="11.8"/>
    <n v="96225.91"/>
    <n v="28.327690329999999"/>
    <n v="2725857.7802024502"/>
  </r>
  <r>
    <d v="2020-09-14T00:00:00"/>
    <x v="4"/>
    <s v="September"/>
    <x v="5"/>
    <x v="37"/>
    <s v="N"/>
    <s v="N"/>
    <n v="11.1"/>
    <n v="16.600000000000001"/>
    <n v="18.100000000000001"/>
    <n v="0"/>
    <n v="107196.61"/>
    <n v="41.852128030000003"/>
    <n v="4486406.2461019782"/>
  </r>
  <r>
    <d v="2020-09-15T00:00:00"/>
    <x v="5"/>
    <s v="September"/>
    <x v="5"/>
    <x v="37"/>
    <s v="N"/>
    <s v="N"/>
    <n v="7.4"/>
    <n v="15.8"/>
    <n v="18.3"/>
    <n v="0"/>
    <n v="113008.77"/>
    <n v="44.305358050000002"/>
    <n v="5006894.0176400989"/>
  </r>
  <r>
    <d v="2020-09-16T00:00:00"/>
    <x v="6"/>
    <s v="September"/>
    <x v="5"/>
    <x v="37"/>
    <s v="N"/>
    <s v="N"/>
    <n v="7.1"/>
    <n v="22.8"/>
    <n v="17.399999999999999"/>
    <n v="0"/>
    <n v="110807.72"/>
    <n v="34.968412190000002"/>
    <n v="3874770.0267941072"/>
  </r>
  <r>
    <d v="2020-09-17T00:00:00"/>
    <x v="0"/>
    <s v="September"/>
    <x v="5"/>
    <x v="37"/>
    <s v="N"/>
    <s v="N"/>
    <n v="11.8"/>
    <n v="15.5"/>
    <n v="9.4"/>
    <n v="0.8"/>
    <n v="115643.44"/>
    <n v="34.696676500000002"/>
    <n v="4012443.0270271604"/>
  </r>
  <r>
    <d v="2020-09-18T00:00:00"/>
    <x v="1"/>
    <s v="September"/>
    <x v="5"/>
    <x v="37"/>
    <s v="N"/>
    <s v="N"/>
    <n v="8.4"/>
    <n v="18.7"/>
    <n v="13.6"/>
    <n v="0"/>
    <n v="112335.7"/>
    <n v="40.837043459999997"/>
    <n v="4587457.8630095217"/>
  </r>
  <r>
    <d v="2020-09-19T00:00:00"/>
    <x v="2"/>
    <s v="September"/>
    <x v="5"/>
    <x v="37"/>
    <s v="N"/>
    <s v="N"/>
    <n v="11.3"/>
    <n v="26.3"/>
    <n v="17.100000000000001"/>
    <n v="0"/>
    <n v="93384"/>
    <n v="24.265307830000001"/>
    <n v="2265991.5063967202"/>
  </r>
  <r>
    <d v="2020-09-20T00:00:00"/>
    <x v="3"/>
    <s v="September"/>
    <x v="5"/>
    <x v="38"/>
    <s v="N"/>
    <s v="N"/>
    <n v="17.100000000000001"/>
    <n v="22"/>
    <n v="16.7"/>
    <n v="0"/>
    <n v="86891.23"/>
    <n v="23.051334789999999"/>
    <n v="2002958.8330448915"/>
  </r>
  <r>
    <d v="2020-09-21T00:00:00"/>
    <x v="4"/>
    <s v="September"/>
    <x v="5"/>
    <x v="38"/>
    <s v="N"/>
    <s v="N"/>
    <n v="16.600000000000001"/>
    <n v="19.8"/>
    <n v="13"/>
    <n v="0"/>
    <n v="100977.95"/>
    <n v="34.25364192"/>
    <n v="3458862.5411156639"/>
  </r>
  <r>
    <d v="2020-09-22T00:00:00"/>
    <x v="5"/>
    <s v="September"/>
    <x v="5"/>
    <x v="38"/>
    <s v="N"/>
    <s v="N"/>
    <n v="12.3"/>
    <n v="18.899999999999999"/>
    <n v="16.8"/>
    <n v="0"/>
    <n v="103200.64"/>
    <n v="25.925322789999999"/>
    <n v="2675509.9041345855"/>
  </r>
  <r>
    <d v="2020-09-23T00:00:00"/>
    <x v="6"/>
    <s v="September"/>
    <x v="5"/>
    <x v="38"/>
    <s v="N"/>
    <s v="N"/>
    <n v="10.6"/>
    <n v="15.1"/>
    <n v="12.3"/>
    <n v="0.2"/>
    <n v="112412.44500000001"/>
    <n v="34.211794570000002"/>
    <n v="3845831.4754514243"/>
  </r>
  <r>
    <d v="2020-09-24T00:00:00"/>
    <x v="0"/>
    <s v="September"/>
    <x v="5"/>
    <x v="38"/>
    <s v="N"/>
    <s v="N"/>
    <n v="8.1999999999999993"/>
    <n v="15"/>
    <n v="13.9"/>
    <n v="1.6"/>
    <n v="117535.715"/>
    <n v="51.779356100000001"/>
    <n v="6085923.6414531115"/>
  </r>
  <r>
    <d v="2020-09-25T00:00:00"/>
    <x v="1"/>
    <s v="September"/>
    <x v="5"/>
    <x v="38"/>
    <s v="N"/>
    <s v="N"/>
    <n v="7.2"/>
    <n v="11.9"/>
    <n v="7.2"/>
    <n v="3.2"/>
    <n v="126354.68"/>
    <n v="53.429209659999998"/>
    <n v="6751030.6892422084"/>
  </r>
  <r>
    <d v="2020-09-26T00:00:00"/>
    <x v="2"/>
    <s v="September"/>
    <x v="5"/>
    <x v="38"/>
    <s v="N"/>
    <s v="N"/>
    <n v="6.2"/>
    <n v="13.4"/>
    <n v="15"/>
    <n v="9.4"/>
    <n v="106694.965"/>
    <n v="33.444710110000003"/>
    <n v="3568382.1746215965"/>
  </r>
  <r>
    <d v="2020-09-27T00:00:00"/>
    <x v="3"/>
    <s v="September"/>
    <x v="5"/>
    <x v="39"/>
    <s v="N"/>
    <s v="N"/>
    <n v="8.8000000000000007"/>
    <n v="13.4"/>
    <n v="20.9"/>
    <n v="3"/>
    <n v="101703.49"/>
    <n v="57.920028760000001"/>
    <n v="5890669.0657923725"/>
  </r>
  <r>
    <d v="2020-09-28T00:00:00"/>
    <x v="4"/>
    <s v="September"/>
    <x v="5"/>
    <x v="39"/>
    <s v="N"/>
    <s v="N"/>
    <n v="6.5"/>
    <n v="13.6"/>
    <n v="18.3"/>
    <n v="0"/>
    <n v="114651.14"/>
    <n v="59.74605347"/>
    <n v="6849953.1408364559"/>
  </r>
  <r>
    <d v="2020-09-29T00:00:00"/>
    <x v="5"/>
    <s v="September"/>
    <x v="5"/>
    <x v="39"/>
    <s v="N"/>
    <s v="N"/>
    <n v="4.3"/>
    <n v="21"/>
    <n v="18.399999999999999"/>
    <n v="0"/>
    <n v="112076.46"/>
    <n v="42.120177509999998"/>
    <n v="4720680.3898924142"/>
  </r>
  <r>
    <d v="2020-09-30T00:00:00"/>
    <x v="6"/>
    <s v="September"/>
    <x v="5"/>
    <x v="39"/>
    <s v="N"/>
    <s v="N"/>
    <n v="10.7"/>
    <n v="19.399999999999999"/>
    <n v="13"/>
    <n v="0.6"/>
    <n v="113620.21"/>
    <n v="38.05764052"/>
    <n v="4324117.1079869093"/>
  </r>
  <r>
    <d v="2020-10-01T00:00:00"/>
    <x v="0"/>
    <s v="October"/>
    <x v="5"/>
    <x v="39"/>
    <s v="N"/>
    <s v="N"/>
    <n v="9.4"/>
    <n v="19.5"/>
    <n v="21.2"/>
    <n v="1.8"/>
    <n v="106641.79"/>
    <n v="34.65467056"/>
    <n v="3695636.1003787019"/>
  </r>
  <r>
    <d v="2020-10-02T00:00:00"/>
    <x v="1"/>
    <s v="October"/>
    <x v="5"/>
    <x v="39"/>
    <s v="N"/>
    <s v="N"/>
    <n v="12.8"/>
    <n v="26"/>
    <n v="22"/>
    <n v="0"/>
    <n v="99585.835000000006"/>
    <n v="-6.0760283690000003"/>
    <n v="-605086.3586105532"/>
  </r>
  <r>
    <d v="2020-10-03T00:00:00"/>
    <x v="2"/>
    <s v="October"/>
    <x v="5"/>
    <x v="39"/>
    <s v="N"/>
    <s v="N"/>
    <n v="17.399999999999999"/>
    <n v="29.4"/>
    <n v="19.8"/>
    <n v="0"/>
    <n v="92277.024999999994"/>
    <n v="-1.983470633"/>
    <n v="-183028.76918810682"/>
  </r>
  <r>
    <d v="2020-10-04T00:00:00"/>
    <x v="3"/>
    <s v="October"/>
    <x v="5"/>
    <x v="40"/>
    <s v="N"/>
    <s v="N"/>
    <n v="13.5"/>
    <n v="29.5"/>
    <n v="8.4"/>
    <n v="0"/>
    <n v="94081.565000000002"/>
    <n v="25.0086136"/>
    <n v="2352849.5059682839"/>
  </r>
  <r>
    <d v="2020-10-05T00:00:00"/>
    <x v="4"/>
    <s v="October"/>
    <x v="5"/>
    <x v="40"/>
    <s v="N"/>
    <s v="N"/>
    <n v="9.1"/>
    <n v="12.7"/>
    <n v="7.3"/>
    <n v="12.8"/>
    <n v="113610.03"/>
    <n v="36.764700519999998"/>
    <n v="4176838.7290182156"/>
  </r>
  <r>
    <d v="2020-10-06T00:00:00"/>
    <x v="5"/>
    <s v="October"/>
    <x v="5"/>
    <x v="40"/>
    <s v="N"/>
    <s v="N"/>
    <n v="8.9"/>
    <n v="12.6"/>
    <n v="5.8"/>
    <n v="1"/>
    <n v="122607.56"/>
    <n v="75.771059010000002"/>
    <n v="9290104.663832115"/>
  </r>
  <r>
    <m/>
    <x v="7"/>
    <m/>
    <x v="6"/>
    <x v="53"/>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DBE2CC-17A4-4FC4-886E-CAB916438585}" name="PivotTable2" cacheId="2"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rowHeaderCaption="Week Number">
  <location ref="A3:AR59" firstHeaderRow="1" firstDataRow="3" firstDataCol="1"/>
  <pivotFields count="14">
    <pivotField showAll="0" defaultSubtotal="0"/>
    <pivotField axis="axisCol" showAll="0" defaultSubtotal="0">
      <items count="8">
        <item x="4"/>
        <item x="5"/>
        <item x="6"/>
        <item x="0"/>
        <item x="1"/>
        <item x="2"/>
        <item x="3"/>
        <item x="7"/>
      </items>
    </pivotField>
    <pivotField showAll="0" defaultSubtotal="0"/>
    <pivotField axis="axisCol" showAll="0" defaultSubtotal="0">
      <items count="7">
        <item x="0"/>
        <item x="1"/>
        <item x="2"/>
        <item x="3"/>
        <item x="4"/>
        <item x="5"/>
        <item h="1" x="6"/>
      </items>
    </pivotField>
    <pivotField axis="axisRow" showAll="0" defaultSubtota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1">
    <field x="4"/>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2">
    <field x="3"/>
    <field x="1"/>
  </colFields>
  <colItems count="43">
    <i>
      <x/>
      <x/>
    </i>
    <i r="1">
      <x v="1"/>
    </i>
    <i r="1">
      <x v="2"/>
    </i>
    <i r="1">
      <x v="3"/>
    </i>
    <i r="1">
      <x v="4"/>
    </i>
    <i r="1">
      <x v="5"/>
    </i>
    <i r="1">
      <x v="6"/>
    </i>
    <i>
      <x v="1"/>
      <x/>
    </i>
    <i r="1">
      <x v="1"/>
    </i>
    <i r="1">
      <x v="2"/>
    </i>
    <i r="1">
      <x v="3"/>
    </i>
    <i r="1">
      <x v="4"/>
    </i>
    <i r="1">
      <x v="5"/>
    </i>
    <i r="1">
      <x v="6"/>
    </i>
    <i>
      <x v="2"/>
      <x/>
    </i>
    <i r="1">
      <x v="1"/>
    </i>
    <i r="1">
      <x v="2"/>
    </i>
    <i r="1">
      <x v="3"/>
    </i>
    <i r="1">
      <x v="4"/>
    </i>
    <i r="1">
      <x v="5"/>
    </i>
    <i r="1">
      <x v="6"/>
    </i>
    <i>
      <x v="3"/>
      <x/>
    </i>
    <i r="1">
      <x v="1"/>
    </i>
    <i r="1">
      <x v="2"/>
    </i>
    <i r="1">
      <x v="3"/>
    </i>
    <i r="1">
      <x v="4"/>
    </i>
    <i r="1">
      <x v="5"/>
    </i>
    <i r="1">
      <x v="6"/>
    </i>
    <i>
      <x v="4"/>
      <x/>
    </i>
    <i r="1">
      <x v="1"/>
    </i>
    <i r="1">
      <x v="2"/>
    </i>
    <i r="1">
      <x v="3"/>
    </i>
    <i r="1">
      <x v="4"/>
    </i>
    <i r="1">
      <x v="5"/>
    </i>
    <i r="1">
      <x v="6"/>
    </i>
    <i>
      <x v="5"/>
      <x/>
    </i>
    <i r="1">
      <x v="1"/>
    </i>
    <i r="1">
      <x v="2"/>
    </i>
    <i r="1">
      <x v="3"/>
    </i>
    <i r="1">
      <x v="4"/>
    </i>
    <i r="1">
      <x v="5"/>
    </i>
    <i r="1">
      <x v="6"/>
    </i>
    <i t="grand">
      <x/>
    </i>
  </colItems>
  <dataFields count="1">
    <dataField name="Sum of Demand" fld="11" baseField="0" baseItem="0" numFmtId="168"/>
  </dataFields>
  <formats count="9">
    <format dxfId="13">
      <pivotArea collapsedLevelsAreSubtotals="1" fieldPosition="0">
        <references count="3">
          <reference field="1" count="1" selected="0">
            <x v="0"/>
          </reference>
          <reference field="3" count="1" selected="0">
            <x v="0"/>
          </reference>
          <reference field="4" count="1">
            <x v="1"/>
          </reference>
        </references>
      </pivotArea>
    </format>
    <format dxfId="12">
      <pivotArea outline="0" collapsedLevelsAreSubtotals="1" fieldPosition="0"/>
    </format>
    <format dxfId="11">
      <pivotArea dataOnly="0" labelOnly="1" offset="A256" fieldPosition="0">
        <references count="1">
          <reference field="3" count="1">
            <x v="0"/>
          </reference>
        </references>
      </pivotArea>
    </format>
    <format dxfId="10">
      <pivotArea dataOnly="0" labelOnly="1" offset="A256" fieldPosition="0">
        <references count="1">
          <reference field="3" count="1">
            <x v="1"/>
          </reference>
        </references>
      </pivotArea>
    </format>
    <format dxfId="9">
      <pivotArea dataOnly="0" labelOnly="1" offset="A256" fieldPosition="0">
        <references count="1">
          <reference field="3" count="1">
            <x v="2"/>
          </reference>
        </references>
      </pivotArea>
    </format>
    <format dxfId="8">
      <pivotArea dataOnly="0" labelOnly="1" offset="A256" fieldPosition="0">
        <references count="1">
          <reference field="3" count="1">
            <x v="3"/>
          </reference>
        </references>
      </pivotArea>
    </format>
    <format dxfId="7">
      <pivotArea dataOnly="0" labelOnly="1" fieldPosition="0">
        <references count="1">
          <reference field="3" count="1">
            <x v="4"/>
          </reference>
        </references>
      </pivotArea>
    </format>
    <format dxfId="6">
      <pivotArea dataOnly="0" labelOnly="1" offset="A256" fieldPosition="0">
        <references count="1">
          <reference field="3" count="1">
            <x v="4"/>
          </reference>
        </references>
      </pivotArea>
    </format>
    <format dxfId="5">
      <pivotArea dataOnly="0" labelOnly="1" offset="A256" fieldPosition="0">
        <references count="1">
          <reference field="3" count="1">
            <x v="5"/>
          </reference>
        </references>
      </pivotArea>
    </format>
  </formats>
  <conditionalFormats count="1">
    <conditionalFormat scope="field" priority="1">
      <pivotAreas count="1">
        <pivotArea outline="0" collapsedLevelsAreSubtotals="1" fieldPosition="0">
          <references count="3">
            <reference field="4294967294" count="1" selected="0">
              <x v="0"/>
            </reference>
            <reference field="1" count="0" selected="0"/>
            <reference field="4"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1D6C45-F5E8-434B-8381-2202E492E5A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H17" firstHeaderRow="1" firstDataRow="2" firstDataCol="1"/>
  <pivotFields count="14">
    <pivotField numFmtId="164" showAll="0"/>
    <pivotField showAll="0"/>
    <pivotField axis="axisRow" showAll="0">
      <items count="13">
        <item x="0"/>
        <item x="1"/>
        <item x="2"/>
        <item x="3"/>
        <item x="4"/>
        <item x="5"/>
        <item x="6"/>
        <item x="7"/>
        <item x="8"/>
        <item x="9"/>
        <item x="10"/>
        <item x="11"/>
        <item t="default"/>
      </items>
    </pivotField>
    <pivotField axis="axisCol" showAll="0">
      <items count="7">
        <item x="0"/>
        <item x="1"/>
        <item x="2"/>
        <item x="3"/>
        <item x="4"/>
        <item x="5"/>
        <item t="default"/>
      </items>
    </pivotField>
    <pivotField showAll="0"/>
    <pivotField showAll="0"/>
    <pivotField showAll="0"/>
    <pivotField showAll="0"/>
    <pivotField showAll="0"/>
    <pivotField showAll="0"/>
    <pivotField showAll="0"/>
    <pivotField dataField="1" numFmtId="41" showAll="0"/>
    <pivotField numFmtId="165" showAll="0"/>
    <pivotField numFmtId="165" showAll="0"/>
  </pivotFields>
  <rowFields count="1">
    <field x="2"/>
  </rowFields>
  <rowItems count="13">
    <i>
      <x/>
    </i>
    <i>
      <x v="1"/>
    </i>
    <i>
      <x v="2"/>
    </i>
    <i>
      <x v="3"/>
    </i>
    <i>
      <x v="4"/>
    </i>
    <i>
      <x v="5"/>
    </i>
    <i>
      <x v="6"/>
    </i>
    <i>
      <x v="7"/>
    </i>
    <i>
      <x v="8"/>
    </i>
    <i>
      <x v="9"/>
    </i>
    <i>
      <x v="10"/>
    </i>
    <i>
      <x v="11"/>
    </i>
    <i t="grand">
      <x/>
    </i>
  </rowItems>
  <colFields count="1">
    <field x="3"/>
  </colFields>
  <colItems count="7">
    <i>
      <x/>
    </i>
    <i>
      <x v="1"/>
    </i>
    <i>
      <x v="2"/>
    </i>
    <i>
      <x v="3"/>
    </i>
    <i>
      <x v="4"/>
    </i>
    <i>
      <x v="5"/>
    </i>
    <i t="grand">
      <x/>
    </i>
  </colItems>
  <dataFields count="1">
    <dataField name="Sum of Demand" fld="11" baseField="0" baseItem="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ED7A05-E69E-4221-8BE5-DB609E4B752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B35" firstHeaderRow="1" firstDataRow="1" firstDataCol="1" rowPageCount="2" colPageCount="1"/>
  <pivotFields count="16">
    <pivotField axis="axisRow" numFmtId="164" showAll="0">
      <items count="15">
        <item x="0"/>
        <item x="1"/>
        <item x="2"/>
        <item x="3"/>
        <item x="4"/>
        <item x="5"/>
        <item x="6"/>
        <item x="7"/>
        <item x="8"/>
        <item x="9"/>
        <item x="10"/>
        <item x="11"/>
        <item x="12"/>
        <item x="13"/>
        <item t="default"/>
      </items>
    </pivotField>
    <pivotField showAll="0"/>
    <pivotField axis="axisPage" multipleItemSelectionAllowed="1" showAll="0">
      <items count="13">
        <item x="0"/>
        <item h="1" x="1"/>
        <item h="1" x="2"/>
        <item x="3"/>
        <item h="1" x="4"/>
        <item h="1" x="5"/>
        <item x="6"/>
        <item h="1" x="7"/>
        <item h="1" x="8"/>
        <item x="9"/>
        <item h="1" x="10"/>
        <item h="1" x="11"/>
        <item t="default"/>
      </items>
    </pivotField>
    <pivotField showAll="0"/>
    <pivotField showAll="0"/>
    <pivotField showAll="0"/>
    <pivotField showAll="0"/>
    <pivotField showAll="0"/>
    <pivotField showAll="0"/>
    <pivotField showAll="0"/>
    <pivotField showAll="0"/>
    <pivotField dataField="1" numFmtId="41" showAll="0"/>
    <pivotField numFmtId="165" showAll="0"/>
    <pivotField numFmtId="165" showAll="0"/>
    <pivotField axis="axisPage" multipleItemSelectionAllowed="1" showAll="0">
      <items count="7">
        <item sd="0" x="0"/>
        <item sd="0" x="1"/>
        <item sd="0" x="2"/>
        <item sd="0" x="3"/>
        <item sd="0" x="4"/>
        <item sd="0" x="5"/>
        <item t="default"/>
      </items>
    </pivotField>
    <pivotField axis="axisRow" showAll="0">
      <items count="9">
        <item x="0"/>
        <item x="1"/>
        <item x="2"/>
        <item x="3"/>
        <item x="4"/>
        <item x="5"/>
        <item x="6"/>
        <item x="7"/>
        <item t="default"/>
      </items>
    </pivotField>
  </pivotFields>
  <rowFields count="2">
    <field x="15"/>
    <field x="0"/>
  </rowFields>
  <rowItems count="31">
    <i>
      <x v="1"/>
    </i>
    <i r="1">
      <x v="1"/>
    </i>
    <i r="1">
      <x v="4"/>
    </i>
    <i r="1">
      <x v="7"/>
    </i>
    <i r="1">
      <x v="10"/>
    </i>
    <i>
      <x v="2"/>
    </i>
    <i r="1">
      <x v="1"/>
    </i>
    <i r="1">
      <x v="4"/>
    </i>
    <i r="1">
      <x v="7"/>
    </i>
    <i r="1">
      <x v="10"/>
    </i>
    <i>
      <x v="3"/>
    </i>
    <i r="1">
      <x v="1"/>
    </i>
    <i r="1">
      <x v="4"/>
    </i>
    <i r="1">
      <x v="7"/>
    </i>
    <i r="1">
      <x v="10"/>
    </i>
    <i>
      <x v="4"/>
    </i>
    <i r="1">
      <x v="1"/>
    </i>
    <i r="1">
      <x v="4"/>
    </i>
    <i r="1">
      <x v="7"/>
    </i>
    <i r="1">
      <x v="10"/>
    </i>
    <i>
      <x v="5"/>
    </i>
    <i r="1">
      <x v="1"/>
    </i>
    <i r="1">
      <x v="4"/>
    </i>
    <i r="1">
      <x v="7"/>
    </i>
    <i r="1">
      <x v="10"/>
    </i>
    <i>
      <x v="6"/>
    </i>
    <i r="1">
      <x v="1"/>
    </i>
    <i r="1">
      <x v="4"/>
    </i>
    <i r="1">
      <x v="7"/>
    </i>
    <i r="1">
      <x v="10"/>
    </i>
    <i t="grand">
      <x/>
    </i>
  </rowItems>
  <colItems count="1">
    <i/>
  </colItems>
  <pageFields count="2">
    <pageField fld="14" hier="-1"/>
    <pageField fld="2" hier="-1"/>
  </pageFields>
  <dataFields count="1">
    <dataField name="Sum of Demand" fld="11" baseField="0" baseItem="0"/>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3">
          <reference field="4294967294" count="1" selected="0">
            <x v="0"/>
          </reference>
          <reference field="0" count="1" selected="0">
            <x v="7"/>
          </reference>
          <reference field="15" count="1" selected="0">
            <x v="1"/>
          </reference>
        </references>
      </pivotArea>
    </chartFormat>
    <chartFormat chart="1" format="2">
      <pivotArea type="data" outline="0" fieldPosition="0">
        <references count="3">
          <reference field="4294967294" count="1" selected="0">
            <x v="0"/>
          </reference>
          <reference field="0" count="1" selected="0">
            <x v="10"/>
          </reference>
          <reference field="1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ivotTable" Target="../pivotTables/pivotTable2.xml"/><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ivotTable" Target="../pivotTables/pivotTable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CAEC1-E96D-4141-ACE4-4FC6C53ADF31}">
  <dimension ref="B27:B34"/>
  <sheetViews>
    <sheetView tabSelected="1" workbookViewId="0">
      <selection activeCell="B31" sqref="B31"/>
    </sheetView>
  </sheetViews>
  <sheetFormatPr defaultRowHeight="15" x14ac:dyDescent="0.25"/>
  <cols>
    <col min="2" max="2" width="132.85546875" bestFit="1" customWidth="1"/>
  </cols>
  <sheetData>
    <row r="27" spans="2:2" ht="23.25" x14ac:dyDescent="0.35">
      <c r="B27" s="49" t="s">
        <v>65</v>
      </c>
    </row>
    <row r="29" spans="2:2" ht="18.75" x14ac:dyDescent="0.3">
      <c r="B29" s="50"/>
    </row>
    <row r="30" spans="2:2" ht="18.75" x14ac:dyDescent="0.3">
      <c r="B30" s="50" t="s">
        <v>66</v>
      </c>
    </row>
    <row r="32" spans="2:2" ht="18.75" x14ac:dyDescent="0.3">
      <c r="B32" s="50" t="s">
        <v>72</v>
      </c>
    </row>
    <row r="33" spans="2:2" ht="18.75" x14ac:dyDescent="0.3">
      <c r="B33" s="50" t="s">
        <v>67</v>
      </c>
    </row>
    <row r="34" spans="2:2" ht="18.75" x14ac:dyDescent="0.3">
      <c r="B34" s="50" t="s">
        <v>73</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EC0B7-DD55-47CA-A7CD-1ACDAB6BAB7D}">
  <dimension ref="A1:N2107"/>
  <sheetViews>
    <sheetView zoomScaleNormal="100" workbookViewId="0">
      <pane ySplit="1" topLeftCell="A2084" activePane="bottomLeft" state="frozen"/>
      <selection pane="bottomLeft" activeCell="N2108" sqref="N2108"/>
    </sheetView>
  </sheetViews>
  <sheetFormatPr defaultRowHeight="15" x14ac:dyDescent="0.25"/>
  <cols>
    <col min="1" max="1" width="18.85546875" style="2" customWidth="1"/>
    <col min="2" max="2" width="15.7109375" bestFit="1" customWidth="1"/>
    <col min="3" max="3" width="11.85546875" customWidth="1"/>
    <col min="4" max="4" width="5" bestFit="1" customWidth="1"/>
    <col min="5" max="5" width="6.140625" bestFit="1" customWidth="1"/>
    <col min="6" max="6" width="10.5703125" bestFit="1" customWidth="1"/>
    <col min="7" max="7" width="7.7109375" bestFit="1" customWidth="1"/>
    <col min="8" max="8" width="17.28515625" customWidth="1"/>
    <col min="9" max="9" width="18.42578125" customWidth="1"/>
    <col min="10" max="10" width="16" customWidth="1"/>
    <col min="11" max="11" width="9.5703125" customWidth="1"/>
    <col min="12" max="12" width="11.5703125" style="7" bestFit="1" customWidth="1"/>
    <col min="13" max="13" width="12.85546875" style="9" bestFit="1" customWidth="1"/>
    <col min="14" max="14" width="18.28515625" style="9" bestFit="1" customWidth="1"/>
  </cols>
  <sheetData>
    <row r="1" spans="1:14" x14ac:dyDescent="0.25">
      <c r="A1" s="4" t="s">
        <v>12</v>
      </c>
      <c r="B1" s="3" t="s">
        <v>5</v>
      </c>
      <c r="C1" s="3" t="s">
        <v>6</v>
      </c>
      <c r="D1" s="3" t="s">
        <v>7</v>
      </c>
      <c r="E1" s="3" t="s">
        <v>8</v>
      </c>
      <c r="F1" s="3" t="s">
        <v>9</v>
      </c>
      <c r="G1" s="3" t="s">
        <v>10</v>
      </c>
      <c r="H1" s="3" t="s">
        <v>14</v>
      </c>
      <c r="I1" s="3" t="s">
        <v>15</v>
      </c>
      <c r="J1" s="3" t="s">
        <v>16</v>
      </c>
      <c r="K1" s="3" t="s">
        <v>17</v>
      </c>
      <c r="L1" s="6" t="s">
        <v>13</v>
      </c>
      <c r="M1" s="8" t="s">
        <v>0</v>
      </c>
      <c r="N1" s="8" t="s">
        <v>11</v>
      </c>
    </row>
    <row r="2" spans="1:14" x14ac:dyDescent="0.25">
      <c r="A2" s="5">
        <v>42005</v>
      </c>
      <c r="B2" t="str">
        <f t="shared" ref="B2:B65" si="0">TEXT(A2, "dddd")</f>
        <v>Thursday</v>
      </c>
      <c r="C2" t="str">
        <f t="shared" ref="C2:C65" si="1">TEXT(A2, "mmmm")</f>
        <v>January</v>
      </c>
      <c r="D2">
        <f t="shared" ref="D2:D65" si="2">YEAR(A2)</f>
        <v>2015</v>
      </c>
      <c r="E2">
        <f t="shared" ref="E2:E65" si="3">WEEKNUM(A2)</f>
        <v>1</v>
      </c>
      <c r="F2" t="s">
        <v>1</v>
      </c>
      <c r="G2" t="str">
        <f>VLOOKUP(A2, _holidays!A2:C2107,3,FALSE)</f>
        <v>Y</v>
      </c>
      <c r="H2">
        <v>13.3</v>
      </c>
      <c r="I2">
        <v>26.9</v>
      </c>
      <c r="J2">
        <v>23.6</v>
      </c>
      <c r="K2">
        <v>0</v>
      </c>
      <c r="L2" s="7">
        <v>99635.03</v>
      </c>
      <c r="M2" s="9">
        <v>25.633696430000001</v>
      </c>
      <c r="N2" s="9">
        <f>L2*M2</f>
        <v>2554014.1128139431</v>
      </c>
    </row>
    <row r="3" spans="1:14" x14ac:dyDescent="0.25">
      <c r="A3" s="5">
        <v>42006</v>
      </c>
      <c r="B3" t="str">
        <f t="shared" si="0"/>
        <v>Friday</v>
      </c>
      <c r="C3" t="str">
        <f t="shared" si="1"/>
        <v>January</v>
      </c>
      <c r="D3">
        <f t="shared" si="2"/>
        <v>2015</v>
      </c>
      <c r="E3">
        <f t="shared" si="3"/>
        <v>1</v>
      </c>
      <c r="F3" t="str">
        <f>VLOOKUP(A3, _holidays!A3:B2108,2,FALSE)</f>
        <v>N</v>
      </c>
      <c r="G3" t="str">
        <f>VLOOKUP(A3, _holidays!A3:C2108,3,FALSE)</f>
        <v>N</v>
      </c>
      <c r="H3">
        <v>15.4</v>
      </c>
      <c r="I3">
        <v>38.799999999999997</v>
      </c>
      <c r="J3">
        <v>26.8</v>
      </c>
      <c r="K3">
        <v>0</v>
      </c>
      <c r="L3" s="7">
        <v>129606.01</v>
      </c>
      <c r="M3" s="9">
        <v>33.138987559999997</v>
      </c>
      <c r="N3" s="9">
        <f t="shared" ref="N3:N66" si="4">L3*M3</f>
        <v>4295011.9530912349</v>
      </c>
    </row>
    <row r="4" spans="1:14" x14ac:dyDescent="0.25">
      <c r="A4" s="5">
        <v>42007</v>
      </c>
      <c r="B4" t="str">
        <f t="shared" si="0"/>
        <v>Saturday</v>
      </c>
      <c r="C4" t="str">
        <f t="shared" si="1"/>
        <v>January</v>
      </c>
      <c r="D4">
        <f t="shared" si="2"/>
        <v>2015</v>
      </c>
      <c r="E4">
        <f t="shared" si="3"/>
        <v>1</v>
      </c>
      <c r="F4" t="str">
        <f>VLOOKUP(A4, _holidays!A4:B2109,2,FALSE)</f>
        <v>N</v>
      </c>
      <c r="G4" t="str">
        <f>VLOOKUP(A4, _holidays!A4:C2109,3,FALSE)</f>
        <v>N</v>
      </c>
      <c r="H4">
        <v>20</v>
      </c>
      <c r="I4">
        <v>38.200000000000003</v>
      </c>
      <c r="J4">
        <v>26.5</v>
      </c>
      <c r="K4">
        <v>0</v>
      </c>
      <c r="L4" s="7">
        <v>142300.54</v>
      </c>
      <c r="M4" s="9">
        <v>34.564854830000002</v>
      </c>
      <c r="N4" s="9">
        <f t="shared" si="4"/>
        <v>4918597.5073306086</v>
      </c>
    </row>
    <row r="5" spans="1:14" x14ac:dyDescent="0.25">
      <c r="A5" s="5">
        <v>42008</v>
      </c>
      <c r="B5" t="str">
        <f t="shared" si="0"/>
        <v>Sunday</v>
      </c>
      <c r="C5" t="str">
        <f t="shared" si="1"/>
        <v>January</v>
      </c>
      <c r="D5">
        <f t="shared" si="2"/>
        <v>2015</v>
      </c>
      <c r="E5">
        <f t="shared" si="3"/>
        <v>2</v>
      </c>
      <c r="F5" t="str">
        <f>VLOOKUP(A5, _holidays!A5:B2110,2,FALSE)</f>
        <v>N</v>
      </c>
      <c r="G5" t="str">
        <f>VLOOKUP(A5, _holidays!A5:C2110,3,FALSE)</f>
        <v>N</v>
      </c>
      <c r="H5">
        <v>16.3</v>
      </c>
      <c r="I5">
        <v>21.4</v>
      </c>
      <c r="J5">
        <v>25.2</v>
      </c>
      <c r="K5">
        <v>4.2</v>
      </c>
      <c r="L5" s="7">
        <v>104330.715</v>
      </c>
      <c r="M5" s="9">
        <v>25.005560240000001</v>
      </c>
      <c r="N5" s="9">
        <f>L5*M5</f>
        <v>2608847.9788147719</v>
      </c>
    </row>
    <row r="6" spans="1:14" x14ac:dyDescent="0.25">
      <c r="A6" s="5">
        <v>42009</v>
      </c>
      <c r="B6" t="str">
        <f t="shared" si="0"/>
        <v>Monday</v>
      </c>
      <c r="C6" t="str">
        <f t="shared" si="1"/>
        <v>January</v>
      </c>
      <c r="D6">
        <f t="shared" si="2"/>
        <v>2015</v>
      </c>
      <c r="E6">
        <f t="shared" si="3"/>
        <v>2</v>
      </c>
      <c r="F6" t="str">
        <f>VLOOKUP(A6, _holidays!A6:B2111,2,FALSE)</f>
        <v>N</v>
      </c>
      <c r="G6" t="str">
        <f>VLOOKUP(A6, _holidays!A6:C2111,3,FALSE)</f>
        <v>N</v>
      </c>
      <c r="H6">
        <v>15</v>
      </c>
      <c r="I6">
        <v>22</v>
      </c>
      <c r="J6">
        <v>30.7</v>
      </c>
      <c r="K6">
        <v>0</v>
      </c>
      <c r="L6" s="7">
        <v>118132.2</v>
      </c>
      <c r="M6" s="9">
        <v>26.724176279999998</v>
      </c>
      <c r="N6" s="9">
        <f>L6*M6</f>
        <v>3156985.7371442155</v>
      </c>
    </row>
    <row r="7" spans="1:14" x14ac:dyDescent="0.25">
      <c r="A7" s="5">
        <v>42010</v>
      </c>
      <c r="B7" t="str">
        <f t="shared" si="0"/>
        <v>Tuesday</v>
      </c>
      <c r="C7" t="str">
        <f t="shared" si="1"/>
        <v>January</v>
      </c>
      <c r="D7">
        <f t="shared" si="2"/>
        <v>2015</v>
      </c>
      <c r="E7">
        <f t="shared" si="3"/>
        <v>2</v>
      </c>
      <c r="F7" t="str">
        <f>VLOOKUP(A7, _holidays!A7:B2112,2,FALSE)</f>
        <v>N</v>
      </c>
      <c r="G7" t="str">
        <f>VLOOKUP(A7, _holidays!A7:C2112,3,FALSE)</f>
        <v>N</v>
      </c>
      <c r="H7">
        <v>17.7</v>
      </c>
      <c r="I7">
        <v>26</v>
      </c>
      <c r="J7">
        <v>31.6</v>
      </c>
      <c r="K7">
        <v>0</v>
      </c>
      <c r="L7" s="7">
        <v>130672.485</v>
      </c>
      <c r="M7" s="9">
        <v>31.282310729999999</v>
      </c>
      <c r="N7" s="9">
        <f t="shared" si="4"/>
        <v>4087737.279631264</v>
      </c>
    </row>
    <row r="8" spans="1:14" x14ac:dyDescent="0.25">
      <c r="A8" s="5">
        <v>42011</v>
      </c>
      <c r="B8" t="str">
        <f t="shared" si="0"/>
        <v>Wednesday</v>
      </c>
      <c r="C8" t="str">
        <f t="shared" si="1"/>
        <v>January</v>
      </c>
      <c r="D8">
        <f t="shared" si="2"/>
        <v>2015</v>
      </c>
      <c r="E8">
        <f t="shared" si="3"/>
        <v>2</v>
      </c>
      <c r="F8" t="str">
        <f>VLOOKUP(A8, _holidays!A8:B2113,2,FALSE)</f>
        <v>N</v>
      </c>
      <c r="G8" t="str">
        <f>VLOOKUP(A8, _holidays!A8:C2113,3,FALSE)</f>
        <v>N</v>
      </c>
      <c r="H8">
        <v>18.899999999999999</v>
      </c>
      <c r="I8">
        <v>37.4</v>
      </c>
      <c r="J8">
        <v>20.7</v>
      </c>
      <c r="K8">
        <v>0</v>
      </c>
      <c r="L8" s="7">
        <v>153514.82</v>
      </c>
      <c r="M8" s="9">
        <v>48.312309380000002</v>
      </c>
      <c r="N8" s="9">
        <f t="shared" si="4"/>
        <v>7416655.4782550121</v>
      </c>
    </row>
    <row r="9" spans="1:14" x14ac:dyDescent="0.25">
      <c r="A9" s="5">
        <v>42012</v>
      </c>
      <c r="B9" t="str">
        <f t="shared" si="0"/>
        <v>Thursday</v>
      </c>
      <c r="C9" t="str">
        <f t="shared" si="1"/>
        <v>January</v>
      </c>
      <c r="D9">
        <f t="shared" si="2"/>
        <v>2015</v>
      </c>
      <c r="E9">
        <f t="shared" si="3"/>
        <v>2</v>
      </c>
      <c r="F9" t="str">
        <f>VLOOKUP(A9, _holidays!A9:B2114,2,FALSE)</f>
        <v>N</v>
      </c>
      <c r="G9" t="str">
        <f>VLOOKUP(A9, _holidays!A9:C2114,3,FALSE)</f>
        <v>N</v>
      </c>
      <c r="H9">
        <v>23.1</v>
      </c>
      <c r="I9">
        <v>28.2</v>
      </c>
      <c r="J9">
        <v>13.5</v>
      </c>
      <c r="K9">
        <v>19.399999999999999</v>
      </c>
      <c r="L9" s="7">
        <v>142015.655</v>
      </c>
      <c r="M9" s="9">
        <v>49.117280299999997</v>
      </c>
      <c r="N9" s="9">
        <f t="shared" si="4"/>
        <v>6975422.7336230958</v>
      </c>
    </row>
    <row r="10" spans="1:14" x14ac:dyDescent="0.25">
      <c r="A10" s="5">
        <v>42013</v>
      </c>
      <c r="B10" t="str">
        <f t="shared" si="0"/>
        <v>Friday</v>
      </c>
      <c r="C10" t="str">
        <f t="shared" si="1"/>
        <v>January</v>
      </c>
      <c r="D10">
        <f t="shared" si="2"/>
        <v>2015</v>
      </c>
      <c r="E10">
        <f t="shared" si="3"/>
        <v>2</v>
      </c>
      <c r="F10" t="str">
        <f>VLOOKUP(A10, _holidays!A10:B2115,2,FALSE)</f>
        <v>N</v>
      </c>
      <c r="G10" t="str">
        <f>VLOOKUP(A10, _holidays!A10:C2115,3,FALSE)</f>
        <v>N</v>
      </c>
      <c r="H10">
        <v>16.5</v>
      </c>
      <c r="I10">
        <v>18</v>
      </c>
      <c r="J10">
        <v>3.1</v>
      </c>
      <c r="K10">
        <v>1.2</v>
      </c>
      <c r="L10" s="7">
        <v>121801.155</v>
      </c>
      <c r="M10" s="9">
        <v>34.490675449999998</v>
      </c>
      <c r="N10" s="9">
        <f t="shared" si="4"/>
        <v>4201004.1065401444</v>
      </c>
    </row>
    <row r="11" spans="1:14" x14ac:dyDescent="0.25">
      <c r="A11" s="5">
        <v>42014</v>
      </c>
      <c r="B11" t="str">
        <f t="shared" si="0"/>
        <v>Saturday</v>
      </c>
      <c r="C11" t="str">
        <f t="shared" si="1"/>
        <v>January</v>
      </c>
      <c r="D11">
        <f t="shared" si="2"/>
        <v>2015</v>
      </c>
      <c r="E11">
        <f t="shared" si="3"/>
        <v>2</v>
      </c>
      <c r="F11" t="str">
        <f>VLOOKUP(A11, _holidays!A11:B2116,2,FALSE)</f>
        <v>N</v>
      </c>
      <c r="G11" t="str">
        <f>VLOOKUP(A11, _holidays!A11:C2116,3,FALSE)</f>
        <v>N</v>
      </c>
      <c r="H11">
        <v>13.6</v>
      </c>
      <c r="I11">
        <v>21.7</v>
      </c>
      <c r="J11">
        <v>5.6</v>
      </c>
      <c r="K11">
        <v>5.2</v>
      </c>
      <c r="L11" s="7">
        <v>103043.66</v>
      </c>
      <c r="M11" s="9">
        <v>20.229824900000001</v>
      </c>
      <c r="N11" s="9">
        <f t="shared" si="4"/>
        <v>2084555.1988551342</v>
      </c>
    </row>
    <row r="12" spans="1:14" x14ac:dyDescent="0.25">
      <c r="A12" s="5">
        <v>42015</v>
      </c>
      <c r="B12" t="str">
        <f t="shared" si="0"/>
        <v>Sunday</v>
      </c>
      <c r="C12" t="str">
        <f t="shared" si="1"/>
        <v>January</v>
      </c>
      <c r="D12">
        <f t="shared" si="2"/>
        <v>2015</v>
      </c>
      <c r="E12">
        <f t="shared" si="3"/>
        <v>3</v>
      </c>
      <c r="F12" t="str">
        <f>VLOOKUP(A12, _holidays!A12:B2117,2,FALSE)</f>
        <v>N</v>
      </c>
      <c r="G12" t="str">
        <f>VLOOKUP(A12, _holidays!A12:C2117,3,FALSE)</f>
        <v>N</v>
      </c>
      <c r="H12">
        <v>15.6</v>
      </c>
      <c r="I12">
        <v>27.5</v>
      </c>
      <c r="J12">
        <v>29.9</v>
      </c>
      <c r="K12">
        <v>0</v>
      </c>
      <c r="L12" s="7">
        <v>99865.755000000005</v>
      </c>
      <c r="M12" s="9">
        <v>18.23476806</v>
      </c>
      <c r="N12" s="9">
        <f t="shared" si="4"/>
        <v>1821028.8795617854</v>
      </c>
    </row>
    <row r="13" spans="1:14" x14ac:dyDescent="0.25">
      <c r="A13" s="5">
        <v>42016</v>
      </c>
      <c r="B13" t="str">
        <f t="shared" si="0"/>
        <v>Monday</v>
      </c>
      <c r="C13" t="str">
        <f t="shared" si="1"/>
        <v>January</v>
      </c>
      <c r="D13">
        <f t="shared" si="2"/>
        <v>2015</v>
      </c>
      <c r="E13">
        <f t="shared" si="3"/>
        <v>3</v>
      </c>
      <c r="F13" t="str">
        <f>VLOOKUP(A13, _holidays!A13:B2118,2,FALSE)</f>
        <v>N</v>
      </c>
      <c r="G13" t="str">
        <f>VLOOKUP(A13, _holidays!A13:C2118,3,FALSE)</f>
        <v>N</v>
      </c>
      <c r="H13">
        <v>16.100000000000001</v>
      </c>
      <c r="I13">
        <v>31.3</v>
      </c>
      <c r="J13">
        <v>31.6</v>
      </c>
      <c r="K13">
        <v>0</v>
      </c>
      <c r="L13" s="7">
        <v>131261.125</v>
      </c>
      <c r="M13" s="9">
        <v>33.694810169999997</v>
      </c>
      <c r="N13" s="9">
        <f t="shared" si="4"/>
        <v>4422818.6895756405</v>
      </c>
    </row>
    <row r="14" spans="1:14" x14ac:dyDescent="0.25">
      <c r="A14" s="5">
        <v>42017</v>
      </c>
      <c r="B14" t="str">
        <f t="shared" si="0"/>
        <v>Tuesday</v>
      </c>
      <c r="C14" t="str">
        <f t="shared" si="1"/>
        <v>January</v>
      </c>
      <c r="D14">
        <f t="shared" si="2"/>
        <v>2015</v>
      </c>
      <c r="E14">
        <f t="shared" si="3"/>
        <v>3</v>
      </c>
      <c r="F14" t="str">
        <f>VLOOKUP(A14, _holidays!A14:B2119,2,FALSE)</f>
        <v>N</v>
      </c>
      <c r="G14" t="str">
        <f>VLOOKUP(A14, _holidays!A14:C2119,3,FALSE)</f>
        <v>N</v>
      </c>
      <c r="H14">
        <v>20.2</v>
      </c>
      <c r="I14">
        <v>25.6</v>
      </c>
      <c r="J14">
        <v>4.2</v>
      </c>
      <c r="K14">
        <v>0</v>
      </c>
      <c r="L14" s="7">
        <v>126527.36</v>
      </c>
      <c r="M14" s="9">
        <v>27.53786427</v>
      </c>
      <c r="N14" s="9">
        <f t="shared" si="4"/>
        <v>3484293.2661214271</v>
      </c>
    </row>
    <row r="15" spans="1:14" x14ac:dyDescent="0.25">
      <c r="A15" s="5">
        <v>42018</v>
      </c>
      <c r="B15" t="str">
        <f t="shared" si="0"/>
        <v>Wednesday</v>
      </c>
      <c r="C15" t="str">
        <f t="shared" si="1"/>
        <v>January</v>
      </c>
      <c r="D15">
        <f t="shared" si="2"/>
        <v>2015</v>
      </c>
      <c r="E15">
        <f t="shared" si="3"/>
        <v>3</v>
      </c>
      <c r="F15" t="str">
        <f>VLOOKUP(A15, _holidays!A15:B2120,2,FALSE)</f>
        <v>N</v>
      </c>
      <c r="G15" t="str">
        <f>VLOOKUP(A15, _holidays!A15:C2120,3,FALSE)</f>
        <v>N</v>
      </c>
      <c r="H15">
        <v>18.3</v>
      </c>
      <c r="I15">
        <v>22.7</v>
      </c>
      <c r="J15">
        <v>15.2</v>
      </c>
      <c r="K15">
        <v>15.8</v>
      </c>
      <c r="L15" s="7">
        <v>119741.62</v>
      </c>
      <c r="M15" s="9">
        <v>29.018516609999999</v>
      </c>
      <c r="N15" s="9">
        <f t="shared" si="4"/>
        <v>3474724.1888783081</v>
      </c>
    </row>
    <row r="16" spans="1:14" x14ac:dyDescent="0.25">
      <c r="A16" s="5">
        <v>42019</v>
      </c>
      <c r="B16" t="str">
        <f t="shared" si="0"/>
        <v>Thursday</v>
      </c>
      <c r="C16" t="str">
        <f t="shared" si="1"/>
        <v>January</v>
      </c>
      <c r="D16">
        <f t="shared" si="2"/>
        <v>2015</v>
      </c>
      <c r="E16">
        <f t="shared" si="3"/>
        <v>3</v>
      </c>
      <c r="F16" t="str">
        <f>VLOOKUP(A16, _holidays!A16:B2121,2,FALSE)</f>
        <v>N</v>
      </c>
      <c r="G16" t="str">
        <f>VLOOKUP(A16, _holidays!A16:C2121,3,FALSE)</f>
        <v>N</v>
      </c>
      <c r="H16">
        <v>15.8</v>
      </c>
      <c r="I16">
        <v>20</v>
      </c>
      <c r="J16">
        <v>14.6</v>
      </c>
      <c r="K16">
        <v>0</v>
      </c>
      <c r="L16" s="7">
        <v>118411.22</v>
      </c>
      <c r="M16" s="9">
        <v>30.93653879</v>
      </c>
      <c r="N16" s="9">
        <f t="shared" si="4"/>
        <v>3663233.3007012238</v>
      </c>
    </row>
    <row r="17" spans="1:14" x14ac:dyDescent="0.25">
      <c r="A17" s="5">
        <v>42020</v>
      </c>
      <c r="B17" t="str">
        <f t="shared" si="0"/>
        <v>Friday</v>
      </c>
      <c r="C17" t="str">
        <f t="shared" si="1"/>
        <v>January</v>
      </c>
      <c r="D17">
        <f t="shared" si="2"/>
        <v>2015</v>
      </c>
      <c r="E17">
        <f t="shared" si="3"/>
        <v>3</v>
      </c>
      <c r="F17" t="str">
        <f>VLOOKUP(A17, _holidays!A17:B2122,2,FALSE)</f>
        <v>N</v>
      </c>
      <c r="G17" t="str">
        <f>VLOOKUP(A17, _holidays!A17:C2122,3,FALSE)</f>
        <v>N</v>
      </c>
      <c r="H17">
        <v>13.1</v>
      </c>
      <c r="I17">
        <v>27.3</v>
      </c>
      <c r="J17">
        <v>30.3</v>
      </c>
      <c r="K17">
        <v>0</v>
      </c>
      <c r="L17" s="7">
        <v>116690.765</v>
      </c>
      <c r="M17" s="9">
        <v>23.015190879999999</v>
      </c>
      <c r="N17" s="9">
        <f t="shared" si="4"/>
        <v>2685660.2304082229</v>
      </c>
    </row>
    <row r="18" spans="1:14" x14ac:dyDescent="0.25">
      <c r="A18" s="5">
        <v>42021</v>
      </c>
      <c r="B18" t="str">
        <f t="shared" si="0"/>
        <v>Saturday</v>
      </c>
      <c r="C18" t="str">
        <f t="shared" si="1"/>
        <v>January</v>
      </c>
      <c r="D18">
        <f t="shared" si="2"/>
        <v>2015</v>
      </c>
      <c r="E18">
        <f t="shared" si="3"/>
        <v>3</v>
      </c>
      <c r="F18" t="str">
        <f>VLOOKUP(A18, _holidays!A18:B2123,2,FALSE)</f>
        <v>N</v>
      </c>
      <c r="G18" t="str">
        <f>VLOOKUP(A18, _holidays!A18:C2123,3,FALSE)</f>
        <v>N</v>
      </c>
      <c r="H18">
        <v>15.9</v>
      </c>
      <c r="I18">
        <v>25</v>
      </c>
      <c r="J18">
        <v>27.5</v>
      </c>
      <c r="K18">
        <v>0</v>
      </c>
      <c r="L18" s="7">
        <v>99371.31</v>
      </c>
      <c r="M18" s="9">
        <v>18.99492729</v>
      </c>
      <c r="N18" s="9">
        <f t="shared" si="4"/>
        <v>1887550.8081620499</v>
      </c>
    </row>
    <row r="19" spans="1:14" x14ac:dyDescent="0.25">
      <c r="A19" s="5">
        <v>42022</v>
      </c>
      <c r="B19" t="str">
        <f t="shared" si="0"/>
        <v>Sunday</v>
      </c>
      <c r="C19" t="str">
        <f t="shared" si="1"/>
        <v>January</v>
      </c>
      <c r="D19">
        <f t="shared" si="2"/>
        <v>2015</v>
      </c>
      <c r="E19">
        <f t="shared" si="3"/>
        <v>4</v>
      </c>
      <c r="F19" t="str">
        <f>VLOOKUP(A19, _holidays!A19:B2124,2,FALSE)</f>
        <v>N</v>
      </c>
      <c r="G19" t="str">
        <f>VLOOKUP(A19, _holidays!A19:C2124,3,FALSE)</f>
        <v>N</v>
      </c>
      <c r="H19">
        <v>15.3</v>
      </c>
      <c r="I19">
        <v>19.5</v>
      </c>
      <c r="J19">
        <v>23.4</v>
      </c>
      <c r="K19">
        <v>0</v>
      </c>
      <c r="L19" s="7">
        <v>97728.75</v>
      </c>
      <c r="M19" s="9">
        <v>17.00868088</v>
      </c>
      <c r="N19" s="9">
        <f t="shared" si="4"/>
        <v>1662237.1215512999</v>
      </c>
    </row>
    <row r="20" spans="1:14" x14ac:dyDescent="0.25">
      <c r="A20" s="5">
        <v>42023</v>
      </c>
      <c r="B20" t="str">
        <f t="shared" si="0"/>
        <v>Monday</v>
      </c>
      <c r="C20" t="str">
        <f t="shared" si="1"/>
        <v>January</v>
      </c>
      <c r="D20">
        <f t="shared" si="2"/>
        <v>2015</v>
      </c>
      <c r="E20">
        <f t="shared" si="3"/>
        <v>4</v>
      </c>
      <c r="F20" t="str">
        <f>VLOOKUP(A20, _holidays!A20:B2125,2,FALSE)</f>
        <v>N</v>
      </c>
      <c r="G20" t="str">
        <f>VLOOKUP(A20, _holidays!A20:C2125,3,FALSE)</f>
        <v>N</v>
      </c>
      <c r="H20">
        <v>13.5</v>
      </c>
      <c r="I20">
        <v>23.6</v>
      </c>
      <c r="J20">
        <v>29</v>
      </c>
      <c r="K20">
        <v>0</v>
      </c>
      <c r="L20" s="7">
        <v>116883.15</v>
      </c>
      <c r="M20" s="9">
        <v>26.927876189999999</v>
      </c>
      <c r="N20" s="9">
        <f t="shared" si="4"/>
        <v>3147414.9918971984</v>
      </c>
    </row>
    <row r="21" spans="1:14" x14ac:dyDescent="0.25">
      <c r="A21" s="5">
        <v>42024</v>
      </c>
      <c r="B21" t="str">
        <f t="shared" si="0"/>
        <v>Tuesday</v>
      </c>
      <c r="C21" t="str">
        <f t="shared" si="1"/>
        <v>January</v>
      </c>
      <c r="D21">
        <f t="shared" si="2"/>
        <v>2015</v>
      </c>
      <c r="E21">
        <f t="shared" si="3"/>
        <v>4</v>
      </c>
      <c r="F21" t="str">
        <f>VLOOKUP(A21, _holidays!A21:B2126,2,FALSE)</f>
        <v>N</v>
      </c>
      <c r="G21" t="str">
        <f>VLOOKUP(A21, _holidays!A21:C2126,3,FALSE)</f>
        <v>N</v>
      </c>
      <c r="H21">
        <v>13</v>
      </c>
      <c r="I21">
        <v>30.4</v>
      </c>
      <c r="J21">
        <v>19.600000000000001</v>
      </c>
      <c r="K21">
        <v>0</v>
      </c>
      <c r="L21" s="7">
        <v>128968.125</v>
      </c>
      <c r="M21" s="9">
        <v>23.078074139999998</v>
      </c>
      <c r="N21" s="9">
        <f t="shared" si="4"/>
        <v>2976335.9504467873</v>
      </c>
    </row>
    <row r="22" spans="1:14" x14ac:dyDescent="0.25">
      <c r="A22" s="5">
        <v>42025</v>
      </c>
      <c r="B22" t="str">
        <f t="shared" si="0"/>
        <v>Wednesday</v>
      </c>
      <c r="C22" t="str">
        <f t="shared" si="1"/>
        <v>January</v>
      </c>
      <c r="D22">
        <f t="shared" si="2"/>
        <v>2015</v>
      </c>
      <c r="E22">
        <f t="shared" si="3"/>
        <v>4</v>
      </c>
      <c r="F22" t="str">
        <f>VLOOKUP(A22, _holidays!A22:B2127,2,FALSE)</f>
        <v>N</v>
      </c>
      <c r="G22" t="str">
        <f>VLOOKUP(A22, _holidays!A22:C2127,3,FALSE)</f>
        <v>N</v>
      </c>
      <c r="H22">
        <v>19.7</v>
      </c>
      <c r="I22">
        <v>33.1</v>
      </c>
      <c r="J22">
        <v>25.8</v>
      </c>
      <c r="K22">
        <v>0</v>
      </c>
      <c r="L22" s="7">
        <v>148702.505</v>
      </c>
      <c r="M22" s="9">
        <v>34.443415459999997</v>
      </c>
      <c r="N22" s="9">
        <f t="shared" si="4"/>
        <v>5121822.159657727</v>
      </c>
    </row>
    <row r="23" spans="1:14" x14ac:dyDescent="0.25">
      <c r="A23" s="5">
        <v>42026</v>
      </c>
      <c r="B23" t="str">
        <f t="shared" si="0"/>
        <v>Thursday</v>
      </c>
      <c r="C23" t="str">
        <f t="shared" si="1"/>
        <v>January</v>
      </c>
      <c r="D23">
        <f t="shared" si="2"/>
        <v>2015</v>
      </c>
      <c r="E23">
        <f t="shared" si="3"/>
        <v>4</v>
      </c>
      <c r="F23" t="str">
        <f>VLOOKUP(A23, _holidays!A23:B2128,2,FALSE)</f>
        <v>N</v>
      </c>
      <c r="G23" t="str">
        <f>VLOOKUP(A23, _holidays!A23:C2128,3,FALSE)</f>
        <v>N</v>
      </c>
      <c r="H23">
        <v>18.7</v>
      </c>
      <c r="I23">
        <v>35.799999999999997</v>
      </c>
      <c r="J23">
        <v>23.1</v>
      </c>
      <c r="K23">
        <v>0</v>
      </c>
      <c r="L23" s="7">
        <v>153232.1</v>
      </c>
      <c r="M23" s="9">
        <v>35.230761399999999</v>
      </c>
      <c r="N23" s="9">
        <f t="shared" si="4"/>
        <v>5398483.5539209396</v>
      </c>
    </row>
    <row r="24" spans="1:14" x14ac:dyDescent="0.25">
      <c r="A24" s="5">
        <v>42027</v>
      </c>
      <c r="B24" t="str">
        <f t="shared" si="0"/>
        <v>Friday</v>
      </c>
      <c r="C24" t="str">
        <f t="shared" si="1"/>
        <v>January</v>
      </c>
      <c r="D24">
        <f t="shared" si="2"/>
        <v>2015</v>
      </c>
      <c r="E24">
        <f t="shared" si="3"/>
        <v>4</v>
      </c>
      <c r="F24" t="str">
        <f>VLOOKUP(A24, _holidays!A24:B2129,2,FALSE)</f>
        <v>N</v>
      </c>
      <c r="G24" t="str">
        <f>VLOOKUP(A24, _holidays!A24:C2129,3,FALSE)</f>
        <v>N</v>
      </c>
      <c r="H24">
        <v>20.2</v>
      </c>
      <c r="I24">
        <v>25</v>
      </c>
      <c r="J24">
        <v>28.6</v>
      </c>
      <c r="K24">
        <v>0</v>
      </c>
      <c r="L24" s="7">
        <v>138095.20000000001</v>
      </c>
      <c r="M24" s="9">
        <v>40.604200220000003</v>
      </c>
      <c r="N24" s="9">
        <f t="shared" si="4"/>
        <v>5607245.1502209445</v>
      </c>
    </row>
    <row r="25" spans="1:14" x14ac:dyDescent="0.25">
      <c r="A25" s="5">
        <v>42028</v>
      </c>
      <c r="B25" t="str">
        <f t="shared" si="0"/>
        <v>Saturday</v>
      </c>
      <c r="C25" t="str">
        <f t="shared" si="1"/>
        <v>January</v>
      </c>
      <c r="D25">
        <f t="shared" si="2"/>
        <v>2015</v>
      </c>
      <c r="E25">
        <f t="shared" si="3"/>
        <v>4</v>
      </c>
      <c r="F25" t="str">
        <f>VLOOKUP(A25, _holidays!A25:B2130,2,FALSE)</f>
        <v>N</v>
      </c>
      <c r="G25" t="str">
        <f>VLOOKUP(A25, _holidays!A25:C2130,3,FALSE)</f>
        <v>N</v>
      </c>
      <c r="H25">
        <v>15.8</v>
      </c>
      <c r="I25">
        <v>26.3</v>
      </c>
      <c r="J25">
        <v>30.3</v>
      </c>
      <c r="K25">
        <v>0</v>
      </c>
      <c r="L25" s="7">
        <v>116310.59</v>
      </c>
      <c r="M25" s="9">
        <v>20.922000149999999</v>
      </c>
      <c r="N25" s="9">
        <f t="shared" si="4"/>
        <v>2433450.1814265884</v>
      </c>
    </row>
    <row r="26" spans="1:14" x14ac:dyDescent="0.25">
      <c r="A26" s="5">
        <v>42029</v>
      </c>
      <c r="B26" t="str">
        <f t="shared" si="0"/>
        <v>Sunday</v>
      </c>
      <c r="C26" t="str">
        <f t="shared" si="1"/>
        <v>January</v>
      </c>
      <c r="D26">
        <f t="shared" si="2"/>
        <v>2015</v>
      </c>
      <c r="E26">
        <f t="shared" si="3"/>
        <v>5</v>
      </c>
      <c r="F26" t="str">
        <f>VLOOKUP(A26, _holidays!A26:B2131,2,FALSE)</f>
        <v>N</v>
      </c>
      <c r="G26" t="str">
        <f>VLOOKUP(A26, _holidays!A26:C2131,3,FALSE)</f>
        <v>N</v>
      </c>
      <c r="H26">
        <v>14.7</v>
      </c>
      <c r="I26">
        <v>22</v>
      </c>
      <c r="J26">
        <v>25.4</v>
      </c>
      <c r="K26">
        <v>0</v>
      </c>
      <c r="L26" s="7">
        <v>97959.46</v>
      </c>
      <c r="M26" s="9">
        <v>16.5414177</v>
      </c>
      <c r="N26" s="9">
        <f t="shared" si="4"/>
        <v>1620388.3455264422</v>
      </c>
    </row>
    <row r="27" spans="1:14" x14ac:dyDescent="0.25">
      <c r="A27" s="5">
        <v>42030</v>
      </c>
      <c r="B27" t="str">
        <f t="shared" si="0"/>
        <v>Monday</v>
      </c>
      <c r="C27" t="str">
        <f t="shared" si="1"/>
        <v>January</v>
      </c>
      <c r="D27">
        <f t="shared" si="2"/>
        <v>2015</v>
      </c>
      <c r="E27">
        <f t="shared" si="3"/>
        <v>5</v>
      </c>
      <c r="F27" t="str">
        <f>VLOOKUP(A27, _holidays!A27:B2132,2,FALSE)</f>
        <v>N</v>
      </c>
      <c r="G27" t="str">
        <f>VLOOKUP(A27, _holidays!A27:C2132,3,FALSE)</f>
        <v>Y</v>
      </c>
      <c r="H27">
        <v>11.6</v>
      </c>
      <c r="I27">
        <v>19.8</v>
      </c>
      <c r="J27">
        <v>19.899999999999999</v>
      </c>
      <c r="K27">
        <v>1</v>
      </c>
      <c r="L27" s="7">
        <v>103769.48</v>
      </c>
      <c r="M27" s="9">
        <v>16.9360128</v>
      </c>
      <c r="N27" s="9">
        <f t="shared" si="4"/>
        <v>1757441.2415293439</v>
      </c>
    </row>
    <row r="28" spans="1:14" x14ac:dyDescent="0.25">
      <c r="A28" s="5">
        <v>42031</v>
      </c>
      <c r="B28" t="str">
        <f t="shared" si="0"/>
        <v>Tuesday</v>
      </c>
      <c r="C28" t="str">
        <f t="shared" si="1"/>
        <v>January</v>
      </c>
      <c r="D28">
        <f t="shared" si="2"/>
        <v>2015</v>
      </c>
      <c r="E28">
        <f t="shared" si="3"/>
        <v>5</v>
      </c>
      <c r="F28" t="str">
        <f>VLOOKUP(A28, _holidays!A28:B2133,2,FALSE)</f>
        <v>N</v>
      </c>
      <c r="G28" t="str">
        <f>VLOOKUP(A28, _holidays!A28:C2133,3,FALSE)</f>
        <v>N</v>
      </c>
      <c r="H28">
        <v>11.7</v>
      </c>
      <c r="I28">
        <v>19.100000000000001</v>
      </c>
      <c r="J28">
        <v>17.7</v>
      </c>
      <c r="K28">
        <v>0.6</v>
      </c>
      <c r="L28" s="7">
        <v>118393.31</v>
      </c>
      <c r="M28" s="9">
        <v>21.206288600000001</v>
      </c>
      <c r="N28" s="9">
        <f t="shared" si="4"/>
        <v>2510682.7001692662</v>
      </c>
    </row>
    <row r="29" spans="1:14" x14ac:dyDescent="0.25">
      <c r="A29" s="5">
        <v>42032</v>
      </c>
      <c r="B29" t="str">
        <f t="shared" si="0"/>
        <v>Wednesday</v>
      </c>
      <c r="C29" t="str">
        <f t="shared" si="1"/>
        <v>January</v>
      </c>
      <c r="D29">
        <f t="shared" si="2"/>
        <v>2015</v>
      </c>
      <c r="E29">
        <f t="shared" si="3"/>
        <v>5</v>
      </c>
      <c r="F29" t="str">
        <f>VLOOKUP(A29, _holidays!A29:B2134,2,FALSE)</f>
        <v>N</v>
      </c>
      <c r="G29" t="str">
        <f>VLOOKUP(A29, _holidays!A29:C2134,3,FALSE)</f>
        <v>N</v>
      </c>
      <c r="H29">
        <v>13.3</v>
      </c>
      <c r="I29">
        <v>25.4</v>
      </c>
      <c r="J29">
        <v>27</v>
      </c>
      <c r="K29">
        <v>0</v>
      </c>
      <c r="L29" s="7">
        <v>116763.72500000001</v>
      </c>
      <c r="M29" s="9">
        <v>17.02383824</v>
      </c>
      <c r="N29" s="9">
        <f t="shared" si="4"/>
        <v>1987766.766699844</v>
      </c>
    </row>
    <row r="30" spans="1:14" x14ac:dyDescent="0.25">
      <c r="A30" s="5">
        <v>42033</v>
      </c>
      <c r="B30" t="str">
        <f t="shared" si="0"/>
        <v>Thursday</v>
      </c>
      <c r="C30" t="str">
        <f t="shared" si="1"/>
        <v>January</v>
      </c>
      <c r="D30">
        <f t="shared" si="2"/>
        <v>2015</v>
      </c>
      <c r="E30">
        <f t="shared" si="3"/>
        <v>5</v>
      </c>
      <c r="F30" t="str">
        <f>VLOOKUP(A30, _holidays!A30:B2135,2,FALSE)</f>
        <v>Y</v>
      </c>
      <c r="G30" t="str">
        <f>VLOOKUP(A30, _holidays!A30:C2135,3,FALSE)</f>
        <v>N</v>
      </c>
      <c r="H30">
        <v>12.8</v>
      </c>
      <c r="I30">
        <v>22.2</v>
      </c>
      <c r="J30">
        <v>28.9</v>
      </c>
      <c r="K30">
        <v>0</v>
      </c>
      <c r="L30" s="7">
        <v>119313.73</v>
      </c>
      <c r="M30" s="9">
        <v>19.624827360000001</v>
      </c>
      <c r="N30" s="9">
        <f t="shared" si="4"/>
        <v>2341511.3529276527</v>
      </c>
    </row>
    <row r="31" spans="1:14" x14ac:dyDescent="0.25">
      <c r="A31" s="5">
        <v>42034</v>
      </c>
      <c r="B31" t="str">
        <f t="shared" si="0"/>
        <v>Friday</v>
      </c>
      <c r="C31" t="str">
        <f t="shared" si="1"/>
        <v>January</v>
      </c>
      <c r="D31">
        <f t="shared" si="2"/>
        <v>2015</v>
      </c>
      <c r="E31">
        <f t="shared" si="3"/>
        <v>5</v>
      </c>
      <c r="F31" t="str">
        <f>VLOOKUP(A31, _holidays!A31:B2136,2,FALSE)</f>
        <v>Y</v>
      </c>
      <c r="G31" t="str">
        <f>VLOOKUP(A31, _holidays!A31:C2136,3,FALSE)</f>
        <v>N</v>
      </c>
      <c r="H31">
        <v>13.1</v>
      </c>
      <c r="I31">
        <v>21</v>
      </c>
      <c r="J31">
        <v>27.6</v>
      </c>
      <c r="K31">
        <v>0</v>
      </c>
      <c r="L31" s="7">
        <v>121018.15</v>
      </c>
      <c r="M31" s="9">
        <v>21.029356079999999</v>
      </c>
      <c r="N31" s="9">
        <f t="shared" si="4"/>
        <v>2544933.7684928519</v>
      </c>
    </row>
    <row r="32" spans="1:14" x14ac:dyDescent="0.25">
      <c r="A32" s="5">
        <v>42035</v>
      </c>
      <c r="B32" t="str">
        <f t="shared" si="0"/>
        <v>Saturday</v>
      </c>
      <c r="C32" t="str">
        <f t="shared" si="1"/>
        <v>January</v>
      </c>
      <c r="D32">
        <f t="shared" si="2"/>
        <v>2015</v>
      </c>
      <c r="E32">
        <f t="shared" si="3"/>
        <v>5</v>
      </c>
      <c r="F32" t="str">
        <f>VLOOKUP(A32, _holidays!A32:B2137,2,FALSE)</f>
        <v>Y</v>
      </c>
      <c r="G32" t="str">
        <f>VLOOKUP(A32, _holidays!A32:C2137,3,FALSE)</f>
        <v>N</v>
      </c>
      <c r="H32">
        <v>14.3</v>
      </c>
      <c r="I32">
        <v>20.2</v>
      </c>
      <c r="J32">
        <v>26.2</v>
      </c>
      <c r="K32">
        <v>0</v>
      </c>
      <c r="L32" s="7">
        <v>103822.97</v>
      </c>
      <c r="M32" s="9">
        <v>16.538846729999999</v>
      </c>
      <c r="N32" s="9">
        <f t="shared" si="4"/>
        <v>1717112.187883388</v>
      </c>
    </row>
    <row r="33" spans="1:14" x14ac:dyDescent="0.25">
      <c r="A33" s="5">
        <v>42036</v>
      </c>
      <c r="B33" t="str">
        <f t="shared" si="0"/>
        <v>Sunday</v>
      </c>
      <c r="C33" t="str">
        <f t="shared" si="1"/>
        <v>February</v>
      </c>
      <c r="D33">
        <f t="shared" si="2"/>
        <v>2015</v>
      </c>
      <c r="E33">
        <f t="shared" si="3"/>
        <v>6</v>
      </c>
      <c r="F33" t="str">
        <f>VLOOKUP(A33, _holidays!A33:B2138,2,FALSE)</f>
        <v>Y</v>
      </c>
      <c r="G33" t="str">
        <f>VLOOKUP(A33, _holidays!A33:C2138,3,FALSE)</f>
        <v>N</v>
      </c>
      <c r="H33">
        <v>13.2</v>
      </c>
      <c r="I33">
        <v>19</v>
      </c>
      <c r="J33">
        <v>17.3</v>
      </c>
      <c r="K33">
        <v>9.1999999999999993</v>
      </c>
      <c r="L33" s="7">
        <v>100178.84</v>
      </c>
      <c r="M33" s="9">
        <v>14.578844419999999</v>
      </c>
      <c r="N33" s="9">
        <f t="shared" si="4"/>
        <v>1460491.7225360726</v>
      </c>
    </row>
    <row r="34" spans="1:14" x14ac:dyDescent="0.25">
      <c r="A34" s="5">
        <v>42037</v>
      </c>
      <c r="B34" t="str">
        <f t="shared" si="0"/>
        <v>Monday</v>
      </c>
      <c r="C34" t="str">
        <f t="shared" si="1"/>
        <v>February</v>
      </c>
      <c r="D34">
        <f t="shared" si="2"/>
        <v>2015</v>
      </c>
      <c r="E34">
        <f t="shared" si="3"/>
        <v>6</v>
      </c>
      <c r="F34" t="str">
        <f>VLOOKUP(A34, _holidays!A34:B2139,2,FALSE)</f>
        <v>Y</v>
      </c>
      <c r="G34" t="str">
        <f>VLOOKUP(A34, _holidays!A34:C2139,3,FALSE)</f>
        <v>N</v>
      </c>
      <c r="H34">
        <v>13.5</v>
      </c>
      <c r="I34">
        <v>21.1</v>
      </c>
      <c r="J34">
        <v>23.9</v>
      </c>
      <c r="K34">
        <v>3.8</v>
      </c>
      <c r="L34" s="7">
        <v>118694.16</v>
      </c>
      <c r="M34" s="9">
        <v>22.270032189999998</v>
      </c>
      <c r="N34" s="9">
        <f t="shared" si="4"/>
        <v>2643322.7639650102</v>
      </c>
    </row>
    <row r="35" spans="1:14" x14ac:dyDescent="0.25">
      <c r="A35" s="5">
        <v>42038</v>
      </c>
      <c r="B35" t="str">
        <f t="shared" si="0"/>
        <v>Tuesday</v>
      </c>
      <c r="C35" t="str">
        <f t="shared" si="1"/>
        <v>February</v>
      </c>
      <c r="D35">
        <f t="shared" si="2"/>
        <v>2015</v>
      </c>
      <c r="E35">
        <f t="shared" si="3"/>
        <v>6</v>
      </c>
      <c r="F35" t="str">
        <f>VLOOKUP(A35, _holidays!A35:B2140,2,FALSE)</f>
        <v>Y</v>
      </c>
      <c r="G35" t="str">
        <f>VLOOKUP(A35, _holidays!A35:C2140,3,FALSE)</f>
        <v>N</v>
      </c>
      <c r="H35">
        <v>16.100000000000001</v>
      </c>
      <c r="I35">
        <v>20</v>
      </c>
      <c r="J35">
        <v>22.7</v>
      </c>
      <c r="K35">
        <v>0</v>
      </c>
      <c r="L35" s="7">
        <v>122880.13</v>
      </c>
      <c r="M35" s="9">
        <v>27.003832330000002</v>
      </c>
      <c r="N35" s="9">
        <f t="shared" si="4"/>
        <v>3318234.4272086034</v>
      </c>
    </row>
    <row r="36" spans="1:14" x14ac:dyDescent="0.25">
      <c r="A36" s="5">
        <v>42039</v>
      </c>
      <c r="B36" t="str">
        <f t="shared" si="0"/>
        <v>Wednesday</v>
      </c>
      <c r="C36" t="str">
        <f t="shared" si="1"/>
        <v>February</v>
      </c>
      <c r="D36">
        <f t="shared" si="2"/>
        <v>2015</v>
      </c>
      <c r="E36">
        <f t="shared" si="3"/>
        <v>6</v>
      </c>
      <c r="F36" t="str">
        <f>VLOOKUP(A36, _holidays!A36:B2141,2,FALSE)</f>
        <v>Y</v>
      </c>
      <c r="G36" t="str">
        <f>VLOOKUP(A36, _holidays!A36:C2141,3,FALSE)</f>
        <v>N</v>
      </c>
      <c r="H36">
        <v>14.8</v>
      </c>
      <c r="I36">
        <v>19</v>
      </c>
      <c r="J36">
        <v>21.2</v>
      </c>
      <c r="K36">
        <v>0</v>
      </c>
      <c r="L36" s="7">
        <v>117398.03</v>
      </c>
      <c r="M36" s="9">
        <v>27.809134199999999</v>
      </c>
      <c r="N36" s="9">
        <f t="shared" si="4"/>
        <v>3264737.5710856258</v>
      </c>
    </row>
    <row r="37" spans="1:14" x14ac:dyDescent="0.25">
      <c r="A37" s="5">
        <v>42040</v>
      </c>
      <c r="B37" t="str">
        <f t="shared" si="0"/>
        <v>Thursday</v>
      </c>
      <c r="C37" t="str">
        <f t="shared" si="1"/>
        <v>February</v>
      </c>
      <c r="D37">
        <f t="shared" si="2"/>
        <v>2015</v>
      </c>
      <c r="E37">
        <f t="shared" si="3"/>
        <v>6</v>
      </c>
      <c r="F37" t="str">
        <f>VLOOKUP(A37, _holidays!A37:B2142,2,FALSE)</f>
        <v>Y</v>
      </c>
      <c r="G37" t="str">
        <f>VLOOKUP(A37, _holidays!A37:C2142,3,FALSE)</f>
        <v>N</v>
      </c>
      <c r="H37">
        <v>13.3</v>
      </c>
      <c r="I37">
        <v>24.2</v>
      </c>
      <c r="J37">
        <v>28.8</v>
      </c>
      <c r="K37">
        <v>0</v>
      </c>
      <c r="L37" s="7">
        <v>122279.425</v>
      </c>
      <c r="M37" s="9">
        <v>31.384570740000001</v>
      </c>
      <c r="N37" s="9">
        <f t="shared" si="4"/>
        <v>3837687.2639590246</v>
      </c>
    </row>
    <row r="38" spans="1:14" x14ac:dyDescent="0.25">
      <c r="A38" s="5">
        <v>42041</v>
      </c>
      <c r="B38" t="str">
        <f t="shared" si="0"/>
        <v>Friday</v>
      </c>
      <c r="C38" t="str">
        <f t="shared" si="1"/>
        <v>February</v>
      </c>
      <c r="D38">
        <f t="shared" si="2"/>
        <v>2015</v>
      </c>
      <c r="E38">
        <f t="shared" si="3"/>
        <v>6</v>
      </c>
      <c r="F38" t="str">
        <f>VLOOKUP(A38, _holidays!A38:B2143,2,FALSE)</f>
        <v>Y</v>
      </c>
      <c r="G38" t="str">
        <f>VLOOKUP(A38, _holidays!A38:C2143,3,FALSE)</f>
        <v>N</v>
      </c>
      <c r="H38">
        <v>14.5</v>
      </c>
      <c r="I38">
        <v>35.700000000000003</v>
      </c>
      <c r="J38">
        <v>28.4</v>
      </c>
      <c r="K38">
        <v>0</v>
      </c>
      <c r="L38" s="7">
        <v>141837.005</v>
      </c>
      <c r="M38" s="9">
        <v>38.840180269999998</v>
      </c>
      <c r="N38" s="9">
        <f t="shared" si="4"/>
        <v>5508974.8431568909</v>
      </c>
    </row>
    <row r="39" spans="1:14" x14ac:dyDescent="0.25">
      <c r="A39" s="5">
        <v>42042</v>
      </c>
      <c r="B39" t="str">
        <f t="shared" si="0"/>
        <v>Saturday</v>
      </c>
      <c r="C39" t="str">
        <f t="shared" si="1"/>
        <v>February</v>
      </c>
      <c r="D39">
        <f t="shared" si="2"/>
        <v>2015</v>
      </c>
      <c r="E39">
        <f t="shared" si="3"/>
        <v>6</v>
      </c>
      <c r="F39" t="str">
        <f>VLOOKUP(A39, _holidays!A39:B2144,2,FALSE)</f>
        <v>Y</v>
      </c>
      <c r="G39" t="str">
        <f>VLOOKUP(A39, _holidays!A39:C2144,3,FALSE)</f>
        <v>N</v>
      </c>
      <c r="H39">
        <v>18.8</v>
      </c>
      <c r="I39">
        <v>35</v>
      </c>
      <c r="J39">
        <v>16.100000000000001</v>
      </c>
      <c r="K39">
        <v>0</v>
      </c>
      <c r="L39" s="7">
        <v>132138.36499999999</v>
      </c>
      <c r="M39" s="9">
        <v>28.761706780000001</v>
      </c>
      <c r="N39" s="9">
        <f t="shared" si="4"/>
        <v>3800524.9085186147</v>
      </c>
    </row>
    <row r="40" spans="1:14" x14ac:dyDescent="0.25">
      <c r="A40" s="5">
        <v>42043</v>
      </c>
      <c r="B40" t="str">
        <f t="shared" si="0"/>
        <v>Sunday</v>
      </c>
      <c r="C40" t="str">
        <f t="shared" si="1"/>
        <v>February</v>
      </c>
      <c r="D40">
        <f t="shared" si="2"/>
        <v>2015</v>
      </c>
      <c r="E40">
        <f t="shared" si="3"/>
        <v>7</v>
      </c>
      <c r="F40" t="str">
        <f>VLOOKUP(A40, _holidays!A40:B2145,2,FALSE)</f>
        <v>Y</v>
      </c>
      <c r="G40" t="str">
        <f>VLOOKUP(A40, _holidays!A40:C2145,3,FALSE)</f>
        <v>N</v>
      </c>
      <c r="H40">
        <v>18.899999999999999</v>
      </c>
      <c r="I40">
        <v>21.5</v>
      </c>
      <c r="J40">
        <v>16.600000000000001</v>
      </c>
      <c r="K40">
        <v>0</v>
      </c>
      <c r="L40" s="7">
        <v>112108.215</v>
      </c>
      <c r="M40" s="9">
        <v>23.974106599999999</v>
      </c>
      <c r="N40" s="9">
        <f t="shared" si="4"/>
        <v>2687694.2971457187</v>
      </c>
    </row>
    <row r="41" spans="1:14" x14ac:dyDescent="0.25">
      <c r="A41" s="5">
        <v>42044</v>
      </c>
      <c r="B41" t="str">
        <f t="shared" si="0"/>
        <v>Monday</v>
      </c>
      <c r="C41" t="str">
        <f t="shared" si="1"/>
        <v>February</v>
      </c>
      <c r="D41">
        <f t="shared" si="2"/>
        <v>2015</v>
      </c>
      <c r="E41">
        <f t="shared" si="3"/>
        <v>7</v>
      </c>
      <c r="F41" t="str">
        <f>VLOOKUP(A41, _holidays!A41:B2146,2,FALSE)</f>
        <v>Y</v>
      </c>
      <c r="G41" t="str">
        <f>VLOOKUP(A41, _holidays!A41:C2146,3,FALSE)</f>
        <v>N</v>
      </c>
      <c r="H41">
        <v>13.6</v>
      </c>
      <c r="I41">
        <v>28.3</v>
      </c>
      <c r="J41">
        <v>28.6</v>
      </c>
      <c r="K41">
        <v>0</v>
      </c>
      <c r="L41" s="7">
        <v>126813.075</v>
      </c>
      <c r="M41" s="9">
        <v>28.90913471</v>
      </c>
      <c r="N41" s="9">
        <f t="shared" si="4"/>
        <v>3666056.268164333</v>
      </c>
    </row>
    <row r="42" spans="1:14" x14ac:dyDescent="0.25">
      <c r="A42" s="5">
        <v>42045</v>
      </c>
      <c r="B42" t="str">
        <f t="shared" si="0"/>
        <v>Tuesday</v>
      </c>
      <c r="C42" t="str">
        <f t="shared" si="1"/>
        <v>February</v>
      </c>
      <c r="D42">
        <f t="shared" si="2"/>
        <v>2015</v>
      </c>
      <c r="E42">
        <f t="shared" si="3"/>
        <v>7</v>
      </c>
      <c r="F42" t="str">
        <f>VLOOKUP(A42, _holidays!A42:B2147,2,FALSE)</f>
        <v>Y</v>
      </c>
      <c r="G42" t="str">
        <f>VLOOKUP(A42, _holidays!A42:C2147,3,FALSE)</f>
        <v>N</v>
      </c>
      <c r="H42">
        <v>16.399999999999999</v>
      </c>
      <c r="I42">
        <v>27.8</v>
      </c>
      <c r="J42">
        <v>27.7</v>
      </c>
      <c r="K42">
        <v>0</v>
      </c>
      <c r="L42" s="7">
        <v>145948.565</v>
      </c>
      <c r="M42" s="9">
        <v>37.522599980000003</v>
      </c>
      <c r="N42" s="9">
        <f t="shared" si="4"/>
        <v>5476369.6221500291</v>
      </c>
    </row>
    <row r="43" spans="1:14" x14ac:dyDescent="0.25">
      <c r="A43" s="5">
        <v>42046</v>
      </c>
      <c r="B43" t="str">
        <f t="shared" si="0"/>
        <v>Wednesday</v>
      </c>
      <c r="C43" t="str">
        <f t="shared" si="1"/>
        <v>February</v>
      </c>
      <c r="D43">
        <f t="shared" si="2"/>
        <v>2015</v>
      </c>
      <c r="E43">
        <f t="shared" si="3"/>
        <v>7</v>
      </c>
      <c r="F43" t="str">
        <f>VLOOKUP(A43, _holidays!A43:B2148,2,FALSE)</f>
        <v>Y</v>
      </c>
      <c r="G43" t="str">
        <f>VLOOKUP(A43, _holidays!A43:C2148,3,FALSE)</f>
        <v>N</v>
      </c>
      <c r="H43">
        <v>18.100000000000001</v>
      </c>
      <c r="I43">
        <v>26.8</v>
      </c>
      <c r="J43">
        <v>24.1</v>
      </c>
      <c r="K43">
        <v>0</v>
      </c>
      <c r="L43" s="7">
        <v>149322.85</v>
      </c>
      <c r="M43" s="9">
        <v>32.655454300000002</v>
      </c>
      <c r="N43" s="9">
        <f t="shared" si="4"/>
        <v>4876205.5041207559</v>
      </c>
    </row>
    <row r="44" spans="1:14" x14ac:dyDescent="0.25">
      <c r="A44" s="5">
        <v>42047</v>
      </c>
      <c r="B44" t="str">
        <f t="shared" si="0"/>
        <v>Thursday</v>
      </c>
      <c r="C44" t="str">
        <f t="shared" si="1"/>
        <v>February</v>
      </c>
      <c r="D44">
        <f t="shared" si="2"/>
        <v>2015</v>
      </c>
      <c r="E44">
        <f t="shared" si="3"/>
        <v>7</v>
      </c>
      <c r="F44" t="str">
        <f>VLOOKUP(A44, _holidays!A44:B2149,2,FALSE)</f>
        <v>Y</v>
      </c>
      <c r="G44" t="str">
        <f>VLOOKUP(A44, _holidays!A44:C2149,3,FALSE)</f>
        <v>N</v>
      </c>
      <c r="H44">
        <v>17.8</v>
      </c>
      <c r="I44">
        <v>21.9</v>
      </c>
      <c r="J44">
        <v>23.8</v>
      </c>
      <c r="K44">
        <v>0</v>
      </c>
      <c r="L44" s="7">
        <v>131376.78</v>
      </c>
      <c r="M44" s="9">
        <v>26.576634940000002</v>
      </c>
      <c r="N44" s="9">
        <f t="shared" si="4"/>
        <v>3491552.7216526936</v>
      </c>
    </row>
    <row r="45" spans="1:14" x14ac:dyDescent="0.25">
      <c r="A45" s="5">
        <v>42048</v>
      </c>
      <c r="B45" t="str">
        <f t="shared" si="0"/>
        <v>Friday</v>
      </c>
      <c r="C45" t="str">
        <f t="shared" si="1"/>
        <v>February</v>
      </c>
      <c r="D45">
        <f t="shared" si="2"/>
        <v>2015</v>
      </c>
      <c r="E45">
        <f t="shared" si="3"/>
        <v>7</v>
      </c>
      <c r="F45" t="str">
        <f>VLOOKUP(A45, _holidays!A45:B2150,2,FALSE)</f>
        <v>Y</v>
      </c>
      <c r="G45" t="str">
        <f>VLOOKUP(A45, _holidays!A45:C2150,3,FALSE)</f>
        <v>N</v>
      </c>
      <c r="H45">
        <v>16.100000000000001</v>
      </c>
      <c r="I45">
        <v>32.4</v>
      </c>
      <c r="J45">
        <v>14.9</v>
      </c>
      <c r="K45">
        <v>0</v>
      </c>
      <c r="L45" s="7">
        <v>136070.62</v>
      </c>
      <c r="M45" s="9">
        <v>18.73697061</v>
      </c>
      <c r="N45" s="9">
        <f t="shared" si="4"/>
        <v>2549551.2078244779</v>
      </c>
    </row>
    <row r="46" spans="1:14" x14ac:dyDescent="0.25">
      <c r="A46" s="5">
        <v>42049</v>
      </c>
      <c r="B46" t="str">
        <f t="shared" si="0"/>
        <v>Saturday</v>
      </c>
      <c r="C46" t="str">
        <f t="shared" si="1"/>
        <v>February</v>
      </c>
      <c r="D46">
        <f t="shared" si="2"/>
        <v>2015</v>
      </c>
      <c r="E46">
        <f t="shared" si="3"/>
        <v>7</v>
      </c>
      <c r="F46" t="str">
        <f>VLOOKUP(A46, _holidays!A46:B2151,2,FALSE)</f>
        <v>Y</v>
      </c>
      <c r="G46" t="str">
        <f>VLOOKUP(A46, _holidays!A46:C2151,3,FALSE)</f>
        <v>N</v>
      </c>
      <c r="H46">
        <v>19</v>
      </c>
      <c r="I46">
        <v>25.1</v>
      </c>
      <c r="J46">
        <v>20.8</v>
      </c>
      <c r="K46">
        <v>19.600000000000001</v>
      </c>
      <c r="L46" s="7">
        <v>119692.02499999999</v>
      </c>
      <c r="M46" s="9">
        <v>20.240103229999999</v>
      </c>
      <c r="N46" s="9">
        <f t="shared" si="4"/>
        <v>2422578.9418077404</v>
      </c>
    </row>
    <row r="47" spans="1:14" x14ac:dyDescent="0.25">
      <c r="A47" s="5">
        <v>42050</v>
      </c>
      <c r="B47" t="str">
        <f t="shared" si="0"/>
        <v>Sunday</v>
      </c>
      <c r="C47" t="str">
        <f t="shared" si="1"/>
        <v>February</v>
      </c>
      <c r="D47">
        <f t="shared" si="2"/>
        <v>2015</v>
      </c>
      <c r="E47">
        <f t="shared" si="3"/>
        <v>8</v>
      </c>
      <c r="F47" t="str">
        <f>VLOOKUP(A47, _holidays!A47:B2152,2,FALSE)</f>
        <v>Y</v>
      </c>
      <c r="G47" t="str">
        <f>VLOOKUP(A47, _holidays!A47:C2152,3,FALSE)</f>
        <v>N</v>
      </c>
      <c r="H47">
        <v>18.2</v>
      </c>
      <c r="I47">
        <v>34.4</v>
      </c>
      <c r="J47">
        <v>25.7</v>
      </c>
      <c r="K47">
        <v>0.4</v>
      </c>
      <c r="L47" s="7">
        <v>125287.71</v>
      </c>
      <c r="M47" s="9">
        <v>24.584186939999999</v>
      </c>
      <c r="N47" s="9">
        <f t="shared" si="4"/>
        <v>3080096.4839245072</v>
      </c>
    </row>
    <row r="48" spans="1:14" x14ac:dyDescent="0.25">
      <c r="A48" s="5">
        <v>42051</v>
      </c>
      <c r="B48" t="str">
        <f t="shared" si="0"/>
        <v>Monday</v>
      </c>
      <c r="C48" t="str">
        <f t="shared" si="1"/>
        <v>February</v>
      </c>
      <c r="D48">
        <f t="shared" si="2"/>
        <v>2015</v>
      </c>
      <c r="E48">
        <f t="shared" si="3"/>
        <v>8</v>
      </c>
      <c r="F48" t="str">
        <f>VLOOKUP(A48, _holidays!A48:B2153,2,FALSE)</f>
        <v>Y</v>
      </c>
      <c r="G48" t="str">
        <f>VLOOKUP(A48, _holidays!A48:C2153,3,FALSE)</f>
        <v>N</v>
      </c>
      <c r="H48">
        <v>17.399999999999999</v>
      </c>
      <c r="I48">
        <v>24.6</v>
      </c>
      <c r="J48">
        <v>26.3</v>
      </c>
      <c r="K48">
        <v>0</v>
      </c>
      <c r="L48" s="7">
        <v>131832.63</v>
      </c>
      <c r="M48" s="9">
        <v>31.9490406</v>
      </c>
      <c r="N48" s="9">
        <f t="shared" si="4"/>
        <v>4211926.0482747778</v>
      </c>
    </row>
    <row r="49" spans="1:14" x14ac:dyDescent="0.25">
      <c r="A49" s="5">
        <v>42052</v>
      </c>
      <c r="B49" t="str">
        <f t="shared" si="0"/>
        <v>Tuesday</v>
      </c>
      <c r="C49" t="str">
        <f t="shared" si="1"/>
        <v>February</v>
      </c>
      <c r="D49">
        <f t="shared" si="2"/>
        <v>2015</v>
      </c>
      <c r="E49">
        <f t="shared" si="3"/>
        <v>8</v>
      </c>
      <c r="F49" t="str">
        <f>VLOOKUP(A49, _holidays!A49:B2154,2,FALSE)</f>
        <v>Y</v>
      </c>
      <c r="G49" t="str">
        <f>VLOOKUP(A49, _holidays!A49:C2154,3,FALSE)</f>
        <v>N</v>
      </c>
      <c r="H49">
        <v>17.600000000000001</v>
      </c>
      <c r="I49">
        <v>20.6</v>
      </c>
      <c r="J49">
        <v>8.3000000000000007</v>
      </c>
      <c r="K49">
        <v>0</v>
      </c>
      <c r="L49" s="7">
        <v>127666.01</v>
      </c>
      <c r="M49" s="9">
        <v>30.250149390000001</v>
      </c>
      <c r="N49" s="9">
        <f t="shared" si="4"/>
        <v>3861915.8745252336</v>
      </c>
    </row>
    <row r="50" spans="1:14" x14ac:dyDescent="0.25">
      <c r="A50" s="5">
        <v>42053</v>
      </c>
      <c r="B50" t="str">
        <f t="shared" si="0"/>
        <v>Wednesday</v>
      </c>
      <c r="C50" t="str">
        <f t="shared" si="1"/>
        <v>February</v>
      </c>
      <c r="D50">
        <f t="shared" si="2"/>
        <v>2015</v>
      </c>
      <c r="E50">
        <f t="shared" si="3"/>
        <v>8</v>
      </c>
      <c r="F50" t="str">
        <f>VLOOKUP(A50, _holidays!A50:B2155,2,FALSE)</f>
        <v>Y</v>
      </c>
      <c r="G50" t="str">
        <f>VLOOKUP(A50, _holidays!A50:C2155,3,FALSE)</f>
        <v>N</v>
      </c>
      <c r="H50">
        <v>17.7</v>
      </c>
      <c r="I50">
        <v>21.2</v>
      </c>
      <c r="J50">
        <v>7.8</v>
      </c>
      <c r="K50">
        <v>0</v>
      </c>
      <c r="L50" s="7">
        <v>125972.765</v>
      </c>
      <c r="M50" s="9">
        <v>30.235792750000002</v>
      </c>
      <c r="N50" s="9">
        <f t="shared" si="4"/>
        <v>3808886.414684454</v>
      </c>
    </row>
    <row r="51" spans="1:14" x14ac:dyDescent="0.25">
      <c r="A51" s="5">
        <v>42054</v>
      </c>
      <c r="B51" t="str">
        <f t="shared" si="0"/>
        <v>Thursday</v>
      </c>
      <c r="C51" t="str">
        <f t="shared" si="1"/>
        <v>February</v>
      </c>
      <c r="D51">
        <f t="shared" si="2"/>
        <v>2015</v>
      </c>
      <c r="E51">
        <f t="shared" si="3"/>
        <v>8</v>
      </c>
      <c r="F51" t="str">
        <f>VLOOKUP(A51, _holidays!A51:B2156,2,FALSE)</f>
        <v>Y</v>
      </c>
      <c r="G51" t="str">
        <f>VLOOKUP(A51, _holidays!A51:C2156,3,FALSE)</f>
        <v>N</v>
      </c>
      <c r="H51">
        <v>18.2</v>
      </c>
      <c r="I51">
        <v>26.9</v>
      </c>
      <c r="J51">
        <v>24.7</v>
      </c>
      <c r="K51">
        <v>0</v>
      </c>
      <c r="L51" s="7">
        <v>139399.69</v>
      </c>
      <c r="M51" s="9">
        <v>33.598960679999998</v>
      </c>
      <c r="N51" s="9">
        <f t="shared" si="4"/>
        <v>4683684.7031141892</v>
      </c>
    </row>
    <row r="52" spans="1:14" x14ac:dyDescent="0.25">
      <c r="A52" s="5">
        <v>42055</v>
      </c>
      <c r="B52" t="str">
        <f t="shared" si="0"/>
        <v>Friday</v>
      </c>
      <c r="C52" t="str">
        <f t="shared" si="1"/>
        <v>February</v>
      </c>
      <c r="D52">
        <f t="shared" si="2"/>
        <v>2015</v>
      </c>
      <c r="E52">
        <f t="shared" si="3"/>
        <v>8</v>
      </c>
      <c r="F52" t="str">
        <f>VLOOKUP(A52, _holidays!A52:B2157,2,FALSE)</f>
        <v>Y</v>
      </c>
      <c r="G52" t="str">
        <f>VLOOKUP(A52, _holidays!A52:C2157,3,FALSE)</f>
        <v>N</v>
      </c>
      <c r="H52">
        <v>17.399999999999999</v>
      </c>
      <c r="I52">
        <v>25.3</v>
      </c>
      <c r="J52">
        <v>24.7</v>
      </c>
      <c r="K52">
        <v>0</v>
      </c>
      <c r="L52" s="7">
        <v>139465.67499999999</v>
      </c>
      <c r="M52" s="9">
        <v>33.538671530000002</v>
      </c>
      <c r="N52" s="9">
        <f t="shared" si="4"/>
        <v>4677493.4635347323</v>
      </c>
    </row>
    <row r="53" spans="1:14" x14ac:dyDescent="0.25">
      <c r="A53" s="5">
        <v>42056</v>
      </c>
      <c r="B53" t="str">
        <f t="shared" si="0"/>
        <v>Saturday</v>
      </c>
      <c r="C53" t="str">
        <f t="shared" si="1"/>
        <v>February</v>
      </c>
      <c r="D53">
        <f t="shared" si="2"/>
        <v>2015</v>
      </c>
      <c r="E53">
        <f t="shared" si="3"/>
        <v>8</v>
      </c>
      <c r="F53" t="str">
        <f>VLOOKUP(A53, _holidays!A53:B2158,2,FALSE)</f>
        <v>Y</v>
      </c>
      <c r="G53" t="str">
        <f>VLOOKUP(A53, _holidays!A53:C2158,3,FALSE)</f>
        <v>N</v>
      </c>
      <c r="H53">
        <v>18.100000000000001</v>
      </c>
      <c r="I53">
        <v>36.1</v>
      </c>
      <c r="J53">
        <v>20</v>
      </c>
      <c r="K53">
        <v>0</v>
      </c>
      <c r="L53" s="7">
        <v>136283.03</v>
      </c>
      <c r="M53" s="9">
        <v>31.252819840000001</v>
      </c>
      <c r="N53" s="9">
        <f t="shared" si="4"/>
        <v>4259228.9838393154</v>
      </c>
    </row>
    <row r="54" spans="1:14" x14ac:dyDescent="0.25">
      <c r="A54" s="5">
        <v>42057</v>
      </c>
      <c r="B54" t="str">
        <f t="shared" si="0"/>
        <v>Sunday</v>
      </c>
      <c r="C54" t="str">
        <f t="shared" si="1"/>
        <v>February</v>
      </c>
      <c r="D54">
        <f t="shared" si="2"/>
        <v>2015</v>
      </c>
      <c r="E54">
        <f t="shared" si="3"/>
        <v>9</v>
      </c>
      <c r="F54" t="str">
        <f>VLOOKUP(A54, _holidays!A54:B2159,2,FALSE)</f>
        <v>Y</v>
      </c>
      <c r="G54" t="str">
        <f>VLOOKUP(A54, _holidays!A54:C2159,3,FALSE)</f>
        <v>N</v>
      </c>
      <c r="H54">
        <v>20.3</v>
      </c>
      <c r="I54">
        <v>35.299999999999997</v>
      </c>
      <c r="J54">
        <v>11.7</v>
      </c>
      <c r="K54">
        <v>1.6</v>
      </c>
      <c r="L54" s="7">
        <v>138016.35</v>
      </c>
      <c r="M54" s="9">
        <v>32.40972721</v>
      </c>
      <c r="N54" s="9">
        <f t="shared" si="4"/>
        <v>4473072.2540198835</v>
      </c>
    </row>
    <row r="55" spans="1:14" x14ac:dyDescent="0.25">
      <c r="A55" s="5">
        <v>42058</v>
      </c>
      <c r="B55" t="str">
        <f t="shared" si="0"/>
        <v>Monday</v>
      </c>
      <c r="C55" t="str">
        <f t="shared" si="1"/>
        <v>February</v>
      </c>
      <c r="D55">
        <f t="shared" si="2"/>
        <v>2015</v>
      </c>
      <c r="E55">
        <f t="shared" si="3"/>
        <v>9</v>
      </c>
      <c r="F55" t="str">
        <f>VLOOKUP(A55, _holidays!A55:B2160,2,FALSE)</f>
        <v>Y</v>
      </c>
      <c r="G55" t="str">
        <f>VLOOKUP(A55, _holidays!A55:C2160,3,FALSE)</f>
        <v>N</v>
      </c>
      <c r="H55">
        <v>21.1</v>
      </c>
      <c r="I55">
        <v>29.3</v>
      </c>
      <c r="J55">
        <v>4.7</v>
      </c>
      <c r="K55">
        <v>0</v>
      </c>
      <c r="L55" s="7">
        <v>135255.815</v>
      </c>
      <c r="M55" s="9">
        <v>28.417229129999999</v>
      </c>
      <c r="N55" s="9">
        <f t="shared" si="4"/>
        <v>3843595.4860198908</v>
      </c>
    </row>
    <row r="56" spans="1:14" x14ac:dyDescent="0.25">
      <c r="A56" s="5">
        <v>42059</v>
      </c>
      <c r="B56" t="str">
        <f t="shared" si="0"/>
        <v>Tuesday</v>
      </c>
      <c r="C56" t="str">
        <f t="shared" si="1"/>
        <v>February</v>
      </c>
      <c r="D56">
        <f t="shared" si="2"/>
        <v>2015</v>
      </c>
      <c r="E56">
        <f t="shared" si="3"/>
        <v>9</v>
      </c>
      <c r="F56" t="str">
        <f>VLOOKUP(A56, _holidays!A56:B2161,2,FALSE)</f>
        <v>Y</v>
      </c>
      <c r="G56" t="str">
        <f>VLOOKUP(A56, _holidays!A56:C2161,3,FALSE)</f>
        <v>N</v>
      </c>
      <c r="H56">
        <v>15.9</v>
      </c>
      <c r="I56">
        <v>20.100000000000001</v>
      </c>
      <c r="J56">
        <v>21.4</v>
      </c>
      <c r="K56">
        <v>3.2</v>
      </c>
      <c r="L56" s="7">
        <v>120263.515</v>
      </c>
      <c r="M56" s="9">
        <v>26.559011900000002</v>
      </c>
      <c r="N56" s="9">
        <f t="shared" si="4"/>
        <v>3194080.1260208287</v>
      </c>
    </row>
    <row r="57" spans="1:14" x14ac:dyDescent="0.25">
      <c r="A57" s="5">
        <v>42060</v>
      </c>
      <c r="B57" t="str">
        <f t="shared" si="0"/>
        <v>Wednesday</v>
      </c>
      <c r="C57" t="str">
        <f t="shared" si="1"/>
        <v>February</v>
      </c>
      <c r="D57">
        <f t="shared" si="2"/>
        <v>2015</v>
      </c>
      <c r="E57">
        <f t="shared" si="3"/>
        <v>9</v>
      </c>
      <c r="F57" t="str">
        <f>VLOOKUP(A57, _holidays!A57:B2162,2,FALSE)</f>
        <v>Y</v>
      </c>
      <c r="G57" t="str">
        <f>VLOOKUP(A57, _holidays!A57:C2162,3,FALSE)</f>
        <v>N</v>
      </c>
      <c r="H57">
        <v>14</v>
      </c>
      <c r="I57">
        <v>27</v>
      </c>
      <c r="J57">
        <v>24.1</v>
      </c>
      <c r="K57">
        <v>0</v>
      </c>
      <c r="L57" s="7">
        <v>130062.755</v>
      </c>
      <c r="M57" s="9">
        <v>33.323249590000003</v>
      </c>
      <c r="N57" s="9">
        <f t="shared" si="4"/>
        <v>4334113.6472280212</v>
      </c>
    </row>
    <row r="58" spans="1:14" x14ac:dyDescent="0.25">
      <c r="A58" s="5">
        <v>42061</v>
      </c>
      <c r="B58" t="str">
        <f t="shared" si="0"/>
        <v>Thursday</v>
      </c>
      <c r="C58" t="str">
        <f t="shared" si="1"/>
        <v>February</v>
      </c>
      <c r="D58">
        <f t="shared" si="2"/>
        <v>2015</v>
      </c>
      <c r="E58">
        <f t="shared" si="3"/>
        <v>9</v>
      </c>
      <c r="F58" t="str">
        <f>VLOOKUP(A58, _holidays!A58:B2163,2,FALSE)</f>
        <v>Y</v>
      </c>
      <c r="G58" t="str">
        <f>VLOOKUP(A58, _holidays!A58:C2163,3,FALSE)</f>
        <v>N</v>
      </c>
      <c r="H58">
        <v>16</v>
      </c>
      <c r="I58">
        <v>23.2</v>
      </c>
      <c r="J58">
        <v>18.5</v>
      </c>
      <c r="K58">
        <v>0</v>
      </c>
      <c r="L58" s="7">
        <v>131525.85500000001</v>
      </c>
      <c r="M58" s="9">
        <v>39.086578340000003</v>
      </c>
      <c r="N58" s="9">
        <f t="shared" si="4"/>
        <v>5140895.6351929819</v>
      </c>
    </row>
    <row r="59" spans="1:14" x14ac:dyDescent="0.25">
      <c r="A59" s="5">
        <v>42062</v>
      </c>
      <c r="B59" t="str">
        <f t="shared" si="0"/>
        <v>Friday</v>
      </c>
      <c r="C59" t="str">
        <f t="shared" si="1"/>
        <v>February</v>
      </c>
      <c r="D59">
        <f t="shared" si="2"/>
        <v>2015</v>
      </c>
      <c r="E59">
        <f t="shared" si="3"/>
        <v>9</v>
      </c>
      <c r="F59" t="str">
        <f>VLOOKUP(A59, _holidays!A59:B2164,2,FALSE)</f>
        <v>Y</v>
      </c>
      <c r="G59" t="str">
        <f>VLOOKUP(A59, _holidays!A59:C2164,3,FALSE)</f>
        <v>N</v>
      </c>
      <c r="H59">
        <v>14.8</v>
      </c>
      <c r="I59">
        <v>24.3</v>
      </c>
      <c r="J59">
        <v>21.7</v>
      </c>
      <c r="K59">
        <v>0</v>
      </c>
      <c r="L59" s="7">
        <v>131069.4</v>
      </c>
      <c r="M59" s="9">
        <v>36.339011550000002</v>
      </c>
      <c r="N59" s="9">
        <f t="shared" si="4"/>
        <v>4762932.4404515699</v>
      </c>
    </row>
    <row r="60" spans="1:14" x14ac:dyDescent="0.25">
      <c r="A60" s="5">
        <v>42063</v>
      </c>
      <c r="B60" t="str">
        <f t="shared" si="0"/>
        <v>Saturday</v>
      </c>
      <c r="C60" t="str">
        <f t="shared" si="1"/>
        <v>February</v>
      </c>
      <c r="D60">
        <f t="shared" si="2"/>
        <v>2015</v>
      </c>
      <c r="E60">
        <f t="shared" si="3"/>
        <v>9</v>
      </c>
      <c r="F60" t="str">
        <f>VLOOKUP(A60, _holidays!A60:B2165,2,FALSE)</f>
        <v>Y</v>
      </c>
      <c r="G60" t="str">
        <f>VLOOKUP(A60, _holidays!A60:C2165,3,FALSE)</f>
        <v>N</v>
      </c>
      <c r="H60">
        <v>17.899999999999999</v>
      </c>
      <c r="I60">
        <v>32.299999999999997</v>
      </c>
      <c r="J60">
        <v>6.9</v>
      </c>
      <c r="K60">
        <v>0</v>
      </c>
      <c r="L60" s="7">
        <v>116275.73</v>
      </c>
      <c r="M60" s="9">
        <v>25.143130729999999</v>
      </c>
      <c r="N60" s="9">
        <f t="shared" si="4"/>
        <v>2923535.8801161828</v>
      </c>
    </row>
    <row r="61" spans="1:14" x14ac:dyDescent="0.25">
      <c r="A61" s="5">
        <v>42064</v>
      </c>
      <c r="B61" t="str">
        <f t="shared" si="0"/>
        <v>Sunday</v>
      </c>
      <c r="C61" t="str">
        <f t="shared" si="1"/>
        <v>March</v>
      </c>
      <c r="D61">
        <f t="shared" si="2"/>
        <v>2015</v>
      </c>
      <c r="E61">
        <f t="shared" si="3"/>
        <v>10</v>
      </c>
      <c r="F61" t="str">
        <f>VLOOKUP(A61, _holidays!A61:B2166,2,FALSE)</f>
        <v>Y</v>
      </c>
      <c r="G61" t="str">
        <f>VLOOKUP(A61, _holidays!A61:C2166,3,FALSE)</f>
        <v>N</v>
      </c>
      <c r="H61">
        <v>15.2</v>
      </c>
      <c r="I61">
        <v>20.8</v>
      </c>
      <c r="J61">
        <v>23.3</v>
      </c>
      <c r="K61">
        <v>15.8</v>
      </c>
      <c r="L61" s="7">
        <v>103462.78</v>
      </c>
      <c r="M61" s="9">
        <v>24.58614815</v>
      </c>
      <c r="N61" s="9">
        <f t="shared" si="4"/>
        <v>2543751.2370908568</v>
      </c>
    </row>
    <row r="62" spans="1:14" x14ac:dyDescent="0.25">
      <c r="A62" s="5">
        <v>42065</v>
      </c>
      <c r="B62" t="str">
        <f t="shared" si="0"/>
        <v>Monday</v>
      </c>
      <c r="C62" t="str">
        <f t="shared" si="1"/>
        <v>March</v>
      </c>
      <c r="D62">
        <f t="shared" si="2"/>
        <v>2015</v>
      </c>
      <c r="E62">
        <f t="shared" si="3"/>
        <v>10</v>
      </c>
      <c r="F62" t="str">
        <f>VLOOKUP(A62, _holidays!A62:B2167,2,FALSE)</f>
        <v>Y</v>
      </c>
      <c r="G62" t="str">
        <f>VLOOKUP(A62, _holidays!A62:C2167,3,FALSE)</f>
        <v>N</v>
      </c>
      <c r="H62">
        <v>11.6</v>
      </c>
      <c r="I62">
        <v>23</v>
      </c>
      <c r="J62">
        <v>22</v>
      </c>
      <c r="K62">
        <v>0</v>
      </c>
      <c r="L62" s="7">
        <v>123301.83500000001</v>
      </c>
      <c r="M62" s="9">
        <v>33.166526230000002</v>
      </c>
      <c r="N62" s="9">
        <f t="shared" si="4"/>
        <v>4089493.5447346326</v>
      </c>
    </row>
    <row r="63" spans="1:14" x14ac:dyDescent="0.25">
      <c r="A63" s="5">
        <v>42066</v>
      </c>
      <c r="B63" t="str">
        <f t="shared" si="0"/>
        <v>Tuesday</v>
      </c>
      <c r="C63" t="str">
        <f t="shared" si="1"/>
        <v>March</v>
      </c>
      <c r="D63">
        <f t="shared" si="2"/>
        <v>2015</v>
      </c>
      <c r="E63">
        <f t="shared" si="3"/>
        <v>10</v>
      </c>
      <c r="F63" t="str">
        <f>VLOOKUP(A63, _holidays!A63:B2168,2,FALSE)</f>
        <v>Y</v>
      </c>
      <c r="G63" t="str">
        <f>VLOOKUP(A63, _holidays!A63:C2168,3,FALSE)</f>
        <v>N</v>
      </c>
      <c r="H63">
        <v>15.5</v>
      </c>
      <c r="I63">
        <v>22.7</v>
      </c>
      <c r="J63">
        <v>21.2</v>
      </c>
      <c r="K63">
        <v>0</v>
      </c>
      <c r="L63" s="7">
        <v>126750.29</v>
      </c>
      <c r="M63" s="9">
        <v>43.739457139999999</v>
      </c>
      <c r="N63" s="9">
        <f t="shared" si="4"/>
        <v>5543988.8769375701</v>
      </c>
    </row>
    <row r="64" spans="1:14" x14ac:dyDescent="0.25">
      <c r="A64" s="5">
        <v>42067</v>
      </c>
      <c r="B64" t="str">
        <f t="shared" si="0"/>
        <v>Wednesday</v>
      </c>
      <c r="C64" t="str">
        <f t="shared" si="1"/>
        <v>March</v>
      </c>
      <c r="D64">
        <f t="shared" si="2"/>
        <v>2015</v>
      </c>
      <c r="E64">
        <f t="shared" si="3"/>
        <v>10</v>
      </c>
      <c r="F64" t="str">
        <f>VLOOKUP(A64, _holidays!A64:B2169,2,FALSE)</f>
        <v>Y</v>
      </c>
      <c r="G64" t="str">
        <f>VLOOKUP(A64, _holidays!A64:C2169,3,FALSE)</f>
        <v>N</v>
      </c>
      <c r="H64">
        <v>15.4</v>
      </c>
      <c r="I64">
        <v>23.5</v>
      </c>
      <c r="J64">
        <v>23</v>
      </c>
      <c r="K64">
        <v>0</v>
      </c>
      <c r="L64" s="7">
        <v>120764.185</v>
      </c>
      <c r="M64" s="9">
        <v>37.252483910000002</v>
      </c>
      <c r="N64" s="9">
        <f t="shared" si="4"/>
        <v>4498765.8586167637</v>
      </c>
    </row>
    <row r="65" spans="1:14" x14ac:dyDescent="0.25">
      <c r="A65" s="5">
        <v>42068</v>
      </c>
      <c r="B65" t="str">
        <f t="shared" si="0"/>
        <v>Thursday</v>
      </c>
      <c r="C65" t="str">
        <f t="shared" si="1"/>
        <v>March</v>
      </c>
      <c r="D65">
        <f t="shared" si="2"/>
        <v>2015</v>
      </c>
      <c r="E65">
        <f t="shared" si="3"/>
        <v>10</v>
      </c>
      <c r="F65" t="str">
        <f>VLOOKUP(A65, _holidays!A65:B2170,2,FALSE)</f>
        <v>Y</v>
      </c>
      <c r="G65" t="str">
        <f>VLOOKUP(A65, _holidays!A65:C2170,3,FALSE)</f>
        <v>N</v>
      </c>
      <c r="H65">
        <v>12.6</v>
      </c>
      <c r="I65">
        <v>18.600000000000001</v>
      </c>
      <c r="J65">
        <v>22.5</v>
      </c>
      <c r="K65">
        <v>0.8</v>
      </c>
      <c r="L65" s="7">
        <v>114967.345</v>
      </c>
      <c r="M65" s="9">
        <v>25.322828099999999</v>
      </c>
      <c r="N65" s="9">
        <f t="shared" si="4"/>
        <v>2911298.3145483942</v>
      </c>
    </row>
    <row r="66" spans="1:14" x14ac:dyDescent="0.25">
      <c r="A66" s="5">
        <v>42069</v>
      </c>
      <c r="B66" t="str">
        <f t="shared" ref="B66:B129" si="5">TEXT(A66, "dddd")</f>
        <v>Friday</v>
      </c>
      <c r="C66" t="str">
        <f t="shared" ref="C66:C129" si="6">TEXT(A66, "mmmm")</f>
        <v>March</v>
      </c>
      <c r="D66">
        <f t="shared" ref="D66:D129" si="7">YEAR(A66)</f>
        <v>2015</v>
      </c>
      <c r="E66">
        <f t="shared" ref="E66:E129" si="8">WEEKNUM(A66)</f>
        <v>10</v>
      </c>
      <c r="F66" t="str">
        <f>VLOOKUP(A66, _holidays!A66:B2171,2,FALSE)</f>
        <v>Y</v>
      </c>
      <c r="G66" t="str">
        <f>VLOOKUP(A66, _holidays!A66:C2171,3,FALSE)</f>
        <v>N</v>
      </c>
      <c r="H66">
        <v>14.1</v>
      </c>
      <c r="I66">
        <v>21.1</v>
      </c>
      <c r="J66">
        <v>10.8</v>
      </c>
      <c r="K66">
        <v>0.2</v>
      </c>
      <c r="L66" s="7">
        <v>117053.75</v>
      </c>
      <c r="M66" s="9">
        <v>27.750521689999999</v>
      </c>
      <c r="N66" s="9">
        <f t="shared" si="4"/>
        <v>3248302.6282708375</v>
      </c>
    </row>
    <row r="67" spans="1:14" x14ac:dyDescent="0.25">
      <c r="A67" s="5">
        <v>42070</v>
      </c>
      <c r="B67" t="str">
        <f t="shared" si="5"/>
        <v>Saturday</v>
      </c>
      <c r="C67" t="str">
        <f t="shared" si="6"/>
        <v>March</v>
      </c>
      <c r="D67">
        <f t="shared" si="7"/>
        <v>2015</v>
      </c>
      <c r="E67">
        <f t="shared" si="8"/>
        <v>10</v>
      </c>
      <c r="F67" t="str">
        <f>VLOOKUP(A67, _holidays!A67:B2172,2,FALSE)</f>
        <v>Y</v>
      </c>
      <c r="G67" t="str">
        <f>VLOOKUP(A67, _holidays!A67:C2172,3,FALSE)</f>
        <v>N</v>
      </c>
      <c r="H67">
        <v>15.4</v>
      </c>
      <c r="I67">
        <v>22.6</v>
      </c>
      <c r="J67">
        <v>10.8</v>
      </c>
      <c r="K67">
        <v>0.2</v>
      </c>
      <c r="L67" s="7">
        <v>108344.575</v>
      </c>
      <c r="M67" s="9">
        <v>22.113214540000001</v>
      </c>
      <c r="N67" s="9">
        <f t="shared" ref="N67:N130" si="9">L67*M67</f>
        <v>2395846.8312201207</v>
      </c>
    </row>
    <row r="68" spans="1:14" x14ac:dyDescent="0.25">
      <c r="A68" s="5">
        <v>42071</v>
      </c>
      <c r="B68" t="str">
        <f t="shared" si="5"/>
        <v>Sunday</v>
      </c>
      <c r="C68" t="str">
        <f t="shared" si="6"/>
        <v>March</v>
      </c>
      <c r="D68">
        <f t="shared" si="7"/>
        <v>2015</v>
      </c>
      <c r="E68">
        <f t="shared" si="8"/>
        <v>11</v>
      </c>
      <c r="F68" t="str">
        <f>VLOOKUP(A68, _holidays!A68:B2173,2,FALSE)</f>
        <v>Y</v>
      </c>
      <c r="G68" t="str">
        <f>VLOOKUP(A68, _holidays!A68:C2173,3,FALSE)</f>
        <v>N</v>
      </c>
      <c r="H68">
        <v>16.2</v>
      </c>
      <c r="I68">
        <v>24.4</v>
      </c>
      <c r="J68">
        <v>20.399999999999999</v>
      </c>
      <c r="K68">
        <v>0</v>
      </c>
      <c r="L68" s="7">
        <v>106348.78</v>
      </c>
      <c r="M68" s="9">
        <v>20.57443413</v>
      </c>
      <c r="N68" s="9">
        <f t="shared" si="9"/>
        <v>2188065.9689158616</v>
      </c>
    </row>
    <row r="69" spans="1:14" x14ac:dyDescent="0.25">
      <c r="A69" s="5">
        <v>42072</v>
      </c>
      <c r="B69" t="str">
        <f t="shared" si="5"/>
        <v>Monday</v>
      </c>
      <c r="C69" t="str">
        <f t="shared" si="6"/>
        <v>March</v>
      </c>
      <c r="D69">
        <f t="shared" si="7"/>
        <v>2015</v>
      </c>
      <c r="E69">
        <f t="shared" si="8"/>
        <v>11</v>
      </c>
      <c r="F69" t="str">
        <f>VLOOKUP(A69, _holidays!A69:B2174,2,FALSE)</f>
        <v>Y</v>
      </c>
      <c r="G69" t="str">
        <f>VLOOKUP(A69, _holidays!A69:C2174,3,FALSE)</f>
        <v>Y</v>
      </c>
      <c r="H69">
        <v>14.4</v>
      </c>
      <c r="I69">
        <v>23.8</v>
      </c>
      <c r="J69">
        <v>18.600000000000001</v>
      </c>
      <c r="K69">
        <v>0</v>
      </c>
      <c r="L69" s="7">
        <v>108282.48</v>
      </c>
      <c r="M69" s="9">
        <v>23.80806827</v>
      </c>
      <c r="N69" s="9">
        <f t="shared" si="9"/>
        <v>2577996.6762849092</v>
      </c>
    </row>
    <row r="70" spans="1:14" x14ac:dyDescent="0.25">
      <c r="A70" s="5">
        <v>42073</v>
      </c>
      <c r="B70" t="str">
        <f t="shared" si="5"/>
        <v>Tuesday</v>
      </c>
      <c r="C70" t="str">
        <f t="shared" si="6"/>
        <v>March</v>
      </c>
      <c r="D70">
        <f t="shared" si="7"/>
        <v>2015</v>
      </c>
      <c r="E70">
        <f t="shared" si="8"/>
        <v>11</v>
      </c>
      <c r="F70" t="str">
        <f>VLOOKUP(A70, _holidays!A70:B2175,2,FALSE)</f>
        <v>Y</v>
      </c>
      <c r="G70" t="str">
        <f>VLOOKUP(A70, _holidays!A70:C2175,3,FALSE)</f>
        <v>N</v>
      </c>
      <c r="H70">
        <v>16.2</v>
      </c>
      <c r="I70">
        <v>21.7</v>
      </c>
      <c r="J70">
        <v>22.1</v>
      </c>
      <c r="K70">
        <v>0</v>
      </c>
      <c r="L70" s="7">
        <v>125828.53</v>
      </c>
      <c r="M70" s="9">
        <v>31.763749180000001</v>
      </c>
      <c r="N70" s="9">
        <f t="shared" si="9"/>
        <v>3996785.8666081056</v>
      </c>
    </row>
    <row r="71" spans="1:14" x14ac:dyDescent="0.25">
      <c r="A71" s="5">
        <v>42074</v>
      </c>
      <c r="B71" t="str">
        <f t="shared" si="5"/>
        <v>Wednesday</v>
      </c>
      <c r="C71" t="str">
        <f t="shared" si="6"/>
        <v>March</v>
      </c>
      <c r="D71">
        <f t="shared" si="7"/>
        <v>2015</v>
      </c>
      <c r="E71">
        <f t="shared" si="8"/>
        <v>11</v>
      </c>
      <c r="F71" t="str">
        <f>VLOOKUP(A71, _holidays!A71:B2176,2,FALSE)</f>
        <v>Y</v>
      </c>
      <c r="G71" t="str">
        <f>VLOOKUP(A71, _holidays!A71:C2176,3,FALSE)</f>
        <v>N</v>
      </c>
      <c r="H71">
        <v>11.2</v>
      </c>
      <c r="I71">
        <v>23.8</v>
      </c>
      <c r="J71">
        <v>22.3</v>
      </c>
      <c r="K71">
        <v>0</v>
      </c>
      <c r="L71" s="7">
        <v>124418.41499999999</v>
      </c>
      <c r="M71" s="9">
        <v>33.59649288</v>
      </c>
      <c r="N71" s="9">
        <f t="shared" si="9"/>
        <v>4180022.3936883849</v>
      </c>
    </row>
    <row r="72" spans="1:14" x14ac:dyDescent="0.25">
      <c r="A72" s="5">
        <v>42075</v>
      </c>
      <c r="B72" t="str">
        <f t="shared" si="5"/>
        <v>Thursday</v>
      </c>
      <c r="C72" t="str">
        <f t="shared" si="6"/>
        <v>March</v>
      </c>
      <c r="D72">
        <f t="shared" si="7"/>
        <v>2015</v>
      </c>
      <c r="E72">
        <f t="shared" si="8"/>
        <v>11</v>
      </c>
      <c r="F72" t="str">
        <f>VLOOKUP(A72, _holidays!A72:B2177,2,FALSE)</f>
        <v>Y</v>
      </c>
      <c r="G72" t="str">
        <f>VLOOKUP(A72, _holidays!A72:C2177,3,FALSE)</f>
        <v>N</v>
      </c>
      <c r="H72">
        <v>13</v>
      </c>
      <c r="I72">
        <v>19.899999999999999</v>
      </c>
      <c r="J72">
        <v>18.7</v>
      </c>
      <c r="K72">
        <v>0</v>
      </c>
      <c r="L72" s="7">
        <v>121683.65</v>
      </c>
      <c r="M72" s="9">
        <v>26.040505889999999</v>
      </c>
      <c r="N72" s="9">
        <f t="shared" si="9"/>
        <v>3168703.8045416982</v>
      </c>
    </row>
    <row r="73" spans="1:14" x14ac:dyDescent="0.25">
      <c r="A73" s="5">
        <v>42076</v>
      </c>
      <c r="B73" t="str">
        <f t="shared" si="5"/>
        <v>Friday</v>
      </c>
      <c r="C73" t="str">
        <f t="shared" si="6"/>
        <v>March</v>
      </c>
      <c r="D73">
        <f t="shared" si="7"/>
        <v>2015</v>
      </c>
      <c r="E73">
        <f t="shared" si="8"/>
        <v>11</v>
      </c>
      <c r="F73" t="str">
        <f>VLOOKUP(A73, _holidays!A73:B2178,2,FALSE)</f>
        <v>Y</v>
      </c>
      <c r="G73" t="str">
        <f>VLOOKUP(A73, _holidays!A73:C2178,3,FALSE)</f>
        <v>N</v>
      </c>
      <c r="H73">
        <v>14.4</v>
      </c>
      <c r="I73">
        <v>20.399999999999999</v>
      </c>
      <c r="J73">
        <v>21.2</v>
      </c>
      <c r="K73">
        <v>0</v>
      </c>
      <c r="L73" s="7">
        <v>120929.815</v>
      </c>
      <c r="M73" s="9">
        <v>24.195363230000002</v>
      </c>
      <c r="N73" s="9">
        <f t="shared" si="9"/>
        <v>2925940.7992617027</v>
      </c>
    </row>
    <row r="74" spans="1:14" x14ac:dyDescent="0.25">
      <c r="A74" s="5">
        <v>42077</v>
      </c>
      <c r="B74" t="str">
        <f t="shared" si="5"/>
        <v>Saturday</v>
      </c>
      <c r="C74" t="str">
        <f t="shared" si="6"/>
        <v>March</v>
      </c>
      <c r="D74">
        <f t="shared" si="7"/>
        <v>2015</v>
      </c>
      <c r="E74">
        <f t="shared" si="8"/>
        <v>11</v>
      </c>
      <c r="F74" t="str">
        <f>VLOOKUP(A74, _holidays!A74:B2179,2,FALSE)</f>
        <v>Y</v>
      </c>
      <c r="G74" t="str">
        <f>VLOOKUP(A74, _holidays!A74:C2179,3,FALSE)</f>
        <v>N</v>
      </c>
      <c r="H74">
        <v>9.4</v>
      </c>
      <c r="I74">
        <v>30.1</v>
      </c>
      <c r="J74">
        <v>20</v>
      </c>
      <c r="K74">
        <v>0</v>
      </c>
      <c r="L74" s="7">
        <v>108738.82</v>
      </c>
      <c r="M74" s="9">
        <v>17.394529559999999</v>
      </c>
      <c r="N74" s="9">
        <f t="shared" si="9"/>
        <v>1891460.6188095191</v>
      </c>
    </row>
    <row r="75" spans="1:14" x14ac:dyDescent="0.25">
      <c r="A75" s="5">
        <v>42078</v>
      </c>
      <c r="B75" t="str">
        <f t="shared" si="5"/>
        <v>Sunday</v>
      </c>
      <c r="C75" t="str">
        <f t="shared" si="6"/>
        <v>March</v>
      </c>
      <c r="D75">
        <f t="shared" si="7"/>
        <v>2015</v>
      </c>
      <c r="E75">
        <f t="shared" si="8"/>
        <v>12</v>
      </c>
      <c r="F75" t="str">
        <f>VLOOKUP(A75, _holidays!A75:B2180,2,FALSE)</f>
        <v>Y</v>
      </c>
      <c r="G75" t="str">
        <f>VLOOKUP(A75, _holidays!A75:C2180,3,FALSE)</f>
        <v>N</v>
      </c>
      <c r="H75">
        <v>13.1</v>
      </c>
      <c r="I75">
        <v>18.3</v>
      </c>
      <c r="J75">
        <v>17.5</v>
      </c>
      <c r="K75">
        <v>2.2000000000000002</v>
      </c>
      <c r="L75" s="7">
        <v>100170.295</v>
      </c>
      <c r="M75" s="9">
        <v>14.373099399999999</v>
      </c>
      <c r="N75" s="9">
        <f t="shared" si="9"/>
        <v>1439757.606962323</v>
      </c>
    </row>
    <row r="76" spans="1:14" x14ac:dyDescent="0.25">
      <c r="A76" s="5">
        <v>42079</v>
      </c>
      <c r="B76" t="str">
        <f t="shared" si="5"/>
        <v>Monday</v>
      </c>
      <c r="C76" t="str">
        <f t="shared" si="6"/>
        <v>March</v>
      </c>
      <c r="D76">
        <f t="shared" si="7"/>
        <v>2015</v>
      </c>
      <c r="E76">
        <f t="shared" si="8"/>
        <v>12</v>
      </c>
      <c r="F76" t="str">
        <f>VLOOKUP(A76, _holidays!A76:B2181,2,FALSE)</f>
        <v>Y</v>
      </c>
      <c r="G76" t="str">
        <f>VLOOKUP(A76, _holidays!A76:C2181,3,FALSE)</f>
        <v>N</v>
      </c>
      <c r="H76">
        <v>10.5</v>
      </c>
      <c r="I76">
        <v>25.5</v>
      </c>
      <c r="J76">
        <v>14.5</v>
      </c>
      <c r="K76">
        <v>0</v>
      </c>
      <c r="L76" s="7">
        <v>123787.075</v>
      </c>
      <c r="M76" s="9">
        <v>22.66079993</v>
      </c>
      <c r="N76" s="9">
        <f t="shared" si="9"/>
        <v>2805114.1404949045</v>
      </c>
    </row>
    <row r="77" spans="1:14" x14ac:dyDescent="0.25">
      <c r="A77" s="5">
        <v>42080</v>
      </c>
      <c r="B77" t="str">
        <f t="shared" si="5"/>
        <v>Tuesday</v>
      </c>
      <c r="C77" t="str">
        <f t="shared" si="6"/>
        <v>March</v>
      </c>
      <c r="D77">
        <f t="shared" si="7"/>
        <v>2015</v>
      </c>
      <c r="E77">
        <f t="shared" si="8"/>
        <v>12</v>
      </c>
      <c r="F77" t="str">
        <f>VLOOKUP(A77, _holidays!A77:B2182,2,FALSE)</f>
        <v>Y</v>
      </c>
      <c r="G77" t="str">
        <f>VLOOKUP(A77, _holidays!A77:C2182,3,FALSE)</f>
        <v>N</v>
      </c>
      <c r="H77">
        <v>13</v>
      </c>
      <c r="I77">
        <v>26.2</v>
      </c>
      <c r="J77">
        <v>4.8</v>
      </c>
      <c r="K77">
        <v>0</v>
      </c>
      <c r="L77" s="7">
        <v>125600.86</v>
      </c>
      <c r="M77" s="9">
        <v>21.38556947</v>
      </c>
      <c r="N77" s="9">
        <f t="shared" si="9"/>
        <v>2686045.9170217444</v>
      </c>
    </row>
    <row r="78" spans="1:14" x14ac:dyDescent="0.25">
      <c r="A78" s="5">
        <v>42081</v>
      </c>
      <c r="B78" t="str">
        <f t="shared" si="5"/>
        <v>Wednesday</v>
      </c>
      <c r="C78" t="str">
        <f t="shared" si="6"/>
        <v>March</v>
      </c>
      <c r="D78">
        <f t="shared" si="7"/>
        <v>2015</v>
      </c>
      <c r="E78">
        <f t="shared" si="8"/>
        <v>12</v>
      </c>
      <c r="F78" t="str">
        <f>VLOOKUP(A78, _holidays!A78:B2183,2,FALSE)</f>
        <v>Y</v>
      </c>
      <c r="G78" t="str">
        <f>VLOOKUP(A78, _holidays!A78:C2183,3,FALSE)</f>
        <v>N</v>
      </c>
      <c r="H78">
        <v>17.8</v>
      </c>
      <c r="I78">
        <v>24.4</v>
      </c>
      <c r="J78">
        <v>9.4</v>
      </c>
      <c r="K78">
        <v>1.4</v>
      </c>
      <c r="L78" s="7">
        <v>127975.815</v>
      </c>
      <c r="M78" s="9">
        <v>24.43863773</v>
      </c>
      <c r="N78" s="9">
        <f t="shared" si="9"/>
        <v>3127554.5809864998</v>
      </c>
    </row>
    <row r="79" spans="1:14" x14ac:dyDescent="0.25">
      <c r="A79" s="5">
        <v>42082</v>
      </c>
      <c r="B79" t="str">
        <f t="shared" si="5"/>
        <v>Thursday</v>
      </c>
      <c r="C79" t="str">
        <f t="shared" si="6"/>
        <v>March</v>
      </c>
      <c r="D79">
        <f t="shared" si="7"/>
        <v>2015</v>
      </c>
      <c r="E79">
        <f t="shared" si="8"/>
        <v>12</v>
      </c>
      <c r="F79" t="str">
        <f>VLOOKUP(A79, _holidays!A79:B2184,2,FALSE)</f>
        <v>Y</v>
      </c>
      <c r="G79" t="str">
        <f>VLOOKUP(A79, _holidays!A79:C2184,3,FALSE)</f>
        <v>N</v>
      </c>
      <c r="H79">
        <v>16.5</v>
      </c>
      <c r="I79">
        <v>33.5</v>
      </c>
      <c r="J79">
        <v>15.1</v>
      </c>
      <c r="K79">
        <v>0</v>
      </c>
      <c r="L79" s="7">
        <v>128319.45</v>
      </c>
      <c r="M79" s="9">
        <v>24.568240979999999</v>
      </c>
      <c r="N79" s="9">
        <f t="shared" si="9"/>
        <v>3152583.1700210609</v>
      </c>
    </row>
    <row r="80" spans="1:14" x14ac:dyDescent="0.25">
      <c r="A80" s="5">
        <v>42083</v>
      </c>
      <c r="B80" t="str">
        <f t="shared" si="5"/>
        <v>Friday</v>
      </c>
      <c r="C80" t="str">
        <f t="shared" si="6"/>
        <v>March</v>
      </c>
      <c r="D80">
        <f t="shared" si="7"/>
        <v>2015</v>
      </c>
      <c r="E80">
        <f t="shared" si="8"/>
        <v>12</v>
      </c>
      <c r="F80" t="str">
        <f>VLOOKUP(A80, _holidays!A80:B2185,2,FALSE)</f>
        <v>Y</v>
      </c>
      <c r="G80" t="str">
        <f>VLOOKUP(A80, _holidays!A80:C2185,3,FALSE)</f>
        <v>N</v>
      </c>
      <c r="H80">
        <v>14.2</v>
      </c>
      <c r="I80">
        <v>19.600000000000001</v>
      </c>
      <c r="J80">
        <v>19.899999999999999</v>
      </c>
      <c r="K80">
        <v>0</v>
      </c>
      <c r="L80" s="7">
        <v>119491.32</v>
      </c>
      <c r="M80" s="9">
        <v>24.06816285</v>
      </c>
      <c r="N80" s="9">
        <f t="shared" si="9"/>
        <v>2875936.5489214621</v>
      </c>
    </row>
    <row r="81" spans="1:14" x14ac:dyDescent="0.25">
      <c r="A81" s="5">
        <v>42084</v>
      </c>
      <c r="B81" t="str">
        <f t="shared" si="5"/>
        <v>Saturday</v>
      </c>
      <c r="C81" t="str">
        <f t="shared" si="6"/>
        <v>March</v>
      </c>
      <c r="D81">
        <f t="shared" si="7"/>
        <v>2015</v>
      </c>
      <c r="E81">
        <f t="shared" si="8"/>
        <v>12</v>
      </c>
      <c r="F81" t="str">
        <f>VLOOKUP(A81, _holidays!A81:B2186,2,FALSE)</f>
        <v>Y</v>
      </c>
      <c r="G81" t="str">
        <f>VLOOKUP(A81, _holidays!A81:C2186,3,FALSE)</f>
        <v>N</v>
      </c>
      <c r="H81">
        <v>11.9</v>
      </c>
      <c r="I81">
        <v>22.7</v>
      </c>
      <c r="J81">
        <v>20.8</v>
      </c>
      <c r="K81">
        <v>0</v>
      </c>
      <c r="L81" s="7">
        <v>106754.8</v>
      </c>
      <c r="M81" s="9">
        <v>20.473714609999998</v>
      </c>
      <c r="N81" s="9">
        <f t="shared" si="9"/>
        <v>2185667.3084476278</v>
      </c>
    </row>
    <row r="82" spans="1:14" x14ac:dyDescent="0.25">
      <c r="A82" s="5">
        <v>42085</v>
      </c>
      <c r="B82" t="str">
        <f t="shared" si="5"/>
        <v>Sunday</v>
      </c>
      <c r="C82" t="str">
        <f t="shared" si="6"/>
        <v>March</v>
      </c>
      <c r="D82">
        <f t="shared" si="7"/>
        <v>2015</v>
      </c>
      <c r="E82">
        <f t="shared" si="8"/>
        <v>13</v>
      </c>
      <c r="F82" t="str">
        <f>VLOOKUP(A82, _holidays!A82:B2187,2,FALSE)</f>
        <v>Y</v>
      </c>
      <c r="G82" t="str">
        <f>VLOOKUP(A82, _holidays!A82:C2187,3,FALSE)</f>
        <v>N</v>
      </c>
      <c r="H82">
        <v>11.3</v>
      </c>
      <c r="I82">
        <v>28.8</v>
      </c>
      <c r="J82">
        <v>19.899999999999999</v>
      </c>
      <c r="K82">
        <v>0</v>
      </c>
      <c r="L82" s="7">
        <v>106555.03</v>
      </c>
      <c r="M82" s="9">
        <v>18.918695589999999</v>
      </c>
      <c r="N82" s="9">
        <f t="shared" si="9"/>
        <v>2015882.1761533176</v>
      </c>
    </row>
    <row r="83" spans="1:14" x14ac:dyDescent="0.25">
      <c r="A83" s="5">
        <v>42086</v>
      </c>
      <c r="B83" t="str">
        <f t="shared" si="5"/>
        <v>Monday</v>
      </c>
      <c r="C83" t="str">
        <f t="shared" si="6"/>
        <v>March</v>
      </c>
      <c r="D83">
        <f t="shared" si="7"/>
        <v>2015</v>
      </c>
      <c r="E83">
        <f t="shared" si="8"/>
        <v>13</v>
      </c>
      <c r="F83" t="str">
        <f>VLOOKUP(A83, _holidays!A83:B2188,2,FALSE)</f>
        <v>Y</v>
      </c>
      <c r="G83" t="str">
        <f>VLOOKUP(A83, _holidays!A83:C2188,3,FALSE)</f>
        <v>N</v>
      </c>
      <c r="H83">
        <v>13.6</v>
      </c>
      <c r="I83">
        <v>27</v>
      </c>
      <c r="J83">
        <v>3.9</v>
      </c>
      <c r="K83">
        <v>0</v>
      </c>
      <c r="L83" s="7">
        <v>122810.05</v>
      </c>
      <c r="M83" s="9">
        <v>26.68562798</v>
      </c>
      <c r="N83" s="9">
        <f t="shared" si="9"/>
        <v>3277263.3065051991</v>
      </c>
    </row>
    <row r="84" spans="1:14" x14ac:dyDescent="0.25">
      <c r="A84" s="5">
        <v>42087</v>
      </c>
      <c r="B84" t="str">
        <f t="shared" si="5"/>
        <v>Tuesday</v>
      </c>
      <c r="C84" t="str">
        <f t="shared" si="6"/>
        <v>March</v>
      </c>
      <c r="D84">
        <f t="shared" si="7"/>
        <v>2015</v>
      </c>
      <c r="E84">
        <f t="shared" si="8"/>
        <v>13</v>
      </c>
      <c r="F84" t="str">
        <f>VLOOKUP(A84, _holidays!A84:B2189,2,FALSE)</f>
        <v>Y</v>
      </c>
      <c r="G84" t="str">
        <f>VLOOKUP(A84, _holidays!A84:C2189,3,FALSE)</f>
        <v>N</v>
      </c>
      <c r="H84">
        <v>12.6</v>
      </c>
      <c r="I84">
        <v>15.3</v>
      </c>
      <c r="J84">
        <v>3.8</v>
      </c>
      <c r="K84">
        <v>1.4</v>
      </c>
      <c r="L84" s="7">
        <v>123234.935</v>
      </c>
      <c r="M84" s="9">
        <v>34.05849946</v>
      </c>
      <c r="N84" s="9">
        <f t="shared" si="9"/>
        <v>4197196.9671506351</v>
      </c>
    </row>
    <row r="85" spans="1:14" x14ac:dyDescent="0.25">
      <c r="A85" s="5">
        <v>42088</v>
      </c>
      <c r="B85" t="str">
        <f t="shared" si="5"/>
        <v>Wednesday</v>
      </c>
      <c r="C85" t="str">
        <f t="shared" si="6"/>
        <v>March</v>
      </c>
      <c r="D85">
        <f t="shared" si="7"/>
        <v>2015</v>
      </c>
      <c r="E85">
        <f t="shared" si="8"/>
        <v>13</v>
      </c>
      <c r="F85" t="str">
        <f>VLOOKUP(A85, _holidays!A85:B2190,2,FALSE)</f>
        <v>Y</v>
      </c>
      <c r="G85" t="str">
        <f>VLOOKUP(A85, _holidays!A85:C2190,3,FALSE)</f>
        <v>N</v>
      </c>
      <c r="H85">
        <v>13</v>
      </c>
      <c r="I85">
        <v>20.399999999999999</v>
      </c>
      <c r="J85">
        <v>13.8</v>
      </c>
      <c r="K85">
        <v>0.4</v>
      </c>
      <c r="L85" s="7">
        <v>122268.86</v>
      </c>
      <c r="M85" s="9">
        <v>28.548754240000001</v>
      </c>
      <c r="N85" s="9">
        <f t="shared" si="9"/>
        <v>3490623.6353449663</v>
      </c>
    </row>
    <row r="86" spans="1:14" x14ac:dyDescent="0.25">
      <c r="A86" s="5">
        <v>42089</v>
      </c>
      <c r="B86" t="str">
        <f t="shared" si="5"/>
        <v>Thursday</v>
      </c>
      <c r="C86" t="str">
        <f t="shared" si="6"/>
        <v>March</v>
      </c>
      <c r="D86">
        <f t="shared" si="7"/>
        <v>2015</v>
      </c>
      <c r="E86">
        <f t="shared" si="8"/>
        <v>13</v>
      </c>
      <c r="F86" t="str">
        <f>VLOOKUP(A86, _holidays!A86:B2191,2,FALSE)</f>
        <v>Y</v>
      </c>
      <c r="G86" t="str">
        <f>VLOOKUP(A86, _holidays!A86:C2191,3,FALSE)</f>
        <v>N</v>
      </c>
      <c r="H86">
        <v>9.8000000000000007</v>
      </c>
      <c r="I86">
        <v>18</v>
      </c>
      <c r="J86">
        <v>9.9</v>
      </c>
      <c r="K86">
        <v>0.4</v>
      </c>
      <c r="L86" s="7">
        <v>121998.2</v>
      </c>
      <c r="M86" s="9">
        <v>21.971362899999999</v>
      </c>
      <c r="N86" s="9">
        <f t="shared" si="9"/>
        <v>2680466.7253467799</v>
      </c>
    </row>
    <row r="87" spans="1:14" x14ac:dyDescent="0.25">
      <c r="A87" s="5">
        <v>42090</v>
      </c>
      <c r="B87" t="str">
        <f t="shared" si="5"/>
        <v>Friday</v>
      </c>
      <c r="C87" t="str">
        <f t="shared" si="6"/>
        <v>March</v>
      </c>
      <c r="D87">
        <f t="shared" si="7"/>
        <v>2015</v>
      </c>
      <c r="E87">
        <f t="shared" si="8"/>
        <v>13</v>
      </c>
      <c r="F87" t="str">
        <f>VLOOKUP(A87, _holidays!A87:B2192,2,FALSE)</f>
        <v>N</v>
      </c>
      <c r="G87" t="str">
        <f>VLOOKUP(A87, _holidays!A87:C2192,3,FALSE)</f>
        <v>N</v>
      </c>
      <c r="H87">
        <v>11.6</v>
      </c>
      <c r="I87">
        <v>18.100000000000001</v>
      </c>
      <c r="J87">
        <v>11.2</v>
      </c>
      <c r="K87">
        <v>0.2</v>
      </c>
      <c r="L87" s="7">
        <v>122346.33500000001</v>
      </c>
      <c r="M87" s="9">
        <v>25.771600379999999</v>
      </c>
      <c r="N87" s="9">
        <f t="shared" si="9"/>
        <v>3153060.8535776073</v>
      </c>
    </row>
    <row r="88" spans="1:14" x14ac:dyDescent="0.25">
      <c r="A88" s="5">
        <v>42091</v>
      </c>
      <c r="B88" t="str">
        <f t="shared" si="5"/>
        <v>Saturday</v>
      </c>
      <c r="C88" t="str">
        <f t="shared" si="6"/>
        <v>March</v>
      </c>
      <c r="D88">
        <f t="shared" si="7"/>
        <v>2015</v>
      </c>
      <c r="E88">
        <f t="shared" si="8"/>
        <v>13</v>
      </c>
      <c r="F88" t="str">
        <f>VLOOKUP(A88, _holidays!A88:B2193,2,FALSE)</f>
        <v>N</v>
      </c>
      <c r="G88" t="str">
        <f>VLOOKUP(A88, _holidays!A88:C2193,3,FALSE)</f>
        <v>N</v>
      </c>
      <c r="H88">
        <v>12.7</v>
      </c>
      <c r="I88">
        <v>19.100000000000001</v>
      </c>
      <c r="J88">
        <v>14.4</v>
      </c>
      <c r="K88">
        <v>0</v>
      </c>
      <c r="L88" s="7">
        <v>112187.715</v>
      </c>
      <c r="M88" s="9">
        <v>29.271368689999999</v>
      </c>
      <c r="N88" s="9">
        <f t="shared" si="9"/>
        <v>3283887.9682536433</v>
      </c>
    </row>
    <row r="89" spans="1:14" x14ac:dyDescent="0.25">
      <c r="A89" s="5">
        <v>42092</v>
      </c>
      <c r="B89" t="str">
        <f t="shared" si="5"/>
        <v>Sunday</v>
      </c>
      <c r="C89" t="str">
        <f t="shared" si="6"/>
        <v>March</v>
      </c>
      <c r="D89">
        <f t="shared" si="7"/>
        <v>2015</v>
      </c>
      <c r="E89">
        <f t="shared" si="8"/>
        <v>14</v>
      </c>
      <c r="F89" t="str">
        <f>VLOOKUP(A89, _holidays!A89:B2194,2,FALSE)</f>
        <v>N</v>
      </c>
      <c r="G89" t="str">
        <f>VLOOKUP(A89, _holidays!A89:C2194,3,FALSE)</f>
        <v>N</v>
      </c>
      <c r="H89">
        <v>8.5</v>
      </c>
      <c r="I89">
        <v>22.7</v>
      </c>
      <c r="J89">
        <v>18.600000000000001</v>
      </c>
      <c r="K89">
        <v>0</v>
      </c>
      <c r="L89" s="7">
        <v>106418.66499999999</v>
      </c>
      <c r="M89" s="9">
        <v>24.672716350000002</v>
      </c>
      <c r="N89" s="9">
        <f t="shared" si="9"/>
        <v>2625637.5358906728</v>
      </c>
    </row>
    <row r="90" spans="1:14" x14ac:dyDescent="0.25">
      <c r="A90" s="5">
        <v>42093</v>
      </c>
      <c r="B90" t="str">
        <f t="shared" si="5"/>
        <v>Monday</v>
      </c>
      <c r="C90" t="str">
        <f t="shared" si="6"/>
        <v>March</v>
      </c>
      <c r="D90">
        <f t="shared" si="7"/>
        <v>2015</v>
      </c>
      <c r="E90">
        <f t="shared" si="8"/>
        <v>14</v>
      </c>
      <c r="F90" t="str">
        <f>VLOOKUP(A90, _holidays!A90:B2195,2,FALSE)</f>
        <v>N</v>
      </c>
      <c r="G90" t="str">
        <f>VLOOKUP(A90, _holidays!A90:C2195,3,FALSE)</f>
        <v>N</v>
      </c>
      <c r="H90">
        <v>10.6</v>
      </c>
      <c r="I90">
        <v>23.1</v>
      </c>
      <c r="J90">
        <v>18.100000000000001</v>
      </c>
      <c r="K90">
        <v>0</v>
      </c>
      <c r="L90" s="7">
        <v>123061.87</v>
      </c>
      <c r="M90" s="9">
        <v>33.750362699999997</v>
      </c>
      <c r="N90" s="9">
        <f t="shared" si="9"/>
        <v>4153382.7470402485</v>
      </c>
    </row>
    <row r="91" spans="1:14" x14ac:dyDescent="0.25">
      <c r="A91" s="5">
        <v>42094</v>
      </c>
      <c r="B91" t="str">
        <f t="shared" si="5"/>
        <v>Tuesday</v>
      </c>
      <c r="C91" t="str">
        <f t="shared" si="6"/>
        <v>March</v>
      </c>
      <c r="D91">
        <f t="shared" si="7"/>
        <v>2015</v>
      </c>
      <c r="E91">
        <f t="shared" si="8"/>
        <v>14</v>
      </c>
      <c r="F91" t="str">
        <f>VLOOKUP(A91, _holidays!A91:B2196,2,FALSE)</f>
        <v>N</v>
      </c>
      <c r="G91" t="str">
        <f>VLOOKUP(A91, _holidays!A91:C2196,3,FALSE)</f>
        <v>N</v>
      </c>
      <c r="H91">
        <v>11.2</v>
      </c>
      <c r="I91">
        <v>25.3</v>
      </c>
      <c r="J91">
        <v>18.100000000000001</v>
      </c>
      <c r="K91">
        <v>0</v>
      </c>
      <c r="L91" s="7">
        <v>125795.325</v>
      </c>
      <c r="M91" s="9">
        <v>31.836569579999999</v>
      </c>
      <c r="N91" s="9">
        <f t="shared" si="9"/>
        <v>4004891.6172012133</v>
      </c>
    </row>
    <row r="92" spans="1:14" x14ac:dyDescent="0.25">
      <c r="A92" s="5">
        <v>42095</v>
      </c>
      <c r="B92" t="str">
        <f t="shared" si="5"/>
        <v>Wednesday</v>
      </c>
      <c r="C92" t="str">
        <f t="shared" si="6"/>
        <v>April</v>
      </c>
      <c r="D92">
        <f t="shared" si="7"/>
        <v>2015</v>
      </c>
      <c r="E92">
        <f t="shared" si="8"/>
        <v>14</v>
      </c>
      <c r="F92" t="str">
        <f>VLOOKUP(A92, _holidays!A92:B2197,2,FALSE)</f>
        <v>N</v>
      </c>
      <c r="G92" t="str">
        <f>VLOOKUP(A92, _holidays!A92:C2197,3,FALSE)</f>
        <v>N</v>
      </c>
      <c r="H92">
        <v>13.3</v>
      </c>
      <c r="I92">
        <v>29</v>
      </c>
      <c r="J92">
        <v>10.7</v>
      </c>
      <c r="K92">
        <v>0</v>
      </c>
      <c r="L92" s="7">
        <v>122042.265</v>
      </c>
      <c r="M92" s="9">
        <v>26.167805860000001</v>
      </c>
      <c r="N92" s="9">
        <f t="shared" si="9"/>
        <v>3193578.2972346731</v>
      </c>
    </row>
    <row r="93" spans="1:14" x14ac:dyDescent="0.25">
      <c r="A93" s="5">
        <v>42096</v>
      </c>
      <c r="B93" t="str">
        <f t="shared" si="5"/>
        <v>Thursday</v>
      </c>
      <c r="C93" t="str">
        <f t="shared" si="6"/>
        <v>April</v>
      </c>
      <c r="D93">
        <f t="shared" si="7"/>
        <v>2015</v>
      </c>
      <c r="E93">
        <f t="shared" si="8"/>
        <v>14</v>
      </c>
      <c r="F93" t="str">
        <f>VLOOKUP(A93, _holidays!A93:B2198,2,FALSE)</f>
        <v>N</v>
      </c>
      <c r="G93" t="str">
        <f>VLOOKUP(A93, _holidays!A93:C2198,3,FALSE)</f>
        <v>N</v>
      </c>
      <c r="H93">
        <v>12.8</v>
      </c>
      <c r="I93">
        <v>17.2</v>
      </c>
      <c r="J93">
        <v>17.5</v>
      </c>
      <c r="K93">
        <v>0.2</v>
      </c>
      <c r="L93" s="7">
        <v>113838.41</v>
      </c>
      <c r="M93" s="9">
        <v>23.46025058</v>
      </c>
      <c r="N93" s="9">
        <f t="shared" si="9"/>
        <v>2670677.6242287778</v>
      </c>
    </row>
    <row r="94" spans="1:14" x14ac:dyDescent="0.25">
      <c r="A94" s="5">
        <v>42097</v>
      </c>
      <c r="B94" t="str">
        <f t="shared" si="5"/>
        <v>Friday</v>
      </c>
      <c r="C94" t="str">
        <f t="shared" si="6"/>
        <v>April</v>
      </c>
      <c r="D94">
        <f t="shared" si="7"/>
        <v>2015</v>
      </c>
      <c r="E94">
        <f t="shared" si="8"/>
        <v>14</v>
      </c>
      <c r="F94" t="str">
        <f>VLOOKUP(A94, _holidays!A94:B2199,2,FALSE)</f>
        <v>N</v>
      </c>
      <c r="G94" t="str">
        <f>VLOOKUP(A94, _holidays!A94:C2199,3,FALSE)</f>
        <v>Y</v>
      </c>
      <c r="H94">
        <v>8</v>
      </c>
      <c r="I94">
        <v>20.9</v>
      </c>
      <c r="J94">
        <v>17.399999999999999</v>
      </c>
      <c r="K94">
        <v>0</v>
      </c>
      <c r="L94" s="7">
        <v>98891.06</v>
      </c>
      <c r="M94" s="9">
        <v>20.9393785</v>
      </c>
      <c r="N94" s="9">
        <f t="shared" si="9"/>
        <v>2070717.3356062099</v>
      </c>
    </row>
    <row r="95" spans="1:14" x14ac:dyDescent="0.25">
      <c r="A95" s="5">
        <v>42098</v>
      </c>
      <c r="B95" t="str">
        <f t="shared" si="5"/>
        <v>Saturday</v>
      </c>
      <c r="C95" t="str">
        <f t="shared" si="6"/>
        <v>April</v>
      </c>
      <c r="D95">
        <f t="shared" si="7"/>
        <v>2015</v>
      </c>
      <c r="E95">
        <f t="shared" si="8"/>
        <v>14</v>
      </c>
      <c r="F95" t="str">
        <f>VLOOKUP(A95, _holidays!A95:B2200,2,FALSE)</f>
        <v>N</v>
      </c>
      <c r="G95" t="str">
        <f>VLOOKUP(A95, _holidays!A95:C2200,3,FALSE)</f>
        <v>Y</v>
      </c>
      <c r="H95">
        <v>8.5</v>
      </c>
      <c r="I95">
        <v>23.5</v>
      </c>
      <c r="J95">
        <v>16.2</v>
      </c>
      <c r="K95">
        <v>0</v>
      </c>
      <c r="L95" s="7">
        <v>103999.17</v>
      </c>
      <c r="M95" s="9">
        <v>23.188056169999999</v>
      </c>
      <c r="N95" s="9">
        <f t="shared" si="9"/>
        <v>2411538.5955933789</v>
      </c>
    </row>
    <row r="96" spans="1:14" x14ac:dyDescent="0.25">
      <c r="A96" s="5">
        <v>42099</v>
      </c>
      <c r="B96" t="str">
        <f t="shared" si="5"/>
        <v>Sunday</v>
      </c>
      <c r="C96" t="str">
        <f t="shared" si="6"/>
        <v>April</v>
      </c>
      <c r="D96">
        <f t="shared" si="7"/>
        <v>2015</v>
      </c>
      <c r="E96">
        <f t="shared" si="8"/>
        <v>15</v>
      </c>
      <c r="F96" t="str">
        <f>VLOOKUP(A96, _holidays!A96:B2201,2,FALSE)</f>
        <v>N</v>
      </c>
      <c r="G96" t="str">
        <f>VLOOKUP(A96, _holidays!A96:C2201,3,FALSE)</f>
        <v>N</v>
      </c>
      <c r="H96">
        <v>10.199999999999999</v>
      </c>
      <c r="I96">
        <v>18.5</v>
      </c>
      <c r="J96">
        <v>9.8000000000000007</v>
      </c>
      <c r="K96">
        <v>0</v>
      </c>
      <c r="L96" s="7">
        <v>103685.45</v>
      </c>
      <c r="M96" s="9">
        <v>20.508650379999999</v>
      </c>
      <c r="N96" s="9">
        <f t="shared" si="9"/>
        <v>2126448.643542971</v>
      </c>
    </row>
    <row r="97" spans="1:14" x14ac:dyDescent="0.25">
      <c r="A97" s="5">
        <v>42100</v>
      </c>
      <c r="B97" t="str">
        <f t="shared" si="5"/>
        <v>Monday</v>
      </c>
      <c r="C97" t="str">
        <f t="shared" si="6"/>
        <v>April</v>
      </c>
      <c r="D97">
        <f t="shared" si="7"/>
        <v>2015</v>
      </c>
      <c r="E97">
        <f t="shared" si="8"/>
        <v>15</v>
      </c>
      <c r="F97" t="str">
        <f>VLOOKUP(A97, _holidays!A97:B2202,2,FALSE)</f>
        <v>N</v>
      </c>
      <c r="G97" t="str">
        <f>VLOOKUP(A97, _holidays!A97:C2202,3,FALSE)</f>
        <v>Y</v>
      </c>
      <c r="H97">
        <v>11.2</v>
      </c>
      <c r="I97">
        <v>18.399999999999999</v>
      </c>
      <c r="J97">
        <v>13</v>
      </c>
      <c r="K97">
        <v>0</v>
      </c>
      <c r="L97" s="7">
        <v>107383.37</v>
      </c>
      <c r="M97" s="9">
        <v>17.04855264</v>
      </c>
      <c r="N97" s="9">
        <f t="shared" si="9"/>
        <v>1830731.0361055967</v>
      </c>
    </row>
    <row r="98" spans="1:14" x14ac:dyDescent="0.25">
      <c r="A98" s="5">
        <v>42101</v>
      </c>
      <c r="B98" t="str">
        <f t="shared" si="5"/>
        <v>Tuesday</v>
      </c>
      <c r="C98" t="str">
        <f t="shared" si="6"/>
        <v>April</v>
      </c>
      <c r="D98">
        <f t="shared" si="7"/>
        <v>2015</v>
      </c>
      <c r="E98">
        <f t="shared" si="8"/>
        <v>15</v>
      </c>
      <c r="F98" t="str">
        <f>VLOOKUP(A98, _holidays!A98:B2203,2,FALSE)</f>
        <v>N</v>
      </c>
      <c r="G98" t="str">
        <f>VLOOKUP(A98, _holidays!A98:C2203,3,FALSE)</f>
        <v>N</v>
      </c>
      <c r="H98">
        <v>12.4</v>
      </c>
      <c r="I98">
        <v>17.3</v>
      </c>
      <c r="J98">
        <v>3.9</v>
      </c>
      <c r="K98">
        <v>0</v>
      </c>
      <c r="L98" s="7">
        <v>120235.505</v>
      </c>
      <c r="M98" s="9">
        <v>21.359459990000001</v>
      </c>
      <c r="N98" s="9">
        <f t="shared" si="9"/>
        <v>2568165.4584249454</v>
      </c>
    </row>
    <row r="99" spans="1:14" x14ac:dyDescent="0.25">
      <c r="A99" s="5">
        <v>42102</v>
      </c>
      <c r="B99" t="str">
        <f t="shared" si="5"/>
        <v>Wednesday</v>
      </c>
      <c r="C99" t="str">
        <f t="shared" si="6"/>
        <v>April</v>
      </c>
      <c r="D99">
        <f t="shared" si="7"/>
        <v>2015</v>
      </c>
      <c r="E99">
        <f t="shared" si="8"/>
        <v>15</v>
      </c>
      <c r="F99" t="str">
        <f>VLOOKUP(A99, _holidays!A99:B2204,2,FALSE)</f>
        <v>N</v>
      </c>
      <c r="G99" t="str">
        <f>VLOOKUP(A99, _holidays!A99:C2204,3,FALSE)</f>
        <v>N</v>
      </c>
      <c r="H99">
        <v>13.3</v>
      </c>
      <c r="I99">
        <v>17.7</v>
      </c>
      <c r="J99">
        <v>12.6</v>
      </c>
      <c r="K99">
        <v>5.6</v>
      </c>
      <c r="L99" s="7">
        <v>122129.77499999999</v>
      </c>
      <c r="M99" s="9">
        <v>25.208016520000001</v>
      </c>
      <c r="N99" s="9">
        <f t="shared" si="9"/>
        <v>3078649.3857838828</v>
      </c>
    </row>
    <row r="100" spans="1:14" x14ac:dyDescent="0.25">
      <c r="A100" s="5">
        <v>42103</v>
      </c>
      <c r="B100" t="str">
        <f t="shared" si="5"/>
        <v>Thursday</v>
      </c>
      <c r="C100" t="str">
        <f t="shared" si="6"/>
        <v>April</v>
      </c>
      <c r="D100">
        <f t="shared" si="7"/>
        <v>2015</v>
      </c>
      <c r="E100">
        <f t="shared" si="8"/>
        <v>15</v>
      </c>
      <c r="F100" t="str">
        <f>VLOOKUP(A100, _holidays!A100:B2205,2,FALSE)</f>
        <v>N</v>
      </c>
      <c r="G100" t="str">
        <f>VLOOKUP(A100, _holidays!A100:C2205,3,FALSE)</f>
        <v>N</v>
      </c>
      <c r="H100">
        <v>8.6999999999999993</v>
      </c>
      <c r="I100">
        <v>19.100000000000001</v>
      </c>
      <c r="J100">
        <v>10.9</v>
      </c>
      <c r="K100">
        <v>0</v>
      </c>
      <c r="L100" s="7">
        <v>123990.76</v>
      </c>
      <c r="M100" s="9">
        <v>25.207800370000001</v>
      </c>
      <c r="N100" s="9">
        <f t="shared" si="9"/>
        <v>3125534.3258045814</v>
      </c>
    </row>
    <row r="101" spans="1:14" x14ac:dyDescent="0.25">
      <c r="A101" s="5">
        <v>42104</v>
      </c>
      <c r="B101" t="str">
        <f t="shared" si="5"/>
        <v>Friday</v>
      </c>
      <c r="C101" t="str">
        <f t="shared" si="6"/>
        <v>April</v>
      </c>
      <c r="D101">
        <f t="shared" si="7"/>
        <v>2015</v>
      </c>
      <c r="E101">
        <f t="shared" si="8"/>
        <v>15</v>
      </c>
      <c r="F101" t="str">
        <f>VLOOKUP(A101, _holidays!A101:B2206,2,FALSE)</f>
        <v>N</v>
      </c>
      <c r="G101" t="str">
        <f>VLOOKUP(A101, _holidays!A101:C2206,3,FALSE)</f>
        <v>N</v>
      </c>
      <c r="H101">
        <v>8.6</v>
      </c>
      <c r="I101">
        <v>18.7</v>
      </c>
      <c r="J101">
        <v>15.9</v>
      </c>
      <c r="K101">
        <v>0</v>
      </c>
      <c r="L101" s="7">
        <v>121753.11500000001</v>
      </c>
      <c r="M101" s="9">
        <v>25.677110800000001</v>
      </c>
      <c r="N101" s="9">
        <f t="shared" si="9"/>
        <v>3126268.2241001423</v>
      </c>
    </row>
    <row r="102" spans="1:14" x14ac:dyDescent="0.25">
      <c r="A102" s="5">
        <v>42105</v>
      </c>
      <c r="B102" t="str">
        <f t="shared" si="5"/>
        <v>Saturday</v>
      </c>
      <c r="C102" t="str">
        <f t="shared" si="6"/>
        <v>April</v>
      </c>
      <c r="D102">
        <f t="shared" si="7"/>
        <v>2015</v>
      </c>
      <c r="E102">
        <f t="shared" si="8"/>
        <v>15</v>
      </c>
      <c r="F102" t="str">
        <f>VLOOKUP(A102, _holidays!A102:B2207,2,FALSE)</f>
        <v>N</v>
      </c>
      <c r="G102" t="str">
        <f>VLOOKUP(A102, _holidays!A102:C2207,3,FALSE)</f>
        <v>N</v>
      </c>
      <c r="H102">
        <v>11.6</v>
      </c>
      <c r="I102">
        <v>23.7</v>
      </c>
      <c r="J102">
        <v>14.9</v>
      </c>
      <c r="K102">
        <v>0</v>
      </c>
      <c r="L102" s="7">
        <v>110034.16499999999</v>
      </c>
      <c r="M102" s="9">
        <v>23.05591231</v>
      </c>
      <c r="N102" s="9">
        <f t="shared" si="9"/>
        <v>2536938.059344071</v>
      </c>
    </row>
    <row r="103" spans="1:14" x14ac:dyDescent="0.25">
      <c r="A103" s="5">
        <v>42106</v>
      </c>
      <c r="B103" t="str">
        <f t="shared" si="5"/>
        <v>Sunday</v>
      </c>
      <c r="C103" t="str">
        <f t="shared" si="6"/>
        <v>April</v>
      </c>
      <c r="D103">
        <f t="shared" si="7"/>
        <v>2015</v>
      </c>
      <c r="E103">
        <f t="shared" si="8"/>
        <v>16</v>
      </c>
      <c r="F103" t="str">
        <f>VLOOKUP(A103, _holidays!A103:B2208,2,FALSE)</f>
        <v>N</v>
      </c>
      <c r="G103" t="str">
        <f>VLOOKUP(A103, _holidays!A103:C2208,3,FALSE)</f>
        <v>N</v>
      </c>
      <c r="H103">
        <v>12.1</v>
      </c>
      <c r="I103">
        <v>18.3</v>
      </c>
      <c r="J103">
        <v>13.4</v>
      </c>
      <c r="K103">
        <v>0</v>
      </c>
      <c r="L103" s="7">
        <v>103760.22500000001</v>
      </c>
      <c r="M103" s="9">
        <v>22.053037190000001</v>
      </c>
      <c r="N103" s="9">
        <f t="shared" si="9"/>
        <v>2288228.100767768</v>
      </c>
    </row>
    <row r="104" spans="1:14" x14ac:dyDescent="0.25">
      <c r="A104" s="5">
        <v>42107</v>
      </c>
      <c r="B104" t="str">
        <f t="shared" si="5"/>
        <v>Monday</v>
      </c>
      <c r="C104" t="str">
        <f t="shared" si="6"/>
        <v>April</v>
      </c>
      <c r="D104">
        <f t="shared" si="7"/>
        <v>2015</v>
      </c>
      <c r="E104">
        <f t="shared" si="8"/>
        <v>16</v>
      </c>
      <c r="F104" t="str">
        <f>VLOOKUP(A104, _holidays!A104:B2209,2,FALSE)</f>
        <v>N</v>
      </c>
      <c r="G104" t="str">
        <f>VLOOKUP(A104, _holidays!A104:C2209,3,FALSE)</f>
        <v>N</v>
      </c>
      <c r="H104">
        <v>7.3</v>
      </c>
      <c r="I104">
        <v>19.100000000000001</v>
      </c>
      <c r="J104">
        <v>14.9</v>
      </c>
      <c r="K104">
        <v>0</v>
      </c>
      <c r="L104" s="7">
        <v>125107.78</v>
      </c>
      <c r="M104" s="9">
        <v>29.408289079999999</v>
      </c>
      <c r="N104" s="9">
        <f t="shared" si="9"/>
        <v>3679205.7603970421</v>
      </c>
    </row>
    <row r="105" spans="1:14" x14ac:dyDescent="0.25">
      <c r="A105" s="5">
        <v>42108</v>
      </c>
      <c r="B105" t="str">
        <f t="shared" si="5"/>
        <v>Tuesday</v>
      </c>
      <c r="C105" t="str">
        <f t="shared" si="6"/>
        <v>April</v>
      </c>
      <c r="D105">
        <f t="shared" si="7"/>
        <v>2015</v>
      </c>
      <c r="E105">
        <f t="shared" si="8"/>
        <v>16</v>
      </c>
      <c r="F105" t="str">
        <f>VLOOKUP(A105, _holidays!A105:B2210,2,FALSE)</f>
        <v>Y</v>
      </c>
      <c r="G105" t="str">
        <f>VLOOKUP(A105, _holidays!A105:C2210,3,FALSE)</f>
        <v>N</v>
      </c>
      <c r="H105">
        <v>10.5</v>
      </c>
      <c r="I105">
        <v>24.7</v>
      </c>
      <c r="J105">
        <v>8.4</v>
      </c>
      <c r="K105">
        <v>1.6</v>
      </c>
      <c r="L105" s="7">
        <v>127793.38</v>
      </c>
      <c r="M105" s="9">
        <v>30.995175629999999</v>
      </c>
      <c r="N105" s="9">
        <f t="shared" si="9"/>
        <v>3960978.2574513294</v>
      </c>
    </row>
    <row r="106" spans="1:14" x14ac:dyDescent="0.25">
      <c r="A106" s="5">
        <v>42109</v>
      </c>
      <c r="B106" t="str">
        <f t="shared" si="5"/>
        <v>Wednesday</v>
      </c>
      <c r="C106" t="str">
        <f t="shared" si="6"/>
        <v>April</v>
      </c>
      <c r="D106">
        <f t="shared" si="7"/>
        <v>2015</v>
      </c>
      <c r="E106">
        <f t="shared" si="8"/>
        <v>16</v>
      </c>
      <c r="F106" t="str">
        <f>VLOOKUP(A106, _holidays!A106:B2211,2,FALSE)</f>
        <v>Y</v>
      </c>
      <c r="G106" t="str">
        <f>VLOOKUP(A106, _holidays!A106:C2211,3,FALSE)</f>
        <v>N</v>
      </c>
      <c r="H106">
        <v>13.9</v>
      </c>
      <c r="I106">
        <v>27.6</v>
      </c>
      <c r="J106">
        <v>12.8</v>
      </c>
      <c r="K106">
        <v>2.4</v>
      </c>
      <c r="L106" s="7">
        <v>126673.935</v>
      </c>
      <c r="M106" s="9">
        <v>31.090558479999999</v>
      </c>
      <c r="N106" s="9">
        <f t="shared" si="9"/>
        <v>3938363.3840092188</v>
      </c>
    </row>
    <row r="107" spans="1:14" x14ac:dyDescent="0.25">
      <c r="A107" s="5">
        <v>42110</v>
      </c>
      <c r="B107" t="str">
        <f t="shared" si="5"/>
        <v>Thursday</v>
      </c>
      <c r="C107" t="str">
        <f t="shared" si="6"/>
        <v>April</v>
      </c>
      <c r="D107">
        <f t="shared" si="7"/>
        <v>2015</v>
      </c>
      <c r="E107">
        <f t="shared" si="8"/>
        <v>16</v>
      </c>
      <c r="F107" t="str">
        <f>VLOOKUP(A107, _holidays!A107:B2212,2,FALSE)</f>
        <v>Y</v>
      </c>
      <c r="G107" t="str">
        <f>VLOOKUP(A107, _holidays!A107:C2212,3,FALSE)</f>
        <v>N</v>
      </c>
      <c r="H107">
        <v>15.6</v>
      </c>
      <c r="I107">
        <v>17.8</v>
      </c>
      <c r="J107">
        <v>10.9</v>
      </c>
      <c r="K107">
        <v>0</v>
      </c>
      <c r="L107" s="7">
        <v>126937.94</v>
      </c>
      <c r="M107" s="9">
        <v>40.68150885</v>
      </c>
      <c r="N107" s="9">
        <f t="shared" si="9"/>
        <v>5164026.9295107694</v>
      </c>
    </row>
    <row r="108" spans="1:14" x14ac:dyDescent="0.25">
      <c r="A108" s="5">
        <v>42111</v>
      </c>
      <c r="B108" t="str">
        <f t="shared" si="5"/>
        <v>Friday</v>
      </c>
      <c r="C108" t="str">
        <f t="shared" si="6"/>
        <v>April</v>
      </c>
      <c r="D108">
        <f t="shared" si="7"/>
        <v>2015</v>
      </c>
      <c r="E108">
        <f t="shared" si="8"/>
        <v>16</v>
      </c>
      <c r="F108" t="str">
        <f>VLOOKUP(A108, _holidays!A108:B2213,2,FALSE)</f>
        <v>Y</v>
      </c>
      <c r="G108" t="str">
        <f>VLOOKUP(A108, _holidays!A108:C2213,3,FALSE)</f>
        <v>N</v>
      </c>
      <c r="H108">
        <v>10.1</v>
      </c>
      <c r="I108">
        <v>17.100000000000001</v>
      </c>
      <c r="J108">
        <v>7.5</v>
      </c>
      <c r="K108">
        <v>0</v>
      </c>
      <c r="L108" s="7">
        <v>131031.41499999999</v>
      </c>
      <c r="M108" s="9">
        <v>33.987504819999998</v>
      </c>
      <c r="N108" s="9">
        <f t="shared" si="9"/>
        <v>4453430.8488839194</v>
      </c>
    </row>
    <row r="109" spans="1:14" x14ac:dyDescent="0.25">
      <c r="A109" s="5">
        <v>42112</v>
      </c>
      <c r="B109" t="str">
        <f t="shared" si="5"/>
        <v>Saturday</v>
      </c>
      <c r="C109" t="str">
        <f t="shared" si="6"/>
        <v>April</v>
      </c>
      <c r="D109">
        <f t="shared" si="7"/>
        <v>2015</v>
      </c>
      <c r="E109">
        <f t="shared" si="8"/>
        <v>16</v>
      </c>
      <c r="F109" t="str">
        <f>VLOOKUP(A109, _holidays!A109:B2214,2,FALSE)</f>
        <v>Y</v>
      </c>
      <c r="G109" t="str">
        <f>VLOOKUP(A109, _holidays!A109:C2214,3,FALSE)</f>
        <v>N</v>
      </c>
      <c r="H109">
        <v>13.5</v>
      </c>
      <c r="I109">
        <v>21.9</v>
      </c>
      <c r="J109">
        <v>9.9</v>
      </c>
      <c r="K109">
        <v>3.6</v>
      </c>
      <c r="L109" s="7">
        <v>109763.985</v>
      </c>
      <c r="M109" s="9">
        <v>26.14012894</v>
      </c>
      <c r="N109" s="9">
        <f t="shared" si="9"/>
        <v>2869244.7208682261</v>
      </c>
    </row>
    <row r="110" spans="1:14" x14ac:dyDescent="0.25">
      <c r="A110" s="5">
        <v>42113</v>
      </c>
      <c r="B110" t="str">
        <f t="shared" si="5"/>
        <v>Sunday</v>
      </c>
      <c r="C110" t="str">
        <f t="shared" si="6"/>
        <v>April</v>
      </c>
      <c r="D110">
        <f t="shared" si="7"/>
        <v>2015</v>
      </c>
      <c r="E110">
        <f t="shared" si="8"/>
        <v>17</v>
      </c>
      <c r="F110" t="str">
        <f>VLOOKUP(A110, _holidays!A110:B2215,2,FALSE)</f>
        <v>Y</v>
      </c>
      <c r="G110" t="str">
        <f>VLOOKUP(A110, _holidays!A110:C2215,3,FALSE)</f>
        <v>N</v>
      </c>
      <c r="H110">
        <v>9.6999999999999993</v>
      </c>
      <c r="I110">
        <v>14.7</v>
      </c>
      <c r="J110">
        <v>11</v>
      </c>
      <c r="K110">
        <v>6.4</v>
      </c>
      <c r="L110" s="7">
        <v>107160.54</v>
      </c>
      <c r="M110" s="9">
        <v>24.540694439999999</v>
      </c>
      <c r="N110" s="9">
        <f t="shared" si="9"/>
        <v>2629794.0681653973</v>
      </c>
    </row>
    <row r="111" spans="1:14" x14ac:dyDescent="0.25">
      <c r="A111" s="5">
        <v>42114</v>
      </c>
      <c r="B111" t="str">
        <f t="shared" si="5"/>
        <v>Monday</v>
      </c>
      <c r="C111" t="str">
        <f t="shared" si="6"/>
        <v>April</v>
      </c>
      <c r="D111">
        <f t="shared" si="7"/>
        <v>2015</v>
      </c>
      <c r="E111">
        <f t="shared" si="8"/>
        <v>17</v>
      </c>
      <c r="F111" t="str">
        <f>VLOOKUP(A111, _holidays!A111:B2216,2,FALSE)</f>
        <v>Y</v>
      </c>
      <c r="G111" t="str">
        <f>VLOOKUP(A111, _holidays!A111:C2216,3,FALSE)</f>
        <v>N</v>
      </c>
      <c r="H111">
        <v>7</v>
      </c>
      <c r="I111">
        <v>16.2</v>
      </c>
      <c r="J111">
        <v>12.7</v>
      </c>
      <c r="K111">
        <v>1.4</v>
      </c>
      <c r="L111" s="7">
        <v>126696.19</v>
      </c>
      <c r="M111" s="9">
        <v>33.677175830000003</v>
      </c>
      <c r="N111" s="9">
        <f t="shared" si="9"/>
        <v>4266769.8676210884</v>
      </c>
    </row>
    <row r="112" spans="1:14" x14ac:dyDescent="0.25">
      <c r="A112" s="5">
        <v>42115</v>
      </c>
      <c r="B112" t="str">
        <f t="shared" si="5"/>
        <v>Tuesday</v>
      </c>
      <c r="C112" t="str">
        <f t="shared" si="6"/>
        <v>April</v>
      </c>
      <c r="D112">
        <f t="shared" si="7"/>
        <v>2015</v>
      </c>
      <c r="E112">
        <f t="shared" si="8"/>
        <v>17</v>
      </c>
      <c r="F112" t="str">
        <f>VLOOKUP(A112, _holidays!A112:B2217,2,FALSE)</f>
        <v>Y</v>
      </c>
      <c r="G112" t="str">
        <f>VLOOKUP(A112, _holidays!A112:C2217,3,FALSE)</f>
        <v>N</v>
      </c>
      <c r="H112">
        <v>6.5</v>
      </c>
      <c r="I112">
        <v>17.7</v>
      </c>
      <c r="J112">
        <v>13.8</v>
      </c>
      <c r="K112">
        <v>0</v>
      </c>
      <c r="L112" s="7">
        <v>127973.58500000001</v>
      </c>
      <c r="M112" s="9">
        <v>30.473156899999999</v>
      </c>
      <c r="N112" s="9">
        <f t="shared" si="9"/>
        <v>3899759.1347604864</v>
      </c>
    </row>
    <row r="113" spans="1:14" x14ac:dyDescent="0.25">
      <c r="A113" s="5">
        <v>42116</v>
      </c>
      <c r="B113" t="str">
        <f t="shared" si="5"/>
        <v>Wednesday</v>
      </c>
      <c r="C113" t="str">
        <f t="shared" si="6"/>
        <v>April</v>
      </c>
      <c r="D113">
        <f t="shared" si="7"/>
        <v>2015</v>
      </c>
      <c r="E113">
        <f t="shared" si="8"/>
        <v>17</v>
      </c>
      <c r="F113" t="str">
        <f>VLOOKUP(A113, _holidays!A113:B2218,2,FALSE)</f>
        <v>Y</v>
      </c>
      <c r="G113" t="str">
        <f>VLOOKUP(A113, _holidays!A113:C2218,3,FALSE)</f>
        <v>N</v>
      </c>
      <c r="H113">
        <v>9.1</v>
      </c>
      <c r="I113">
        <v>19.5</v>
      </c>
      <c r="J113">
        <v>7.1</v>
      </c>
      <c r="K113">
        <v>0</v>
      </c>
      <c r="L113" s="7">
        <v>128598.495</v>
      </c>
      <c r="M113" s="9">
        <v>36.695283570000001</v>
      </c>
      <c r="N113" s="9">
        <f t="shared" si="9"/>
        <v>4718958.2407002272</v>
      </c>
    </row>
    <row r="114" spans="1:14" x14ac:dyDescent="0.25">
      <c r="A114" s="5">
        <v>42117</v>
      </c>
      <c r="B114" t="str">
        <f t="shared" si="5"/>
        <v>Thursday</v>
      </c>
      <c r="C114" t="str">
        <f t="shared" si="6"/>
        <v>April</v>
      </c>
      <c r="D114">
        <f t="shared" si="7"/>
        <v>2015</v>
      </c>
      <c r="E114">
        <f t="shared" si="8"/>
        <v>17</v>
      </c>
      <c r="F114" t="str">
        <f>VLOOKUP(A114, _holidays!A114:B2219,2,FALSE)</f>
        <v>Y</v>
      </c>
      <c r="G114" t="str">
        <f>VLOOKUP(A114, _holidays!A114:C2219,3,FALSE)</f>
        <v>N</v>
      </c>
      <c r="H114">
        <v>12.2</v>
      </c>
      <c r="I114">
        <v>19.2</v>
      </c>
      <c r="J114">
        <v>7.5</v>
      </c>
      <c r="K114">
        <v>0</v>
      </c>
      <c r="L114" s="7">
        <v>126483.80499999999</v>
      </c>
      <c r="M114" s="9">
        <v>35.422484740000002</v>
      </c>
      <c r="N114" s="9">
        <f t="shared" si="9"/>
        <v>4480370.6524696359</v>
      </c>
    </row>
    <row r="115" spans="1:14" x14ac:dyDescent="0.25">
      <c r="A115" s="5">
        <v>42118</v>
      </c>
      <c r="B115" t="str">
        <f t="shared" si="5"/>
        <v>Friday</v>
      </c>
      <c r="C115" t="str">
        <f t="shared" si="6"/>
        <v>April</v>
      </c>
      <c r="D115">
        <f t="shared" si="7"/>
        <v>2015</v>
      </c>
      <c r="E115">
        <f t="shared" si="8"/>
        <v>17</v>
      </c>
      <c r="F115" t="str">
        <f>VLOOKUP(A115, _holidays!A115:B2220,2,FALSE)</f>
        <v>Y</v>
      </c>
      <c r="G115" t="str">
        <f>VLOOKUP(A115, _holidays!A115:C2220,3,FALSE)</f>
        <v>N</v>
      </c>
      <c r="H115">
        <v>14.4</v>
      </c>
      <c r="I115">
        <v>21.1</v>
      </c>
      <c r="J115">
        <v>7.8</v>
      </c>
      <c r="K115">
        <v>0</v>
      </c>
      <c r="L115" s="7">
        <v>126230.785</v>
      </c>
      <c r="M115" s="9">
        <v>36.497936299999999</v>
      </c>
      <c r="N115" s="9">
        <f t="shared" si="9"/>
        <v>4607163.1500289952</v>
      </c>
    </row>
    <row r="116" spans="1:14" x14ac:dyDescent="0.25">
      <c r="A116" s="5">
        <v>42119</v>
      </c>
      <c r="B116" t="str">
        <f t="shared" si="5"/>
        <v>Saturday</v>
      </c>
      <c r="C116" t="str">
        <f t="shared" si="6"/>
        <v>April</v>
      </c>
      <c r="D116">
        <f t="shared" si="7"/>
        <v>2015</v>
      </c>
      <c r="E116">
        <f t="shared" si="8"/>
        <v>17</v>
      </c>
      <c r="F116" t="str">
        <f>VLOOKUP(A116, _holidays!A116:B2221,2,FALSE)</f>
        <v>Y</v>
      </c>
      <c r="G116" t="str">
        <f>VLOOKUP(A116, _holidays!A116:C2221,3,FALSE)</f>
        <v>Y</v>
      </c>
      <c r="H116">
        <v>11.6</v>
      </c>
      <c r="I116">
        <v>15</v>
      </c>
      <c r="J116">
        <v>3.5</v>
      </c>
      <c r="K116">
        <v>3</v>
      </c>
      <c r="L116" s="7">
        <v>111803.625</v>
      </c>
      <c r="M116" s="9">
        <v>25.97830858</v>
      </c>
      <c r="N116" s="9">
        <f t="shared" si="9"/>
        <v>2904469.0706126024</v>
      </c>
    </row>
    <row r="117" spans="1:14" x14ac:dyDescent="0.25">
      <c r="A117" s="5">
        <v>42120</v>
      </c>
      <c r="B117" t="str">
        <f t="shared" si="5"/>
        <v>Sunday</v>
      </c>
      <c r="C117" t="str">
        <f t="shared" si="6"/>
        <v>April</v>
      </c>
      <c r="D117">
        <f t="shared" si="7"/>
        <v>2015</v>
      </c>
      <c r="E117">
        <f t="shared" si="8"/>
        <v>18</v>
      </c>
      <c r="F117" t="str">
        <f>VLOOKUP(A117, _holidays!A117:B2222,2,FALSE)</f>
        <v>Y</v>
      </c>
      <c r="G117" t="str">
        <f>VLOOKUP(A117, _holidays!A117:C2222,3,FALSE)</f>
        <v>N</v>
      </c>
      <c r="H117">
        <v>10.4</v>
      </c>
      <c r="I117">
        <v>15.4</v>
      </c>
      <c r="J117">
        <v>5.9</v>
      </c>
      <c r="K117">
        <v>7</v>
      </c>
      <c r="L117" s="7">
        <v>108217.82</v>
      </c>
      <c r="M117" s="9">
        <v>28.955419760000002</v>
      </c>
      <c r="N117" s="9">
        <f t="shared" si="9"/>
        <v>3133492.4036121238</v>
      </c>
    </row>
    <row r="118" spans="1:14" x14ac:dyDescent="0.25">
      <c r="A118" s="5">
        <v>42121</v>
      </c>
      <c r="B118" t="str">
        <f t="shared" si="5"/>
        <v>Monday</v>
      </c>
      <c r="C118" t="str">
        <f t="shared" si="6"/>
        <v>April</v>
      </c>
      <c r="D118">
        <f t="shared" si="7"/>
        <v>2015</v>
      </c>
      <c r="E118">
        <f t="shared" si="8"/>
        <v>18</v>
      </c>
      <c r="F118" t="str">
        <f>VLOOKUP(A118, _holidays!A118:B2223,2,FALSE)</f>
        <v>Y</v>
      </c>
      <c r="G118" t="str">
        <f>VLOOKUP(A118, _holidays!A118:C2223,3,FALSE)</f>
        <v>N</v>
      </c>
      <c r="H118">
        <v>10.5</v>
      </c>
      <c r="I118">
        <v>15.1</v>
      </c>
      <c r="J118">
        <v>8.3000000000000007</v>
      </c>
      <c r="K118">
        <v>4</v>
      </c>
      <c r="L118" s="7">
        <v>127855.22</v>
      </c>
      <c r="M118" s="9">
        <v>48.673068360000002</v>
      </c>
      <c r="N118" s="9">
        <f t="shared" si="9"/>
        <v>6223105.8632428395</v>
      </c>
    </row>
    <row r="119" spans="1:14" x14ac:dyDescent="0.25">
      <c r="A119" s="5">
        <v>42122</v>
      </c>
      <c r="B119" t="str">
        <f t="shared" si="5"/>
        <v>Tuesday</v>
      </c>
      <c r="C119" t="str">
        <f t="shared" si="6"/>
        <v>April</v>
      </c>
      <c r="D119">
        <f t="shared" si="7"/>
        <v>2015</v>
      </c>
      <c r="E119">
        <f t="shared" si="8"/>
        <v>18</v>
      </c>
      <c r="F119" t="str">
        <f>VLOOKUP(A119, _holidays!A119:B2224,2,FALSE)</f>
        <v>Y</v>
      </c>
      <c r="G119" t="str">
        <f>VLOOKUP(A119, _holidays!A119:C2224,3,FALSE)</f>
        <v>N</v>
      </c>
      <c r="H119">
        <v>10.1</v>
      </c>
      <c r="I119">
        <v>16</v>
      </c>
      <c r="J119">
        <v>8.9</v>
      </c>
      <c r="K119">
        <v>1.6</v>
      </c>
      <c r="L119" s="7">
        <v>132642.14000000001</v>
      </c>
      <c r="M119" s="9">
        <v>46.268034399999998</v>
      </c>
      <c r="N119" s="9">
        <f t="shared" si="9"/>
        <v>6137091.0964096161</v>
      </c>
    </row>
    <row r="120" spans="1:14" x14ac:dyDescent="0.25">
      <c r="A120" s="5">
        <v>42123</v>
      </c>
      <c r="B120" t="str">
        <f t="shared" si="5"/>
        <v>Wednesday</v>
      </c>
      <c r="C120" t="str">
        <f t="shared" si="6"/>
        <v>April</v>
      </c>
      <c r="D120">
        <f t="shared" si="7"/>
        <v>2015</v>
      </c>
      <c r="E120">
        <f t="shared" si="8"/>
        <v>18</v>
      </c>
      <c r="F120" t="str">
        <f>VLOOKUP(A120, _holidays!A120:B2225,2,FALSE)</f>
        <v>Y</v>
      </c>
      <c r="G120" t="str">
        <f>VLOOKUP(A120, _holidays!A120:C2225,3,FALSE)</f>
        <v>N</v>
      </c>
      <c r="H120">
        <v>7.4</v>
      </c>
      <c r="I120">
        <v>17.100000000000001</v>
      </c>
      <c r="J120">
        <v>12.6</v>
      </c>
      <c r="K120">
        <v>0</v>
      </c>
      <c r="L120" s="7">
        <v>132814.61499999999</v>
      </c>
      <c r="M120" s="9">
        <v>39.829820890000001</v>
      </c>
      <c r="N120" s="9">
        <f t="shared" si="9"/>
        <v>5289982.3270243071</v>
      </c>
    </row>
    <row r="121" spans="1:14" x14ac:dyDescent="0.25">
      <c r="A121" s="5">
        <v>42124</v>
      </c>
      <c r="B121" t="str">
        <f t="shared" si="5"/>
        <v>Thursday</v>
      </c>
      <c r="C121" t="str">
        <f t="shared" si="6"/>
        <v>April</v>
      </c>
      <c r="D121">
        <f t="shared" si="7"/>
        <v>2015</v>
      </c>
      <c r="E121">
        <f t="shared" si="8"/>
        <v>18</v>
      </c>
      <c r="F121" t="str">
        <f>VLOOKUP(A121, _holidays!A121:B2226,2,FALSE)</f>
        <v>Y</v>
      </c>
      <c r="G121" t="str">
        <f>VLOOKUP(A121, _holidays!A121:C2226,3,FALSE)</f>
        <v>N</v>
      </c>
      <c r="H121">
        <v>6.4</v>
      </c>
      <c r="I121">
        <v>19.600000000000001</v>
      </c>
      <c r="J121">
        <v>12.3</v>
      </c>
      <c r="K121">
        <v>0</v>
      </c>
      <c r="L121" s="7">
        <v>132669.57999999999</v>
      </c>
      <c r="M121" s="9">
        <v>39.092652309999998</v>
      </c>
      <c r="N121" s="9">
        <f t="shared" si="9"/>
        <v>5186405.7630537292</v>
      </c>
    </row>
    <row r="122" spans="1:14" x14ac:dyDescent="0.25">
      <c r="A122" s="5">
        <v>42125</v>
      </c>
      <c r="B122" t="str">
        <f t="shared" si="5"/>
        <v>Friday</v>
      </c>
      <c r="C122" t="str">
        <f t="shared" si="6"/>
        <v>May</v>
      </c>
      <c r="D122">
        <f t="shared" si="7"/>
        <v>2015</v>
      </c>
      <c r="E122">
        <f t="shared" si="8"/>
        <v>18</v>
      </c>
      <c r="F122" t="str">
        <f>VLOOKUP(A122, _holidays!A122:B2227,2,FALSE)</f>
        <v>Y</v>
      </c>
      <c r="G122" t="str">
        <f>VLOOKUP(A122, _holidays!A122:C2227,3,FALSE)</f>
        <v>N</v>
      </c>
      <c r="H122">
        <v>7.9</v>
      </c>
      <c r="I122">
        <v>23.1</v>
      </c>
      <c r="J122">
        <v>12.1</v>
      </c>
      <c r="K122">
        <v>0</v>
      </c>
      <c r="L122" s="7">
        <v>126304.44500000001</v>
      </c>
      <c r="M122" s="9">
        <v>47.474462099999997</v>
      </c>
      <c r="N122" s="9">
        <f t="shared" si="9"/>
        <v>5996235.5872140341</v>
      </c>
    </row>
    <row r="123" spans="1:14" x14ac:dyDescent="0.25">
      <c r="A123" s="5">
        <v>42126</v>
      </c>
      <c r="B123" t="str">
        <f t="shared" si="5"/>
        <v>Saturday</v>
      </c>
      <c r="C123" t="str">
        <f t="shared" si="6"/>
        <v>May</v>
      </c>
      <c r="D123">
        <f t="shared" si="7"/>
        <v>2015</v>
      </c>
      <c r="E123">
        <f t="shared" si="8"/>
        <v>18</v>
      </c>
      <c r="F123" t="str">
        <f>VLOOKUP(A123, _holidays!A123:B2228,2,FALSE)</f>
        <v>Y</v>
      </c>
      <c r="G123" t="str">
        <f>VLOOKUP(A123, _holidays!A123:C2228,3,FALSE)</f>
        <v>N</v>
      </c>
      <c r="H123">
        <v>11.6</v>
      </c>
      <c r="I123">
        <v>22.2</v>
      </c>
      <c r="J123">
        <v>6.1</v>
      </c>
      <c r="K123">
        <v>0</v>
      </c>
      <c r="L123" s="7">
        <v>108487.97500000001</v>
      </c>
      <c r="M123" s="9">
        <v>25.852039900000001</v>
      </c>
      <c r="N123" s="9">
        <f t="shared" si="9"/>
        <v>2804635.4583702027</v>
      </c>
    </row>
    <row r="124" spans="1:14" x14ac:dyDescent="0.25">
      <c r="A124" s="5">
        <v>42127</v>
      </c>
      <c r="B124" t="str">
        <f t="shared" si="5"/>
        <v>Sunday</v>
      </c>
      <c r="C124" t="str">
        <f t="shared" si="6"/>
        <v>May</v>
      </c>
      <c r="D124">
        <f t="shared" si="7"/>
        <v>2015</v>
      </c>
      <c r="E124">
        <f t="shared" si="8"/>
        <v>19</v>
      </c>
      <c r="F124" t="str">
        <f>VLOOKUP(A124, _holidays!A124:B2229,2,FALSE)</f>
        <v>Y</v>
      </c>
      <c r="G124" t="str">
        <f>VLOOKUP(A124, _holidays!A124:C2229,3,FALSE)</f>
        <v>N</v>
      </c>
      <c r="H124">
        <v>9.6999999999999993</v>
      </c>
      <c r="I124">
        <v>18.2</v>
      </c>
      <c r="J124">
        <v>11.2</v>
      </c>
      <c r="K124">
        <v>0</v>
      </c>
      <c r="L124" s="7">
        <v>109233.34</v>
      </c>
      <c r="M124" s="9">
        <v>30.627063069999998</v>
      </c>
      <c r="N124" s="9">
        <f t="shared" si="9"/>
        <v>3345496.3935267534</v>
      </c>
    </row>
    <row r="125" spans="1:14" x14ac:dyDescent="0.25">
      <c r="A125" s="5">
        <v>42128</v>
      </c>
      <c r="B125" t="str">
        <f t="shared" si="5"/>
        <v>Monday</v>
      </c>
      <c r="C125" t="str">
        <f t="shared" si="6"/>
        <v>May</v>
      </c>
      <c r="D125">
        <f t="shared" si="7"/>
        <v>2015</v>
      </c>
      <c r="E125">
        <f t="shared" si="8"/>
        <v>19</v>
      </c>
      <c r="F125" t="str">
        <f>VLOOKUP(A125, _holidays!A125:B2230,2,FALSE)</f>
        <v>Y</v>
      </c>
      <c r="G125" t="str">
        <f>VLOOKUP(A125, _holidays!A125:C2230,3,FALSE)</f>
        <v>N</v>
      </c>
      <c r="H125">
        <v>7.5</v>
      </c>
      <c r="I125">
        <v>22.3</v>
      </c>
      <c r="J125">
        <v>11.6</v>
      </c>
      <c r="K125">
        <v>0</v>
      </c>
      <c r="L125" s="7">
        <v>122375.47</v>
      </c>
      <c r="M125" s="9">
        <v>28.803037939999999</v>
      </c>
      <c r="N125" s="9">
        <f t="shared" si="9"/>
        <v>3524785.3053353317</v>
      </c>
    </row>
    <row r="126" spans="1:14" x14ac:dyDescent="0.25">
      <c r="A126" s="5">
        <v>42129</v>
      </c>
      <c r="B126" t="str">
        <f t="shared" si="5"/>
        <v>Tuesday</v>
      </c>
      <c r="C126" t="str">
        <f t="shared" si="6"/>
        <v>May</v>
      </c>
      <c r="D126">
        <f t="shared" si="7"/>
        <v>2015</v>
      </c>
      <c r="E126">
        <f t="shared" si="8"/>
        <v>19</v>
      </c>
      <c r="F126" t="str">
        <f>VLOOKUP(A126, _holidays!A126:B2231,2,FALSE)</f>
        <v>Y</v>
      </c>
      <c r="G126" t="str">
        <f>VLOOKUP(A126, _holidays!A126:C2231,3,FALSE)</f>
        <v>N</v>
      </c>
      <c r="H126">
        <v>9.1999999999999993</v>
      </c>
      <c r="I126">
        <v>18.100000000000001</v>
      </c>
      <c r="J126">
        <v>7.1</v>
      </c>
      <c r="K126">
        <v>0.6</v>
      </c>
      <c r="L126" s="7">
        <v>123734.86500000001</v>
      </c>
      <c r="M126" s="9">
        <v>27.383343969999999</v>
      </c>
      <c r="N126" s="9">
        <f t="shared" si="9"/>
        <v>3388274.3693765141</v>
      </c>
    </row>
    <row r="127" spans="1:14" x14ac:dyDescent="0.25">
      <c r="A127" s="5">
        <v>42130</v>
      </c>
      <c r="B127" t="str">
        <f t="shared" si="5"/>
        <v>Wednesday</v>
      </c>
      <c r="C127" t="str">
        <f t="shared" si="6"/>
        <v>May</v>
      </c>
      <c r="D127">
        <f t="shared" si="7"/>
        <v>2015</v>
      </c>
      <c r="E127">
        <f t="shared" si="8"/>
        <v>19</v>
      </c>
      <c r="F127" t="str">
        <f>VLOOKUP(A127, _holidays!A127:B2232,2,FALSE)</f>
        <v>Y</v>
      </c>
      <c r="G127" t="str">
        <f>VLOOKUP(A127, _holidays!A127:C2232,3,FALSE)</f>
        <v>N</v>
      </c>
      <c r="H127">
        <v>9.5</v>
      </c>
      <c r="I127">
        <v>16.2</v>
      </c>
      <c r="J127">
        <v>7.6</v>
      </c>
      <c r="K127">
        <v>1.4</v>
      </c>
      <c r="L127" s="7">
        <v>129121.86</v>
      </c>
      <c r="M127" s="9">
        <v>26.022589379999999</v>
      </c>
      <c r="N127" s="9">
        <f t="shared" si="9"/>
        <v>3360085.1427618465</v>
      </c>
    </row>
    <row r="128" spans="1:14" x14ac:dyDescent="0.25">
      <c r="A128" s="5">
        <v>42131</v>
      </c>
      <c r="B128" t="str">
        <f t="shared" si="5"/>
        <v>Thursday</v>
      </c>
      <c r="C128" t="str">
        <f t="shared" si="6"/>
        <v>May</v>
      </c>
      <c r="D128">
        <f t="shared" si="7"/>
        <v>2015</v>
      </c>
      <c r="E128">
        <f t="shared" si="8"/>
        <v>19</v>
      </c>
      <c r="F128" t="str">
        <f>VLOOKUP(A128, _holidays!A128:B2233,2,FALSE)</f>
        <v>Y</v>
      </c>
      <c r="G128" t="str">
        <f>VLOOKUP(A128, _holidays!A128:C2233,3,FALSE)</f>
        <v>N</v>
      </c>
      <c r="H128">
        <v>10.3</v>
      </c>
      <c r="I128">
        <v>15.6</v>
      </c>
      <c r="J128">
        <v>6.9</v>
      </c>
      <c r="K128">
        <v>2.2000000000000002</v>
      </c>
      <c r="L128" s="7">
        <v>131237.185</v>
      </c>
      <c r="M128" s="9">
        <v>29.082030029999999</v>
      </c>
      <c r="N128" s="9">
        <f t="shared" si="9"/>
        <v>3816643.7552226651</v>
      </c>
    </row>
    <row r="129" spans="1:14" x14ac:dyDescent="0.25">
      <c r="A129" s="5">
        <v>42132</v>
      </c>
      <c r="B129" t="str">
        <f t="shared" si="5"/>
        <v>Friday</v>
      </c>
      <c r="C129" t="str">
        <f t="shared" si="6"/>
        <v>May</v>
      </c>
      <c r="D129">
        <f t="shared" si="7"/>
        <v>2015</v>
      </c>
      <c r="E129">
        <f t="shared" si="8"/>
        <v>19</v>
      </c>
      <c r="F129" t="str">
        <f>VLOOKUP(A129, _holidays!A129:B2234,2,FALSE)</f>
        <v>Y</v>
      </c>
      <c r="G129" t="str">
        <f>VLOOKUP(A129, _holidays!A129:C2234,3,FALSE)</f>
        <v>N</v>
      </c>
      <c r="H129">
        <v>10.5</v>
      </c>
      <c r="I129">
        <v>15.9</v>
      </c>
      <c r="J129">
        <v>5.9</v>
      </c>
      <c r="K129">
        <v>0.2</v>
      </c>
      <c r="L129" s="7">
        <v>131138.73000000001</v>
      </c>
      <c r="M129" s="9">
        <v>29.075609050000001</v>
      </c>
      <c r="N129" s="9">
        <f t="shared" si="9"/>
        <v>3812938.444793507</v>
      </c>
    </row>
    <row r="130" spans="1:14" x14ac:dyDescent="0.25">
      <c r="A130" s="5">
        <v>42133</v>
      </c>
      <c r="B130" t="str">
        <f t="shared" ref="B130:B193" si="10">TEXT(A130, "dddd")</f>
        <v>Saturday</v>
      </c>
      <c r="C130" t="str">
        <f t="shared" ref="C130:C193" si="11">TEXT(A130, "mmmm")</f>
        <v>May</v>
      </c>
      <c r="D130">
        <f t="shared" ref="D130:D193" si="12">YEAR(A130)</f>
        <v>2015</v>
      </c>
      <c r="E130">
        <f t="shared" ref="E130:E193" si="13">WEEKNUM(A130)</f>
        <v>19</v>
      </c>
      <c r="F130" t="str">
        <f>VLOOKUP(A130, _holidays!A130:B2235,2,FALSE)</f>
        <v>Y</v>
      </c>
      <c r="G130" t="str">
        <f>VLOOKUP(A130, _holidays!A130:C2235,3,FALSE)</f>
        <v>N</v>
      </c>
      <c r="H130">
        <v>12.8</v>
      </c>
      <c r="I130">
        <v>18.7</v>
      </c>
      <c r="J130">
        <v>7.3</v>
      </c>
      <c r="K130">
        <v>0</v>
      </c>
      <c r="L130" s="7">
        <v>108377.05</v>
      </c>
      <c r="M130" s="9">
        <v>19.602360470000001</v>
      </c>
      <c r="N130" s="9">
        <f t="shared" si="9"/>
        <v>2124446.0007752138</v>
      </c>
    </row>
    <row r="131" spans="1:14" x14ac:dyDescent="0.25">
      <c r="A131" s="5">
        <v>42134</v>
      </c>
      <c r="B131" t="str">
        <f t="shared" si="10"/>
        <v>Sunday</v>
      </c>
      <c r="C131" t="str">
        <f t="shared" si="11"/>
        <v>May</v>
      </c>
      <c r="D131">
        <f t="shared" si="12"/>
        <v>2015</v>
      </c>
      <c r="E131">
        <f t="shared" si="13"/>
        <v>20</v>
      </c>
      <c r="F131" t="str">
        <f>VLOOKUP(A131, _holidays!A131:B2236,2,FALSE)</f>
        <v>Y</v>
      </c>
      <c r="G131" t="str">
        <f>VLOOKUP(A131, _holidays!A131:C2236,3,FALSE)</f>
        <v>N</v>
      </c>
      <c r="H131">
        <v>12.8</v>
      </c>
      <c r="I131">
        <v>16.600000000000001</v>
      </c>
      <c r="J131">
        <v>5.9</v>
      </c>
      <c r="K131">
        <v>8.6</v>
      </c>
      <c r="L131" s="7">
        <v>103811.28</v>
      </c>
      <c r="M131" s="9">
        <v>13.279840760000001</v>
      </c>
      <c r="N131" s="9">
        <f t="shared" ref="N131:N194" si="14">L131*M131</f>
        <v>1378597.2674917728</v>
      </c>
    </row>
    <row r="132" spans="1:14" x14ac:dyDescent="0.25">
      <c r="A132" s="5">
        <v>42135</v>
      </c>
      <c r="B132" t="str">
        <f t="shared" si="10"/>
        <v>Monday</v>
      </c>
      <c r="C132" t="str">
        <f t="shared" si="11"/>
        <v>May</v>
      </c>
      <c r="D132">
        <f t="shared" si="12"/>
        <v>2015</v>
      </c>
      <c r="E132">
        <f t="shared" si="13"/>
        <v>20</v>
      </c>
      <c r="F132" t="str">
        <f>VLOOKUP(A132, _holidays!A132:B2237,2,FALSE)</f>
        <v>Y</v>
      </c>
      <c r="G132" t="str">
        <f>VLOOKUP(A132, _holidays!A132:C2237,3,FALSE)</f>
        <v>N</v>
      </c>
      <c r="H132">
        <v>12.4</v>
      </c>
      <c r="I132">
        <v>15.9</v>
      </c>
      <c r="J132">
        <v>7.9</v>
      </c>
      <c r="K132">
        <v>2.6</v>
      </c>
      <c r="L132" s="7">
        <v>123740.245</v>
      </c>
      <c r="M132" s="9">
        <v>28.475489379999999</v>
      </c>
      <c r="N132" s="9">
        <f t="shared" si="14"/>
        <v>3523564.032376098</v>
      </c>
    </row>
    <row r="133" spans="1:14" x14ac:dyDescent="0.25">
      <c r="A133" s="5">
        <v>42136</v>
      </c>
      <c r="B133" t="str">
        <f t="shared" si="10"/>
        <v>Tuesday</v>
      </c>
      <c r="C133" t="str">
        <f t="shared" si="11"/>
        <v>May</v>
      </c>
      <c r="D133">
        <f t="shared" si="12"/>
        <v>2015</v>
      </c>
      <c r="E133">
        <f t="shared" si="13"/>
        <v>20</v>
      </c>
      <c r="F133" t="str">
        <f>VLOOKUP(A133, _holidays!A133:B2238,2,FALSE)</f>
        <v>Y</v>
      </c>
      <c r="G133" t="str">
        <f>VLOOKUP(A133, _holidays!A133:C2238,3,FALSE)</f>
        <v>N</v>
      </c>
      <c r="H133">
        <v>12.8</v>
      </c>
      <c r="I133">
        <v>17.399999999999999</v>
      </c>
      <c r="J133">
        <v>5.9</v>
      </c>
      <c r="K133">
        <v>0</v>
      </c>
      <c r="L133" s="7">
        <v>129312.58</v>
      </c>
      <c r="M133" s="9">
        <v>28.355358970000001</v>
      </c>
      <c r="N133" s="9">
        <f t="shared" si="14"/>
        <v>3666704.6252368428</v>
      </c>
    </row>
    <row r="134" spans="1:14" x14ac:dyDescent="0.25">
      <c r="A134" s="5">
        <v>42137</v>
      </c>
      <c r="B134" t="str">
        <f t="shared" si="10"/>
        <v>Wednesday</v>
      </c>
      <c r="C134" t="str">
        <f t="shared" si="11"/>
        <v>May</v>
      </c>
      <c r="D134">
        <f t="shared" si="12"/>
        <v>2015</v>
      </c>
      <c r="E134">
        <f t="shared" si="13"/>
        <v>20</v>
      </c>
      <c r="F134" t="str">
        <f>VLOOKUP(A134, _holidays!A134:B2239,2,FALSE)</f>
        <v>Y</v>
      </c>
      <c r="G134" t="str">
        <f>VLOOKUP(A134, _holidays!A134:C2239,3,FALSE)</f>
        <v>N</v>
      </c>
      <c r="H134">
        <v>6.3</v>
      </c>
      <c r="I134">
        <v>12.8</v>
      </c>
      <c r="J134">
        <v>8.6999999999999993</v>
      </c>
      <c r="K134">
        <v>6.8</v>
      </c>
      <c r="L134" s="7">
        <v>136903.26999999999</v>
      </c>
      <c r="M134" s="9">
        <v>33.602901799999998</v>
      </c>
      <c r="N134" s="9">
        <f t="shared" si="14"/>
        <v>4600347.1379088853</v>
      </c>
    </row>
    <row r="135" spans="1:14" x14ac:dyDescent="0.25">
      <c r="A135" s="5">
        <v>42138</v>
      </c>
      <c r="B135" t="str">
        <f t="shared" si="10"/>
        <v>Thursday</v>
      </c>
      <c r="C135" t="str">
        <f t="shared" si="11"/>
        <v>May</v>
      </c>
      <c r="D135">
        <f t="shared" si="12"/>
        <v>2015</v>
      </c>
      <c r="E135">
        <f t="shared" si="13"/>
        <v>20</v>
      </c>
      <c r="F135" t="str">
        <f>VLOOKUP(A135, _holidays!A135:B2240,2,FALSE)</f>
        <v>Y</v>
      </c>
      <c r="G135" t="str">
        <f>VLOOKUP(A135, _holidays!A135:C2240,3,FALSE)</f>
        <v>N</v>
      </c>
      <c r="H135">
        <v>7.3</v>
      </c>
      <c r="I135">
        <v>14.6</v>
      </c>
      <c r="J135">
        <v>6.7</v>
      </c>
      <c r="K135">
        <v>4.4000000000000004</v>
      </c>
      <c r="L135" s="7">
        <v>135217.65</v>
      </c>
      <c r="M135" s="9">
        <v>36.084976089999998</v>
      </c>
      <c r="N135" s="9">
        <f t="shared" si="14"/>
        <v>4879325.6671959879</v>
      </c>
    </row>
    <row r="136" spans="1:14" x14ac:dyDescent="0.25">
      <c r="A136" s="5">
        <v>42139</v>
      </c>
      <c r="B136" t="str">
        <f t="shared" si="10"/>
        <v>Friday</v>
      </c>
      <c r="C136" t="str">
        <f t="shared" si="11"/>
        <v>May</v>
      </c>
      <c r="D136">
        <f t="shared" si="12"/>
        <v>2015</v>
      </c>
      <c r="E136">
        <f t="shared" si="13"/>
        <v>20</v>
      </c>
      <c r="F136" t="str">
        <f>VLOOKUP(A136, _holidays!A136:B2241,2,FALSE)</f>
        <v>Y</v>
      </c>
      <c r="G136" t="str">
        <f>VLOOKUP(A136, _holidays!A136:C2241,3,FALSE)</f>
        <v>N</v>
      </c>
      <c r="H136">
        <v>11.5</v>
      </c>
      <c r="I136">
        <v>14.5</v>
      </c>
      <c r="J136">
        <v>6.2</v>
      </c>
      <c r="K136">
        <v>1.8</v>
      </c>
      <c r="L136" s="7">
        <v>135172.41</v>
      </c>
      <c r="M136" s="9">
        <v>32.888201889999998</v>
      </c>
      <c r="N136" s="9">
        <f t="shared" si="14"/>
        <v>4445577.5100378543</v>
      </c>
    </row>
    <row r="137" spans="1:14" x14ac:dyDescent="0.25">
      <c r="A137" s="5">
        <v>42140</v>
      </c>
      <c r="B137" t="str">
        <f t="shared" si="10"/>
        <v>Saturday</v>
      </c>
      <c r="C137" t="str">
        <f t="shared" si="11"/>
        <v>May</v>
      </c>
      <c r="D137">
        <f t="shared" si="12"/>
        <v>2015</v>
      </c>
      <c r="E137">
        <f t="shared" si="13"/>
        <v>20</v>
      </c>
      <c r="F137" t="str">
        <f>VLOOKUP(A137, _holidays!A137:B2242,2,FALSE)</f>
        <v>Y</v>
      </c>
      <c r="G137" t="str">
        <f>VLOOKUP(A137, _holidays!A137:C2242,3,FALSE)</f>
        <v>N</v>
      </c>
      <c r="H137">
        <v>11.3</v>
      </c>
      <c r="I137">
        <v>16.2</v>
      </c>
      <c r="J137">
        <v>10.4</v>
      </c>
      <c r="K137">
        <v>0</v>
      </c>
      <c r="L137" s="7">
        <v>117136.63</v>
      </c>
      <c r="M137" s="9">
        <v>35.11935553</v>
      </c>
      <c r="N137" s="9">
        <f t="shared" si="14"/>
        <v>4113762.9545560642</v>
      </c>
    </row>
    <row r="138" spans="1:14" x14ac:dyDescent="0.25">
      <c r="A138" s="5">
        <v>42141</v>
      </c>
      <c r="B138" t="str">
        <f t="shared" si="10"/>
        <v>Sunday</v>
      </c>
      <c r="C138" t="str">
        <f t="shared" si="11"/>
        <v>May</v>
      </c>
      <c r="D138">
        <f t="shared" si="12"/>
        <v>2015</v>
      </c>
      <c r="E138">
        <f t="shared" si="13"/>
        <v>21</v>
      </c>
      <c r="F138" t="str">
        <f>VLOOKUP(A138, _holidays!A138:B2243,2,FALSE)</f>
        <v>Y</v>
      </c>
      <c r="G138" t="str">
        <f>VLOOKUP(A138, _holidays!A138:C2243,3,FALSE)</f>
        <v>N</v>
      </c>
      <c r="H138">
        <v>7.4</v>
      </c>
      <c r="I138">
        <v>20.5</v>
      </c>
      <c r="J138">
        <v>10.3</v>
      </c>
      <c r="K138">
        <v>0</v>
      </c>
      <c r="L138" s="7">
        <v>111897.08500000001</v>
      </c>
      <c r="M138" s="9">
        <v>30.547599470000002</v>
      </c>
      <c r="N138" s="9">
        <f t="shared" si="14"/>
        <v>3418187.3344405452</v>
      </c>
    </row>
    <row r="139" spans="1:14" x14ac:dyDescent="0.25">
      <c r="A139" s="5">
        <v>42142</v>
      </c>
      <c r="B139" t="str">
        <f t="shared" si="10"/>
        <v>Monday</v>
      </c>
      <c r="C139" t="str">
        <f t="shared" si="11"/>
        <v>May</v>
      </c>
      <c r="D139">
        <f t="shared" si="12"/>
        <v>2015</v>
      </c>
      <c r="E139">
        <f t="shared" si="13"/>
        <v>21</v>
      </c>
      <c r="F139" t="str">
        <f>VLOOKUP(A139, _holidays!A139:B2244,2,FALSE)</f>
        <v>Y</v>
      </c>
      <c r="G139" t="str">
        <f>VLOOKUP(A139, _holidays!A139:C2244,3,FALSE)</f>
        <v>N</v>
      </c>
      <c r="H139">
        <v>7.2</v>
      </c>
      <c r="I139">
        <v>20.399999999999999</v>
      </c>
      <c r="J139">
        <v>10.199999999999999</v>
      </c>
      <c r="K139">
        <v>0</v>
      </c>
      <c r="L139" s="7">
        <v>127524.8</v>
      </c>
      <c r="M139" s="9">
        <v>39.33371288</v>
      </c>
      <c r="N139" s="9">
        <f t="shared" si="14"/>
        <v>5016023.8682794245</v>
      </c>
    </row>
    <row r="140" spans="1:14" x14ac:dyDescent="0.25">
      <c r="A140" s="5">
        <v>42143</v>
      </c>
      <c r="B140" t="str">
        <f t="shared" si="10"/>
        <v>Tuesday</v>
      </c>
      <c r="C140" t="str">
        <f t="shared" si="11"/>
        <v>May</v>
      </c>
      <c r="D140">
        <f t="shared" si="12"/>
        <v>2015</v>
      </c>
      <c r="E140">
        <f t="shared" si="13"/>
        <v>21</v>
      </c>
      <c r="F140" t="str">
        <f>VLOOKUP(A140, _holidays!A140:B2245,2,FALSE)</f>
        <v>Y</v>
      </c>
      <c r="G140" t="str">
        <f>VLOOKUP(A140, _holidays!A140:C2245,3,FALSE)</f>
        <v>N</v>
      </c>
      <c r="H140">
        <v>9.9</v>
      </c>
      <c r="I140">
        <v>16.2</v>
      </c>
      <c r="J140">
        <v>3.2</v>
      </c>
      <c r="K140">
        <v>0</v>
      </c>
      <c r="L140" s="7">
        <v>133235.48000000001</v>
      </c>
      <c r="M140" s="9">
        <v>34.038317739999997</v>
      </c>
      <c r="N140" s="9">
        <f t="shared" si="14"/>
        <v>4535111.6024814155</v>
      </c>
    </row>
    <row r="141" spans="1:14" x14ac:dyDescent="0.25">
      <c r="A141" s="5">
        <v>42144</v>
      </c>
      <c r="B141" t="str">
        <f t="shared" si="10"/>
        <v>Wednesday</v>
      </c>
      <c r="C141" t="str">
        <f t="shared" si="11"/>
        <v>May</v>
      </c>
      <c r="D141">
        <f t="shared" si="12"/>
        <v>2015</v>
      </c>
      <c r="E141">
        <f t="shared" si="13"/>
        <v>21</v>
      </c>
      <c r="F141" t="str">
        <f>VLOOKUP(A141, _holidays!A141:B2246,2,FALSE)</f>
        <v>Y</v>
      </c>
      <c r="G141" t="str">
        <f>VLOOKUP(A141, _holidays!A141:C2246,3,FALSE)</f>
        <v>N</v>
      </c>
      <c r="H141">
        <v>13.6</v>
      </c>
      <c r="I141">
        <v>18.100000000000001</v>
      </c>
      <c r="J141">
        <v>6</v>
      </c>
      <c r="K141">
        <v>2.4</v>
      </c>
      <c r="L141" s="7">
        <v>127522.71</v>
      </c>
      <c r="M141" s="9">
        <v>30.976086030000001</v>
      </c>
      <c r="N141" s="9">
        <f t="shared" si="14"/>
        <v>3950154.4357387414</v>
      </c>
    </row>
    <row r="142" spans="1:14" x14ac:dyDescent="0.25">
      <c r="A142" s="5">
        <v>42145</v>
      </c>
      <c r="B142" t="str">
        <f t="shared" si="10"/>
        <v>Thursday</v>
      </c>
      <c r="C142" t="str">
        <f t="shared" si="11"/>
        <v>May</v>
      </c>
      <c r="D142">
        <f t="shared" si="12"/>
        <v>2015</v>
      </c>
      <c r="E142">
        <f t="shared" si="13"/>
        <v>21</v>
      </c>
      <c r="F142" t="str">
        <f>VLOOKUP(A142, _holidays!A142:B2247,2,FALSE)</f>
        <v>Y</v>
      </c>
      <c r="G142" t="str">
        <f>VLOOKUP(A142, _holidays!A142:C2247,3,FALSE)</f>
        <v>N</v>
      </c>
      <c r="H142">
        <v>10.3</v>
      </c>
      <c r="I142">
        <v>13.6</v>
      </c>
      <c r="J142">
        <v>3.5</v>
      </c>
      <c r="K142">
        <v>6.2</v>
      </c>
      <c r="L142" s="7">
        <v>135361.19500000001</v>
      </c>
      <c r="M142" s="9">
        <v>35.621998429999998</v>
      </c>
      <c r="N142" s="9">
        <f t="shared" si="14"/>
        <v>4821836.2757729236</v>
      </c>
    </row>
    <row r="143" spans="1:14" x14ac:dyDescent="0.25">
      <c r="A143" s="5">
        <v>42146</v>
      </c>
      <c r="B143" t="str">
        <f t="shared" si="10"/>
        <v>Friday</v>
      </c>
      <c r="C143" t="str">
        <f t="shared" si="11"/>
        <v>May</v>
      </c>
      <c r="D143">
        <f t="shared" si="12"/>
        <v>2015</v>
      </c>
      <c r="E143">
        <f t="shared" si="13"/>
        <v>21</v>
      </c>
      <c r="F143" t="str">
        <f>VLOOKUP(A143, _holidays!A143:B2248,2,FALSE)</f>
        <v>Y</v>
      </c>
      <c r="G143" t="str">
        <f>VLOOKUP(A143, _holidays!A143:C2248,3,FALSE)</f>
        <v>N</v>
      </c>
      <c r="H143">
        <v>9.1</v>
      </c>
      <c r="I143">
        <v>14.1</v>
      </c>
      <c r="J143">
        <v>6.7</v>
      </c>
      <c r="K143">
        <v>0.4</v>
      </c>
      <c r="L143" s="7">
        <v>133422.46</v>
      </c>
      <c r="M143" s="9">
        <v>34.614105330000001</v>
      </c>
      <c r="N143" s="9">
        <f t="shared" si="14"/>
        <v>4618299.0838277116</v>
      </c>
    </row>
    <row r="144" spans="1:14" x14ac:dyDescent="0.25">
      <c r="A144" s="5">
        <v>42147</v>
      </c>
      <c r="B144" t="str">
        <f t="shared" si="10"/>
        <v>Saturday</v>
      </c>
      <c r="C144" t="str">
        <f t="shared" si="11"/>
        <v>May</v>
      </c>
      <c r="D144">
        <f t="shared" si="12"/>
        <v>2015</v>
      </c>
      <c r="E144">
        <f t="shared" si="13"/>
        <v>21</v>
      </c>
      <c r="F144" t="str">
        <f>VLOOKUP(A144, _holidays!A144:B2249,2,FALSE)</f>
        <v>Y</v>
      </c>
      <c r="G144" t="str">
        <f>VLOOKUP(A144, _holidays!A144:C2249,3,FALSE)</f>
        <v>N</v>
      </c>
      <c r="H144">
        <v>10.4</v>
      </c>
      <c r="I144">
        <v>13.3</v>
      </c>
      <c r="J144">
        <v>7.7</v>
      </c>
      <c r="K144">
        <v>0</v>
      </c>
      <c r="L144" s="7">
        <v>119331.85</v>
      </c>
      <c r="M144" s="9">
        <v>31.22698432</v>
      </c>
      <c r="N144" s="9">
        <f t="shared" si="14"/>
        <v>3726373.8088265923</v>
      </c>
    </row>
    <row r="145" spans="1:14" x14ac:dyDescent="0.25">
      <c r="A145" s="5">
        <v>42148</v>
      </c>
      <c r="B145" t="str">
        <f t="shared" si="10"/>
        <v>Sunday</v>
      </c>
      <c r="C145" t="str">
        <f t="shared" si="11"/>
        <v>May</v>
      </c>
      <c r="D145">
        <f t="shared" si="12"/>
        <v>2015</v>
      </c>
      <c r="E145">
        <f t="shared" si="13"/>
        <v>22</v>
      </c>
      <c r="F145" t="str">
        <f>VLOOKUP(A145, _holidays!A145:B2250,2,FALSE)</f>
        <v>Y</v>
      </c>
      <c r="G145" t="str">
        <f>VLOOKUP(A145, _holidays!A145:C2250,3,FALSE)</f>
        <v>N</v>
      </c>
      <c r="H145">
        <v>6</v>
      </c>
      <c r="I145">
        <v>15.6</v>
      </c>
      <c r="J145">
        <v>8.6</v>
      </c>
      <c r="K145">
        <v>0</v>
      </c>
      <c r="L145" s="7">
        <v>118783.08500000001</v>
      </c>
      <c r="M145" s="9">
        <v>31.493258560000001</v>
      </c>
      <c r="N145" s="9">
        <f t="shared" si="14"/>
        <v>3740866.408459458</v>
      </c>
    </row>
    <row r="146" spans="1:14" x14ac:dyDescent="0.25">
      <c r="A146" s="5">
        <v>42149</v>
      </c>
      <c r="B146" t="str">
        <f t="shared" si="10"/>
        <v>Monday</v>
      </c>
      <c r="C146" t="str">
        <f t="shared" si="11"/>
        <v>May</v>
      </c>
      <c r="D146">
        <f t="shared" si="12"/>
        <v>2015</v>
      </c>
      <c r="E146">
        <f t="shared" si="13"/>
        <v>22</v>
      </c>
      <c r="F146" t="str">
        <f>VLOOKUP(A146, _holidays!A146:B2251,2,FALSE)</f>
        <v>Y</v>
      </c>
      <c r="G146" t="str">
        <f>VLOOKUP(A146, _holidays!A146:C2251,3,FALSE)</f>
        <v>N</v>
      </c>
      <c r="H146">
        <v>7.4</v>
      </c>
      <c r="I146">
        <v>17.100000000000001</v>
      </c>
      <c r="J146">
        <v>8.1</v>
      </c>
      <c r="K146">
        <v>0</v>
      </c>
      <c r="L146" s="7">
        <v>136690.92000000001</v>
      </c>
      <c r="M146" s="9">
        <v>51.610330150000003</v>
      </c>
      <c r="N146" s="9">
        <f t="shared" si="14"/>
        <v>7054663.5097072395</v>
      </c>
    </row>
    <row r="147" spans="1:14" x14ac:dyDescent="0.25">
      <c r="A147" s="5">
        <v>42150</v>
      </c>
      <c r="B147" t="str">
        <f t="shared" si="10"/>
        <v>Tuesday</v>
      </c>
      <c r="C147" t="str">
        <f t="shared" si="11"/>
        <v>May</v>
      </c>
      <c r="D147">
        <f t="shared" si="12"/>
        <v>2015</v>
      </c>
      <c r="E147">
        <f t="shared" si="13"/>
        <v>22</v>
      </c>
      <c r="F147" t="str">
        <f>VLOOKUP(A147, _holidays!A147:B2252,2,FALSE)</f>
        <v>Y</v>
      </c>
      <c r="G147" t="str">
        <f>VLOOKUP(A147, _holidays!A147:C2252,3,FALSE)</f>
        <v>N</v>
      </c>
      <c r="H147">
        <v>5.4</v>
      </c>
      <c r="I147">
        <v>15.6</v>
      </c>
      <c r="J147">
        <v>6.8</v>
      </c>
      <c r="K147">
        <v>0</v>
      </c>
      <c r="L147" s="7">
        <v>140886.995</v>
      </c>
      <c r="M147" s="9">
        <v>46.401813629999999</v>
      </c>
      <c r="N147" s="9">
        <f t="shared" si="14"/>
        <v>6537412.0848807413</v>
      </c>
    </row>
    <row r="148" spans="1:14" x14ac:dyDescent="0.25">
      <c r="A148" s="5">
        <v>42151</v>
      </c>
      <c r="B148" t="str">
        <f t="shared" si="10"/>
        <v>Wednesday</v>
      </c>
      <c r="C148" t="str">
        <f t="shared" si="11"/>
        <v>May</v>
      </c>
      <c r="D148">
        <f t="shared" si="12"/>
        <v>2015</v>
      </c>
      <c r="E148">
        <f t="shared" si="13"/>
        <v>22</v>
      </c>
      <c r="F148" t="str">
        <f>VLOOKUP(A148, _holidays!A148:B2253,2,FALSE)</f>
        <v>Y</v>
      </c>
      <c r="G148" t="str">
        <f>VLOOKUP(A148, _holidays!A148:C2253,3,FALSE)</f>
        <v>N</v>
      </c>
      <c r="H148">
        <v>7.9</v>
      </c>
      <c r="I148">
        <v>18.7</v>
      </c>
      <c r="J148">
        <v>7.4</v>
      </c>
      <c r="K148">
        <v>0</v>
      </c>
      <c r="L148" s="7">
        <v>133103.37</v>
      </c>
      <c r="M148" s="9">
        <v>29.884071370000001</v>
      </c>
      <c r="N148" s="9">
        <f t="shared" si="14"/>
        <v>3977670.6086675171</v>
      </c>
    </row>
    <row r="149" spans="1:14" x14ac:dyDescent="0.25">
      <c r="A149" s="5">
        <v>42152</v>
      </c>
      <c r="B149" t="str">
        <f t="shared" si="10"/>
        <v>Thursday</v>
      </c>
      <c r="C149" t="str">
        <f t="shared" si="11"/>
        <v>May</v>
      </c>
      <c r="D149">
        <f t="shared" si="12"/>
        <v>2015</v>
      </c>
      <c r="E149">
        <f t="shared" si="13"/>
        <v>22</v>
      </c>
      <c r="F149" t="str">
        <f>VLOOKUP(A149, _holidays!A149:B2254,2,FALSE)</f>
        <v>Y</v>
      </c>
      <c r="G149" t="str">
        <f>VLOOKUP(A149, _holidays!A149:C2254,3,FALSE)</f>
        <v>N</v>
      </c>
      <c r="H149">
        <v>13.1</v>
      </c>
      <c r="I149">
        <v>19.7</v>
      </c>
      <c r="J149">
        <v>8.4</v>
      </c>
      <c r="K149">
        <v>0</v>
      </c>
      <c r="L149" s="7">
        <v>127900.235</v>
      </c>
      <c r="M149" s="9">
        <v>26.09688903</v>
      </c>
      <c r="N149" s="9">
        <f t="shared" si="14"/>
        <v>3337798.2397059221</v>
      </c>
    </row>
    <row r="150" spans="1:14" x14ac:dyDescent="0.25">
      <c r="A150" s="5">
        <v>42153</v>
      </c>
      <c r="B150" t="str">
        <f t="shared" si="10"/>
        <v>Friday</v>
      </c>
      <c r="C150" t="str">
        <f t="shared" si="11"/>
        <v>May</v>
      </c>
      <c r="D150">
        <f t="shared" si="12"/>
        <v>2015</v>
      </c>
      <c r="E150">
        <f t="shared" si="13"/>
        <v>22</v>
      </c>
      <c r="F150" t="str">
        <f>VLOOKUP(A150, _holidays!A150:B2255,2,FALSE)</f>
        <v>Y</v>
      </c>
      <c r="G150" t="str">
        <f>VLOOKUP(A150, _holidays!A150:C2255,3,FALSE)</f>
        <v>N</v>
      </c>
      <c r="H150">
        <v>9.5</v>
      </c>
      <c r="I150">
        <v>15.8</v>
      </c>
      <c r="J150">
        <v>6.6</v>
      </c>
      <c r="K150">
        <v>0</v>
      </c>
      <c r="L150" s="7">
        <v>132338.94</v>
      </c>
      <c r="M150" s="9">
        <v>29.803580050000001</v>
      </c>
      <c r="N150" s="9">
        <f t="shared" si="14"/>
        <v>3944174.1920221471</v>
      </c>
    </row>
    <row r="151" spans="1:14" x14ac:dyDescent="0.25">
      <c r="A151" s="5">
        <v>42154</v>
      </c>
      <c r="B151" t="str">
        <f t="shared" si="10"/>
        <v>Saturday</v>
      </c>
      <c r="C151" t="str">
        <f t="shared" si="11"/>
        <v>May</v>
      </c>
      <c r="D151">
        <f t="shared" si="12"/>
        <v>2015</v>
      </c>
      <c r="E151">
        <f t="shared" si="13"/>
        <v>22</v>
      </c>
      <c r="F151" t="str">
        <f>VLOOKUP(A151, _holidays!A151:B2256,2,FALSE)</f>
        <v>Y</v>
      </c>
      <c r="G151" t="str">
        <f>VLOOKUP(A151, _holidays!A151:C2256,3,FALSE)</f>
        <v>N</v>
      </c>
      <c r="H151">
        <v>11</v>
      </c>
      <c r="I151">
        <v>17.3</v>
      </c>
      <c r="J151">
        <v>8</v>
      </c>
      <c r="K151">
        <v>0</v>
      </c>
      <c r="L151" s="7">
        <v>114669.79</v>
      </c>
      <c r="M151" s="9">
        <v>19.048825789999999</v>
      </c>
      <c r="N151" s="9">
        <f t="shared" si="14"/>
        <v>2184324.8530858839</v>
      </c>
    </row>
    <row r="152" spans="1:14" x14ac:dyDescent="0.25">
      <c r="A152" s="5">
        <v>42155</v>
      </c>
      <c r="B152" t="str">
        <f t="shared" si="10"/>
        <v>Sunday</v>
      </c>
      <c r="C152" t="str">
        <f t="shared" si="11"/>
        <v>May</v>
      </c>
      <c r="D152">
        <f t="shared" si="12"/>
        <v>2015</v>
      </c>
      <c r="E152">
        <f t="shared" si="13"/>
        <v>23</v>
      </c>
      <c r="F152" t="str">
        <f>VLOOKUP(A152, _holidays!A152:B2257,2,FALSE)</f>
        <v>Y</v>
      </c>
      <c r="G152" t="str">
        <f>VLOOKUP(A152, _holidays!A152:C2257,3,FALSE)</f>
        <v>N</v>
      </c>
      <c r="H152">
        <v>12.3</v>
      </c>
      <c r="I152">
        <v>16.8</v>
      </c>
      <c r="J152">
        <v>4.9000000000000004</v>
      </c>
      <c r="K152">
        <v>0</v>
      </c>
      <c r="L152" s="7">
        <v>113261.26</v>
      </c>
      <c r="M152" s="9">
        <v>18.572714080000001</v>
      </c>
      <c r="N152" s="9">
        <f t="shared" si="14"/>
        <v>2103568.9983205409</v>
      </c>
    </row>
    <row r="153" spans="1:14" x14ac:dyDescent="0.25">
      <c r="A153" s="5">
        <v>42156</v>
      </c>
      <c r="B153" t="str">
        <f t="shared" si="10"/>
        <v>Monday</v>
      </c>
      <c r="C153" t="str">
        <f t="shared" si="11"/>
        <v>June</v>
      </c>
      <c r="D153">
        <f t="shared" si="12"/>
        <v>2015</v>
      </c>
      <c r="E153">
        <f t="shared" si="13"/>
        <v>23</v>
      </c>
      <c r="F153" t="str">
        <f>VLOOKUP(A153, _holidays!A153:B2258,2,FALSE)</f>
        <v>Y</v>
      </c>
      <c r="G153" t="str">
        <f>VLOOKUP(A153, _holidays!A153:C2258,3,FALSE)</f>
        <v>N</v>
      </c>
      <c r="H153">
        <v>5.2</v>
      </c>
      <c r="I153">
        <v>12.2</v>
      </c>
      <c r="J153">
        <v>8.1</v>
      </c>
      <c r="K153">
        <v>8.1999999999999993</v>
      </c>
      <c r="L153" s="7">
        <v>140919.995</v>
      </c>
      <c r="M153" s="9">
        <v>36.928126640000002</v>
      </c>
      <c r="N153" s="9">
        <f t="shared" si="14"/>
        <v>5203911.4214681666</v>
      </c>
    </row>
    <row r="154" spans="1:14" x14ac:dyDescent="0.25">
      <c r="A154" s="5">
        <v>42157</v>
      </c>
      <c r="B154" t="str">
        <f t="shared" si="10"/>
        <v>Tuesday</v>
      </c>
      <c r="C154" t="str">
        <f t="shared" si="11"/>
        <v>June</v>
      </c>
      <c r="D154">
        <f t="shared" si="12"/>
        <v>2015</v>
      </c>
      <c r="E154">
        <f t="shared" si="13"/>
        <v>23</v>
      </c>
      <c r="F154" t="str">
        <f>VLOOKUP(A154, _holidays!A154:B2259,2,FALSE)</f>
        <v>Y</v>
      </c>
      <c r="G154" t="str">
        <f>VLOOKUP(A154, _holidays!A154:C2259,3,FALSE)</f>
        <v>N</v>
      </c>
      <c r="H154">
        <v>7.1</v>
      </c>
      <c r="I154">
        <v>11.4</v>
      </c>
      <c r="J154">
        <v>4.5999999999999996</v>
      </c>
      <c r="K154">
        <v>4.2</v>
      </c>
      <c r="L154" s="7">
        <v>148534.505</v>
      </c>
      <c r="M154" s="9">
        <v>59.85603338</v>
      </c>
      <c r="N154" s="9">
        <f t="shared" si="14"/>
        <v>8890686.2893617768</v>
      </c>
    </row>
    <row r="155" spans="1:14" x14ac:dyDescent="0.25">
      <c r="A155" s="5">
        <v>42158</v>
      </c>
      <c r="B155" t="str">
        <f t="shared" si="10"/>
        <v>Wednesday</v>
      </c>
      <c r="C155" t="str">
        <f t="shared" si="11"/>
        <v>June</v>
      </c>
      <c r="D155">
        <f t="shared" si="12"/>
        <v>2015</v>
      </c>
      <c r="E155">
        <f t="shared" si="13"/>
        <v>23</v>
      </c>
      <c r="F155" t="str">
        <f>VLOOKUP(A155, _holidays!A155:B2260,2,FALSE)</f>
        <v>Y</v>
      </c>
      <c r="G155" t="str">
        <f>VLOOKUP(A155, _holidays!A155:C2260,3,FALSE)</f>
        <v>N</v>
      </c>
      <c r="H155">
        <v>8.1</v>
      </c>
      <c r="I155">
        <v>13.6</v>
      </c>
      <c r="J155">
        <v>8.1999999999999993</v>
      </c>
      <c r="K155">
        <v>0.8</v>
      </c>
      <c r="L155" s="7">
        <v>146902.95000000001</v>
      </c>
      <c r="M155" s="9">
        <v>50.5626836</v>
      </c>
      <c r="N155" s="9">
        <f t="shared" si="14"/>
        <v>7427807.3807566203</v>
      </c>
    </row>
    <row r="156" spans="1:14" x14ac:dyDescent="0.25">
      <c r="A156" s="5">
        <v>42159</v>
      </c>
      <c r="B156" t="str">
        <f t="shared" si="10"/>
        <v>Thursday</v>
      </c>
      <c r="C156" t="str">
        <f t="shared" si="11"/>
        <v>June</v>
      </c>
      <c r="D156">
        <f t="shared" si="12"/>
        <v>2015</v>
      </c>
      <c r="E156">
        <f t="shared" si="13"/>
        <v>23</v>
      </c>
      <c r="F156" t="str">
        <f>VLOOKUP(A156, _holidays!A156:B2261,2,FALSE)</f>
        <v>Y</v>
      </c>
      <c r="G156" t="str">
        <f>VLOOKUP(A156, _holidays!A156:C2261,3,FALSE)</f>
        <v>N</v>
      </c>
      <c r="H156">
        <v>4.4000000000000004</v>
      </c>
      <c r="I156">
        <v>11.3</v>
      </c>
      <c r="J156">
        <v>5.5</v>
      </c>
      <c r="K156">
        <v>0</v>
      </c>
      <c r="L156" s="7">
        <v>147155.26500000001</v>
      </c>
      <c r="M156" s="9">
        <v>33.050284789999999</v>
      </c>
      <c r="N156" s="9">
        <f t="shared" si="14"/>
        <v>4863523.4165979195</v>
      </c>
    </row>
    <row r="157" spans="1:14" x14ac:dyDescent="0.25">
      <c r="A157" s="5">
        <v>42160</v>
      </c>
      <c r="B157" t="str">
        <f t="shared" si="10"/>
        <v>Friday</v>
      </c>
      <c r="C157" t="str">
        <f t="shared" si="11"/>
        <v>June</v>
      </c>
      <c r="D157">
        <f t="shared" si="12"/>
        <v>2015</v>
      </c>
      <c r="E157">
        <f t="shared" si="13"/>
        <v>23</v>
      </c>
      <c r="F157" t="str">
        <f>VLOOKUP(A157, _holidays!A157:B2262,2,FALSE)</f>
        <v>Y</v>
      </c>
      <c r="G157" t="str">
        <f>VLOOKUP(A157, _holidays!A157:C2262,3,FALSE)</f>
        <v>N</v>
      </c>
      <c r="H157">
        <v>7</v>
      </c>
      <c r="I157">
        <v>15</v>
      </c>
      <c r="J157">
        <v>7</v>
      </c>
      <c r="K157">
        <v>4.2</v>
      </c>
      <c r="L157" s="7">
        <v>142625.035</v>
      </c>
      <c r="M157" s="9">
        <v>37.966538890000002</v>
      </c>
      <c r="N157" s="9">
        <f t="shared" si="14"/>
        <v>5414978.9380151117</v>
      </c>
    </row>
    <row r="158" spans="1:14" x14ac:dyDescent="0.25">
      <c r="A158" s="5">
        <v>42161</v>
      </c>
      <c r="B158" t="str">
        <f t="shared" si="10"/>
        <v>Saturday</v>
      </c>
      <c r="C158" t="str">
        <f t="shared" si="11"/>
        <v>June</v>
      </c>
      <c r="D158">
        <f t="shared" si="12"/>
        <v>2015</v>
      </c>
      <c r="E158">
        <f t="shared" si="13"/>
        <v>23</v>
      </c>
      <c r="F158" t="str">
        <f>VLOOKUP(A158, _holidays!A158:B2263,2,FALSE)</f>
        <v>Y</v>
      </c>
      <c r="G158" t="str">
        <f>VLOOKUP(A158, _holidays!A158:C2263,3,FALSE)</f>
        <v>N</v>
      </c>
      <c r="H158">
        <v>9.1999999999999993</v>
      </c>
      <c r="I158">
        <v>16.600000000000001</v>
      </c>
      <c r="J158">
        <v>6.4</v>
      </c>
      <c r="K158">
        <v>0.2</v>
      </c>
      <c r="L158" s="7">
        <v>120128.295</v>
      </c>
      <c r="M158" s="9">
        <v>30.181346850000001</v>
      </c>
      <c r="N158" s="9">
        <f t="shared" si="14"/>
        <v>3625633.7378941206</v>
      </c>
    </row>
    <row r="159" spans="1:14" x14ac:dyDescent="0.25">
      <c r="A159" s="5">
        <v>42162</v>
      </c>
      <c r="B159" t="str">
        <f t="shared" si="10"/>
        <v>Sunday</v>
      </c>
      <c r="C159" t="str">
        <f t="shared" si="11"/>
        <v>June</v>
      </c>
      <c r="D159">
        <f t="shared" si="12"/>
        <v>2015</v>
      </c>
      <c r="E159">
        <f t="shared" si="13"/>
        <v>24</v>
      </c>
      <c r="F159" t="str">
        <f>VLOOKUP(A159, _holidays!A159:B2264,2,FALSE)</f>
        <v>Y</v>
      </c>
      <c r="G159" t="str">
        <f>VLOOKUP(A159, _holidays!A159:C2264,3,FALSE)</f>
        <v>N</v>
      </c>
      <c r="H159">
        <v>11.2</v>
      </c>
      <c r="I159">
        <v>14.5</v>
      </c>
      <c r="J159">
        <v>6.9</v>
      </c>
      <c r="K159">
        <v>0</v>
      </c>
      <c r="L159" s="7">
        <v>109609.685</v>
      </c>
      <c r="M159" s="9">
        <v>23.380384849999999</v>
      </c>
      <c r="N159" s="9">
        <f t="shared" si="14"/>
        <v>2562716.6185872722</v>
      </c>
    </row>
    <row r="160" spans="1:14" x14ac:dyDescent="0.25">
      <c r="A160" s="5">
        <v>42163</v>
      </c>
      <c r="B160" t="str">
        <f t="shared" si="10"/>
        <v>Monday</v>
      </c>
      <c r="C160" t="str">
        <f t="shared" si="11"/>
        <v>June</v>
      </c>
      <c r="D160">
        <f t="shared" si="12"/>
        <v>2015</v>
      </c>
      <c r="E160">
        <f t="shared" si="13"/>
        <v>24</v>
      </c>
      <c r="F160" t="str">
        <f>VLOOKUP(A160, _holidays!A160:B2265,2,FALSE)</f>
        <v>Y</v>
      </c>
      <c r="G160" t="str">
        <f>VLOOKUP(A160, _holidays!A160:C2265,3,FALSE)</f>
        <v>Y</v>
      </c>
      <c r="H160">
        <v>11.1</v>
      </c>
      <c r="I160">
        <v>18.5</v>
      </c>
      <c r="J160">
        <v>8.1999999999999993</v>
      </c>
      <c r="K160">
        <v>0</v>
      </c>
      <c r="L160" s="7">
        <v>110715.815</v>
      </c>
      <c r="M160" s="9">
        <v>24.357636500000002</v>
      </c>
      <c r="N160" s="9">
        <f t="shared" si="14"/>
        <v>2696775.5765712475</v>
      </c>
    </row>
    <row r="161" spans="1:14" x14ac:dyDescent="0.25">
      <c r="A161" s="5">
        <v>42164</v>
      </c>
      <c r="B161" t="str">
        <f t="shared" si="10"/>
        <v>Tuesday</v>
      </c>
      <c r="C161" t="str">
        <f t="shared" si="11"/>
        <v>June</v>
      </c>
      <c r="D161">
        <f t="shared" si="12"/>
        <v>2015</v>
      </c>
      <c r="E161">
        <f t="shared" si="13"/>
        <v>24</v>
      </c>
      <c r="F161" t="str">
        <f>VLOOKUP(A161, _holidays!A161:B2266,2,FALSE)</f>
        <v>Y</v>
      </c>
      <c r="G161" t="str">
        <f>VLOOKUP(A161, _holidays!A161:C2266,3,FALSE)</f>
        <v>N</v>
      </c>
      <c r="H161">
        <v>10.3</v>
      </c>
      <c r="I161">
        <v>13.5</v>
      </c>
      <c r="J161">
        <v>8.6</v>
      </c>
      <c r="K161">
        <v>4</v>
      </c>
      <c r="L161" s="7">
        <v>132854.13500000001</v>
      </c>
      <c r="M161" s="9">
        <v>36.714275120000003</v>
      </c>
      <c r="N161" s="9">
        <f t="shared" si="14"/>
        <v>4877643.263219622</v>
      </c>
    </row>
    <row r="162" spans="1:14" x14ac:dyDescent="0.25">
      <c r="A162" s="5">
        <v>42165</v>
      </c>
      <c r="B162" t="str">
        <f t="shared" si="10"/>
        <v>Wednesday</v>
      </c>
      <c r="C162" t="str">
        <f t="shared" si="11"/>
        <v>June</v>
      </c>
      <c r="D162">
        <f t="shared" si="12"/>
        <v>2015</v>
      </c>
      <c r="E162">
        <f t="shared" si="13"/>
        <v>24</v>
      </c>
      <c r="F162" t="str">
        <f>VLOOKUP(A162, _holidays!A162:B2267,2,FALSE)</f>
        <v>Y</v>
      </c>
      <c r="G162" t="str">
        <f>VLOOKUP(A162, _holidays!A162:C2267,3,FALSE)</f>
        <v>N</v>
      </c>
      <c r="H162">
        <v>7.5</v>
      </c>
      <c r="I162">
        <v>13.4</v>
      </c>
      <c r="J162">
        <v>7.1</v>
      </c>
      <c r="K162">
        <v>0</v>
      </c>
      <c r="L162" s="7">
        <v>144125.52499999999</v>
      </c>
      <c r="M162" s="9">
        <v>39.766137469999997</v>
      </c>
      <c r="N162" s="9">
        <f t="shared" si="14"/>
        <v>5731315.4400859214</v>
      </c>
    </row>
    <row r="163" spans="1:14" x14ac:dyDescent="0.25">
      <c r="A163" s="5">
        <v>42166</v>
      </c>
      <c r="B163" t="str">
        <f t="shared" si="10"/>
        <v>Thursday</v>
      </c>
      <c r="C163" t="str">
        <f t="shared" si="11"/>
        <v>June</v>
      </c>
      <c r="D163">
        <f t="shared" si="12"/>
        <v>2015</v>
      </c>
      <c r="E163">
        <f t="shared" si="13"/>
        <v>24</v>
      </c>
      <c r="F163" t="str">
        <f>VLOOKUP(A163, _holidays!A163:B2268,2,FALSE)</f>
        <v>Y</v>
      </c>
      <c r="G163" t="str">
        <f>VLOOKUP(A163, _holidays!A163:C2268,3,FALSE)</f>
        <v>N</v>
      </c>
      <c r="H163">
        <v>5.7</v>
      </c>
      <c r="I163">
        <v>14</v>
      </c>
      <c r="J163">
        <v>8.3000000000000007</v>
      </c>
      <c r="L163" s="7">
        <v>143465.44500000001</v>
      </c>
      <c r="M163" s="9">
        <v>37.481829380000001</v>
      </c>
      <c r="N163" s="9">
        <f t="shared" si="14"/>
        <v>5377347.3314157743</v>
      </c>
    </row>
    <row r="164" spans="1:14" x14ac:dyDescent="0.25">
      <c r="A164" s="5">
        <v>42167</v>
      </c>
      <c r="B164" t="str">
        <f t="shared" si="10"/>
        <v>Friday</v>
      </c>
      <c r="C164" t="str">
        <f t="shared" si="11"/>
        <v>June</v>
      </c>
      <c r="D164">
        <f t="shared" si="12"/>
        <v>2015</v>
      </c>
      <c r="E164">
        <f t="shared" si="13"/>
        <v>24</v>
      </c>
      <c r="F164" t="str">
        <f>VLOOKUP(A164, _holidays!A164:B2269,2,FALSE)</f>
        <v>Y</v>
      </c>
      <c r="G164" t="str">
        <f>VLOOKUP(A164, _holidays!A164:C2269,3,FALSE)</f>
        <v>N</v>
      </c>
      <c r="H164">
        <v>5.2</v>
      </c>
      <c r="I164">
        <v>13.1</v>
      </c>
      <c r="J164">
        <v>6.9</v>
      </c>
      <c r="K164">
        <v>0</v>
      </c>
      <c r="L164" s="7">
        <v>145005.62</v>
      </c>
      <c r="M164" s="9">
        <v>37.539372819999997</v>
      </c>
      <c r="N164" s="9">
        <f t="shared" si="14"/>
        <v>5443420.0301752482</v>
      </c>
    </row>
    <row r="165" spans="1:14" x14ac:dyDescent="0.25">
      <c r="A165" s="5">
        <v>42168</v>
      </c>
      <c r="B165" t="str">
        <f t="shared" si="10"/>
        <v>Saturday</v>
      </c>
      <c r="C165" t="str">
        <f t="shared" si="11"/>
        <v>June</v>
      </c>
      <c r="D165">
        <f t="shared" si="12"/>
        <v>2015</v>
      </c>
      <c r="E165">
        <f t="shared" si="13"/>
        <v>24</v>
      </c>
      <c r="F165" t="str">
        <f>VLOOKUP(A165, _holidays!A165:B2270,2,FALSE)</f>
        <v>Y</v>
      </c>
      <c r="G165" t="str">
        <f>VLOOKUP(A165, _holidays!A165:C2270,3,FALSE)</f>
        <v>N</v>
      </c>
      <c r="H165">
        <v>6</v>
      </c>
      <c r="I165">
        <v>18.2</v>
      </c>
      <c r="J165">
        <v>8</v>
      </c>
      <c r="K165">
        <v>0</v>
      </c>
      <c r="L165" s="7">
        <v>123754.55</v>
      </c>
      <c r="M165" s="9">
        <v>29.868588150000001</v>
      </c>
      <c r="N165" s="9">
        <f t="shared" si="14"/>
        <v>3696373.6856385828</v>
      </c>
    </row>
    <row r="166" spans="1:14" x14ac:dyDescent="0.25">
      <c r="A166" s="5">
        <v>42169</v>
      </c>
      <c r="B166" t="str">
        <f t="shared" si="10"/>
        <v>Sunday</v>
      </c>
      <c r="C166" t="str">
        <f t="shared" si="11"/>
        <v>June</v>
      </c>
      <c r="D166">
        <f t="shared" si="12"/>
        <v>2015</v>
      </c>
      <c r="E166">
        <f t="shared" si="13"/>
        <v>25</v>
      </c>
      <c r="F166" t="str">
        <f>VLOOKUP(A166, _holidays!A166:B2271,2,FALSE)</f>
        <v>Y</v>
      </c>
      <c r="G166" t="str">
        <f>VLOOKUP(A166, _holidays!A166:C2271,3,FALSE)</f>
        <v>N</v>
      </c>
      <c r="H166">
        <v>5.8</v>
      </c>
      <c r="I166">
        <v>17.399999999999999</v>
      </c>
      <c r="J166">
        <v>8</v>
      </c>
      <c r="K166">
        <v>0</v>
      </c>
      <c r="L166" s="7">
        <v>119125.62</v>
      </c>
      <c r="M166" s="9">
        <v>31.598182309999999</v>
      </c>
      <c r="N166" s="9">
        <f t="shared" si="14"/>
        <v>3764153.0585517818</v>
      </c>
    </row>
    <row r="167" spans="1:14" x14ac:dyDescent="0.25">
      <c r="A167" s="5">
        <v>42170</v>
      </c>
      <c r="B167" t="str">
        <f t="shared" si="10"/>
        <v>Monday</v>
      </c>
      <c r="C167" t="str">
        <f t="shared" si="11"/>
        <v>June</v>
      </c>
      <c r="D167">
        <f t="shared" si="12"/>
        <v>2015</v>
      </c>
      <c r="E167">
        <f t="shared" si="13"/>
        <v>25</v>
      </c>
      <c r="F167" t="str">
        <f>VLOOKUP(A167, _holidays!A167:B2272,2,FALSE)</f>
        <v>Y</v>
      </c>
      <c r="G167" t="str">
        <f>VLOOKUP(A167, _holidays!A167:C2272,3,FALSE)</f>
        <v>N</v>
      </c>
      <c r="H167">
        <v>7.1</v>
      </c>
      <c r="I167">
        <v>16.899999999999999</v>
      </c>
      <c r="J167">
        <v>6.6</v>
      </c>
      <c r="K167">
        <v>0</v>
      </c>
      <c r="L167" s="7">
        <v>136054.14499999999</v>
      </c>
      <c r="M167" s="9">
        <v>36.010981530000002</v>
      </c>
      <c r="N167" s="9">
        <f t="shared" si="14"/>
        <v>4899443.3026749417</v>
      </c>
    </row>
    <row r="168" spans="1:14" x14ac:dyDescent="0.25">
      <c r="A168" s="5">
        <v>42171</v>
      </c>
      <c r="B168" t="str">
        <f t="shared" si="10"/>
        <v>Tuesday</v>
      </c>
      <c r="C168" t="str">
        <f t="shared" si="11"/>
        <v>June</v>
      </c>
      <c r="D168">
        <f t="shared" si="12"/>
        <v>2015</v>
      </c>
      <c r="E168">
        <f t="shared" si="13"/>
        <v>25</v>
      </c>
      <c r="F168" t="str">
        <f>VLOOKUP(A168, _holidays!A168:B2273,2,FALSE)</f>
        <v>Y</v>
      </c>
      <c r="G168" t="str">
        <f>VLOOKUP(A168, _holidays!A168:C2273,3,FALSE)</f>
        <v>N</v>
      </c>
      <c r="H168">
        <v>9.5</v>
      </c>
      <c r="I168">
        <v>16.100000000000001</v>
      </c>
      <c r="J168">
        <v>3.3</v>
      </c>
      <c r="K168">
        <v>5</v>
      </c>
      <c r="L168" s="7">
        <v>139073.785</v>
      </c>
      <c r="M168" s="9">
        <v>36.942819380000003</v>
      </c>
      <c r="N168" s="9">
        <f t="shared" si="14"/>
        <v>5137777.719747954</v>
      </c>
    </row>
    <row r="169" spans="1:14" x14ac:dyDescent="0.25">
      <c r="A169" s="5">
        <v>42172</v>
      </c>
      <c r="B169" t="str">
        <f t="shared" si="10"/>
        <v>Wednesday</v>
      </c>
      <c r="C169" t="str">
        <f t="shared" si="11"/>
        <v>June</v>
      </c>
      <c r="D169">
        <f t="shared" si="12"/>
        <v>2015</v>
      </c>
      <c r="E169">
        <f t="shared" si="13"/>
        <v>25</v>
      </c>
      <c r="F169" t="str">
        <f>VLOOKUP(A169, _holidays!A169:B2274,2,FALSE)</f>
        <v>Y</v>
      </c>
      <c r="G169" t="str">
        <f>VLOOKUP(A169, _holidays!A169:C2274,3,FALSE)</f>
        <v>N</v>
      </c>
      <c r="H169">
        <v>11.7</v>
      </c>
      <c r="I169">
        <v>13.8</v>
      </c>
      <c r="J169">
        <v>4.7</v>
      </c>
      <c r="K169">
        <v>0</v>
      </c>
      <c r="L169" s="7">
        <v>134290.46</v>
      </c>
      <c r="M169" s="9">
        <v>39.278599130000003</v>
      </c>
      <c r="N169" s="9">
        <f t="shared" si="14"/>
        <v>5274741.1453232998</v>
      </c>
    </row>
    <row r="170" spans="1:14" x14ac:dyDescent="0.25">
      <c r="A170" s="5">
        <v>42173</v>
      </c>
      <c r="B170" t="str">
        <f t="shared" si="10"/>
        <v>Thursday</v>
      </c>
      <c r="C170" t="str">
        <f t="shared" si="11"/>
        <v>June</v>
      </c>
      <c r="D170">
        <f t="shared" si="12"/>
        <v>2015</v>
      </c>
      <c r="E170">
        <f t="shared" si="13"/>
        <v>25</v>
      </c>
      <c r="F170" t="str">
        <f>VLOOKUP(A170, _holidays!A170:B2275,2,FALSE)</f>
        <v>Y</v>
      </c>
      <c r="G170" t="str">
        <f>VLOOKUP(A170, _holidays!A170:C2275,3,FALSE)</f>
        <v>N</v>
      </c>
      <c r="H170">
        <v>10.7</v>
      </c>
      <c r="I170">
        <v>12.7</v>
      </c>
      <c r="J170">
        <v>4.2</v>
      </c>
      <c r="K170">
        <v>1</v>
      </c>
      <c r="L170" s="7">
        <v>137073.77499999999</v>
      </c>
      <c r="M170" s="9">
        <v>37.45776352</v>
      </c>
      <c r="N170" s="9">
        <f t="shared" si="14"/>
        <v>5134477.0487436876</v>
      </c>
    </row>
    <row r="171" spans="1:14" x14ac:dyDescent="0.25">
      <c r="A171" s="5">
        <v>42174</v>
      </c>
      <c r="B171" t="str">
        <f t="shared" si="10"/>
        <v>Friday</v>
      </c>
      <c r="C171" t="str">
        <f t="shared" si="11"/>
        <v>June</v>
      </c>
      <c r="D171">
        <f t="shared" si="12"/>
        <v>2015</v>
      </c>
      <c r="E171">
        <f t="shared" si="13"/>
        <v>25</v>
      </c>
      <c r="F171" t="str">
        <f>VLOOKUP(A171, _holidays!A171:B2276,2,FALSE)</f>
        <v>Y</v>
      </c>
      <c r="G171" t="str">
        <f>VLOOKUP(A171, _holidays!A171:C2276,3,FALSE)</f>
        <v>N</v>
      </c>
      <c r="H171">
        <v>7</v>
      </c>
      <c r="I171">
        <v>12.4</v>
      </c>
      <c r="J171">
        <v>7.9</v>
      </c>
      <c r="K171">
        <v>0.2</v>
      </c>
      <c r="L171" s="7">
        <v>139781.245</v>
      </c>
      <c r="M171" s="9">
        <v>38.550713739999999</v>
      </c>
      <c r="N171" s="9">
        <f t="shared" si="14"/>
        <v>5388666.7622158062</v>
      </c>
    </row>
    <row r="172" spans="1:14" x14ac:dyDescent="0.25">
      <c r="A172" s="5">
        <v>42175</v>
      </c>
      <c r="B172" t="str">
        <f t="shared" si="10"/>
        <v>Saturday</v>
      </c>
      <c r="C172" t="str">
        <f t="shared" si="11"/>
        <v>June</v>
      </c>
      <c r="D172">
        <f t="shared" si="12"/>
        <v>2015</v>
      </c>
      <c r="E172">
        <f t="shared" si="13"/>
        <v>25</v>
      </c>
      <c r="F172" t="str">
        <f>VLOOKUP(A172, _holidays!A172:B2277,2,FALSE)</f>
        <v>Y</v>
      </c>
      <c r="G172" t="str">
        <f>VLOOKUP(A172, _holidays!A172:C2277,3,FALSE)</f>
        <v>N</v>
      </c>
      <c r="H172">
        <v>4.0999999999999996</v>
      </c>
      <c r="I172">
        <v>11.6</v>
      </c>
      <c r="J172">
        <v>7.1</v>
      </c>
      <c r="K172">
        <v>0</v>
      </c>
      <c r="L172" s="7">
        <v>129576.36</v>
      </c>
      <c r="M172" s="9">
        <v>41.097683109999998</v>
      </c>
      <c r="N172" s="9">
        <f t="shared" si="14"/>
        <v>5325288.1818272797</v>
      </c>
    </row>
    <row r="173" spans="1:14" x14ac:dyDescent="0.25">
      <c r="A173" s="5">
        <v>42176</v>
      </c>
      <c r="B173" t="str">
        <f t="shared" si="10"/>
        <v>Sunday</v>
      </c>
      <c r="C173" t="str">
        <f t="shared" si="11"/>
        <v>June</v>
      </c>
      <c r="D173">
        <f t="shared" si="12"/>
        <v>2015</v>
      </c>
      <c r="E173">
        <f t="shared" si="13"/>
        <v>26</v>
      </c>
      <c r="F173" t="str">
        <f>VLOOKUP(A173, _holidays!A173:B2278,2,FALSE)</f>
        <v>Y</v>
      </c>
      <c r="G173" t="str">
        <f>VLOOKUP(A173, _holidays!A173:C2278,3,FALSE)</f>
        <v>N</v>
      </c>
      <c r="H173">
        <v>2.2000000000000002</v>
      </c>
      <c r="I173">
        <v>12.9</v>
      </c>
      <c r="J173">
        <v>8.6</v>
      </c>
      <c r="K173">
        <v>0</v>
      </c>
      <c r="L173" s="7">
        <v>124910.57</v>
      </c>
      <c r="M173" s="9">
        <v>33.902389839999998</v>
      </c>
      <c r="N173" s="9">
        <f t="shared" si="14"/>
        <v>4234766.839276609</v>
      </c>
    </row>
    <row r="174" spans="1:14" x14ac:dyDescent="0.25">
      <c r="A174" s="5">
        <v>42177</v>
      </c>
      <c r="B174" t="str">
        <f t="shared" si="10"/>
        <v>Monday</v>
      </c>
      <c r="C174" t="str">
        <f t="shared" si="11"/>
        <v>June</v>
      </c>
      <c r="D174">
        <f t="shared" si="12"/>
        <v>2015</v>
      </c>
      <c r="E174">
        <f t="shared" si="13"/>
        <v>26</v>
      </c>
      <c r="F174" t="str">
        <f>VLOOKUP(A174, _holidays!A174:B2279,2,FALSE)</f>
        <v>Y</v>
      </c>
      <c r="G174" t="str">
        <f>VLOOKUP(A174, _holidays!A174:C2279,3,FALSE)</f>
        <v>N</v>
      </c>
      <c r="H174">
        <v>3.6</v>
      </c>
      <c r="I174">
        <v>14.1</v>
      </c>
      <c r="J174">
        <v>6.2</v>
      </c>
      <c r="K174">
        <v>0</v>
      </c>
      <c r="L174" s="7">
        <v>140431.35999999999</v>
      </c>
      <c r="M174" s="9">
        <v>30.477831179999999</v>
      </c>
      <c r="N174" s="9">
        <f t="shared" si="14"/>
        <v>4280043.2824578043</v>
      </c>
    </row>
    <row r="175" spans="1:14" x14ac:dyDescent="0.25">
      <c r="A175" s="5">
        <v>42178</v>
      </c>
      <c r="B175" t="str">
        <f t="shared" si="10"/>
        <v>Tuesday</v>
      </c>
      <c r="C175" t="str">
        <f t="shared" si="11"/>
        <v>June</v>
      </c>
      <c r="D175">
        <f t="shared" si="12"/>
        <v>2015</v>
      </c>
      <c r="E175">
        <f t="shared" si="13"/>
        <v>26</v>
      </c>
      <c r="F175" t="str">
        <f>VLOOKUP(A175, _holidays!A175:B2280,2,FALSE)</f>
        <v>Y</v>
      </c>
      <c r="G175" t="str">
        <f>VLOOKUP(A175, _holidays!A175:C2280,3,FALSE)</f>
        <v>N</v>
      </c>
      <c r="H175">
        <v>9.6</v>
      </c>
      <c r="I175">
        <v>17.600000000000001</v>
      </c>
      <c r="J175">
        <v>5.8</v>
      </c>
      <c r="K175">
        <v>0</v>
      </c>
      <c r="L175" s="7">
        <v>133171.4</v>
      </c>
      <c r="M175" s="9">
        <v>30.238061600000002</v>
      </c>
      <c r="N175" s="9">
        <f t="shared" si="14"/>
        <v>4026844.9965582401</v>
      </c>
    </row>
    <row r="176" spans="1:14" x14ac:dyDescent="0.25">
      <c r="A176" s="5">
        <v>42179</v>
      </c>
      <c r="B176" t="str">
        <f t="shared" si="10"/>
        <v>Wednesday</v>
      </c>
      <c r="C176" t="str">
        <f t="shared" si="11"/>
        <v>June</v>
      </c>
      <c r="D176">
        <f t="shared" si="12"/>
        <v>2015</v>
      </c>
      <c r="E176">
        <f t="shared" si="13"/>
        <v>26</v>
      </c>
      <c r="F176" t="str">
        <f>VLOOKUP(A176, _holidays!A176:B2281,2,FALSE)</f>
        <v>Y</v>
      </c>
      <c r="G176" t="str">
        <f>VLOOKUP(A176, _holidays!A176:C2281,3,FALSE)</f>
        <v>N</v>
      </c>
      <c r="H176">
        <v>12.2</v>
      </c>
      <c r="I176">
        <v>16</v>
      </c>
      <c r="J176">
        <v>7.7</v>
      </c>
      <c r="K176">
        <v>0</v>
      </c>
      <c r="L176" s="7">
        <v>135407.57</v>
      </c>
      <c r="M176" s="9">
        <v>32.217778950000003</v>
      </c>
      <c r="N176" s="9">
        <f t="shared" si="14"/>
        <v>4362531.1584166521</v>
      </c>
    </row>
    <row r="177" spans="1:14" x14ac:dyDescent="0.25">
      <c r="A177" s="5">
        <v>42180</v>
      </c>
      <c r="B177" t="str">
        <f t="shared" si="10"/>
        <v>Thursday</v>
      </c>
      <c r="C177" t="str">
        <f t="shared" si="11"/>
        <v>June</v>
      </c>
      <c r="D177">
        <f t="shared" si="12"/>
        <v>2015</v>
      </c>
      <c r="E177">
        <f t="shared" si="13"/>
        <v>26</v>
      </c>
      <c r="F177" t="str">
        <f>VLOOKUP(A177, _holidays!A177:B2282,2,FALSE)</f>
        <v>Y</v>
      </c>
      <c r="G177" t="str">
        <f>VLOOKUP(A177, _holidays!A177:C2282,3,FALSE)</f>
        <v>N</v>
      </c>
      <c r="H177">
        <v>9.6</v>
      </c>
      <c r="I177">
        <v>14</v>
      </c>
      <c r="J177">
        <v>6.3</v>
      </c>
      <c r="K177">
        <v>0</v>
      </c>
      <c r="L177" s="7">
        <v>137379.23000000001</v>
      </c>
      <c r="M177" s="9">
        <v>33.054838169999996</v>
      </c>
      <c r="N177" s="9">
        <f t="shared" si="14"/>
        <v>4541048.2155692093</v>
      </c>
    </row>
    <row r="178" spans="1:14" x14ac:dyDescent="0.25">
      <c r="A178" s="5">
        <v>42181</v>
      </c>
      <c r="B178" t="str">
        <f t="shared" si="10"/>
        <v>Friday</v>
      </c>
      <c r="C178" t="str">
        <f t="shared" si="11"/>
        <v>June</v>
      </c>
      <c r="D178">
        <f t="shared" si="12"/>
        <v>2015</v>
      </c>
      <c r="E178">
        <f t="shared" si="13"/>
        <v>26</v>
      </c>
      <c r="F178" t="str">
        <f>VLOOKUP(A178, _holidays!A178:B2283,2,FALSE)</f>
        <v>N</v>
      </c>
      <c r="G178" t="str">
        <f>VLOOKUP(A178, _holidays!A178:C2283,3,FALSE)</f>
        <v>N</v>
      </c>
      <c r="H178">
        <v>10.5</v>
      </c>
      <c r="I178">
        <v>16.899999999999999</v>
      </c>
      <c r="J178">
        <v>7.1</v>
      </c>
      <c r="K178">
        <v>0</v>
      </c>
      <c r="L178" s="7">
        <v>135562.07500000001</v>
      </c>
      <c r="M178" s="9">
        <v>31.92862512</v>
      </c>
      <c r="N178" s="9">
        <f t="shared" si="14"/>
        <v>4328310.6731643239</v>
      </c>
    </row>
    <row r="179" spans="1:14" x14ac:dyDescent="0.25">
      <c r="A179" s="5">
        <v>42182</v>
      </c>
      <c r="B179" t="str">
        <f t="shared" si="10"/>
        <v>Saturday</v>
      </c>
      <c r="C179" t="str">
        <f t="shared" si="11"/>
        <v>June</v>
      </c>
      <c r="D179">
        <f t="shared" si="12"/>
        <v>2015</v>
      </c>
      <c r="E179">
        <f t="shared" si="13"/>
        <v>26</v>
      </c>
      <c r="F179" t="str">
        <f>VLOOKUP(A179, _holidays!A179:B2284,2,FALSE)</f>
        <v>N</v>
      </c>
      <c r="G179" t="str">
        <f>VLOOKUP(A179, _holidays!A179:C2284,3,FALSE)</f>
        <v>N</v>
      </c>
      <c r="H179">
        <v>8</v>
      </c>
      <c r="I179">
        <v>14.1</v>
      </c>
      <c r="J179">
        <v>5</v>
      </c>
      <c r="K179">
        <v>0</v>
      </c>
      <c r="L179" s="7">
        <v>124587.43</v>
      </c>
      <c r="M179" s="9">
        <v>28.292540349999999</v>
      </c>
      <c r="N179" s="9">
        <f t="shared" si="14"/>
        <v>3524894.8903778004</v>
      </c>
    </row>
    <row r="180" spans="1:14" x14ac:dyDescent="0.25">
      <c r="A180" s="5">
        <v>42183</v>
      </c>
      <c r="B180" t="str">
        <f t="shared" si="10"/>
        <v>Sunday</v>
      </c>
      <c r="C180" t="str">
        <f t="shared" si="11"/>
        <v>June</v>
      </c>
      <c r="D180">
        <f t="shared" si="12"/>
        <v>2015</v>
      </c>
      <c r="E180">
        <f t="shared" si="13"/>
        <v>27</v>
      </c>
      <c r="F180" t="str">
        <f>VLOOKUP(A180, _holidays!A180:B2285,2,FALSE)</f>
        <v>N</v>
      </c>
      <c r="G180" t="str">
        <f>VLOOKUP(A180, _holidays!A180:C2285,3,FALSE)</f>
        <v>N</v>
      </c>
      <c r="H180">
        <v>9.6</v>
      </c>
      <c r="I180">
        <v>14.5</v>
      </c>
      <c r="J180">
        <v>4.0999999999999996</v>
      </c>
      <c r="K180">
        <v>0</v>
      </c>
      <c r="L180" s="7">
        <v>119277.48</v>
      </c>
      <c r="M180" s="9">
        <v>31.00149176</v>
      </c>
      <c r="N180" s="9">
        <f t="shared" si="14"/>
        <v>3697779.8133735647</v>
      </c>
    </row>
    <row r="181" spans="1:14" x14ac:dyDescent="0.25">
      <c r="A181" s="5">
        <v>42184</v>
      </c>
      <c r="B181" t="str">
        <f t="shared" si="10"/>
        <v>Monday</v>
      </c>
      <c r="C181" t="str">
        <f t="shared" si="11"/>
        <v>June</v>
      </c>
      <c r="D181">
        <f t="shared" si="12"/>
        <v>2015</v>
      </c>
      <c r="E181">
        <f t="shared" si="13"/>
        <v>27</v>
      </c>
      <c r="F181" t="str">
        <f>VLOOKUP(A181, _holidays!A181:B2286,2,FALSE)</f>
        <v>N</v>
      </c>
      <c r="G181" t="str">
        <f>VLOOKUP(A181, _holidays!A181:C2286,3,FALSE)</f>
        <v>N</v>
      </c>
      <c r="H181">
        <v>6.9</v>
      </c>
      <c r="I181">
        <v>12.3</v>
      </c>
      <c r="J181">
        <v>5.6</v>
      </c>
      <c r="K181">
        <v>0</v>
      </c>
      <c r="L181" s="7">
        <v>139468.155</v>
      </c>
      <c r="M181" s="9">
        <v>35.775398760000002</v>
      </c>
      <c r="N181" s="9">
        <f t="shared" si="14"/>
        <v>4989528.8594464883</v>
      </c>
    </row>
    <row r="182" spans="1:14" x14ac:dyDescent="0.25">
      <c r="A182" s="5">
        <v>42185</v>
      </c>
      <c r="B182" t="str">
        <f t="shared" si="10"/>
        <v>Tuesday</v>
      </c>
      <c r="C182" t="str">
        <f t="shared" si="11"/>
        <v>June</v>
      </c>
      <c r="D182">
        <f t="shared" si="12"/>
        <v>2015</v>
      </c>
      <c r="E182">
        <f t="shared" si="13"/>
        <v>27</v>
      </c>
      <c r="F182" t="str">
        <f>VLOOKUP(A182, _holidays!A182:B2287,2,FALSE)</f>
        <v>N</v>
      </c>
      <c r="G182" t="str">
        <f>VLOOKUP(A182, _holidays!A182:C2287,3,FALSE)</f>
        <v>N</v>
      </c>
      <c r="H182">
        <v>5</v>
      </c>
      <c r="I182">
        <v>14.2</v>
      </c>
      <c r="J182">
        <v>7.9</v>
      </c>
      <c r="K182">
        <v>0</v>
      </c>
      <c r="L182" s="7">
        <v>143170.05499999999</v>
      </c>
      <c r="M182" s="9">
        <v>37.625258199999998</v>
      </c>
      <c r="N182" s="9">
        <f t="shared" si="14"/>
        <v>5386810.2858832004</v>
      </c>
    </row>
    <row r="183" spans="1:14" x14ac:dyDescent="0.25">
      <c r="A183" s="5">
        <v>42186</v>
      </c>
      <c r="B183" t="str">
        <f t="shared" si="10"/>
        <v>Wednesday</v>
      </c>
      <c r="C183" t="str">
        <f t="shared" si="11"/>
        <v>July</v>
      </c>
      <c r="D183">
        <f t="shared" si="12"/>
        <v>2015</v>
      </c>
      <c r="E183">
        <f t="shared" si="13"/>
        <v>27</v>
      </c>
      <c r="F183" t="str">
        <f>VLOOKUP(A183, _holidays!A183:B2288,2,FALSE)</f>
        <v>N</v>
      </c>
      <c r="G183" t="str">
        <f>VLOOKUP(A183, _holidays!A183:C2288,3,FALSE)</f>
        <v>N</v>
      </c>
      <c r="H183">
        <v>7.4</v>
      </c>
      <c r="I183">
        <v>15</v>
      </c>
      <c r="J183">
        <v>6.9</v>
      </c>
      <c r="K183">
        <v>0</v>
      </c>
      <c r="L183" s="7">
        <v>138931</v>
      </c>
      <c r="M183" s="9">
        <v>29.520946160000001</v>
      </c>
      <c r="N183" s="9">
        <f t="shared" si="14"/>
        <v>4101374.5709549603</v>
      </c>
    </row>
    <row r="184" spans="1:14" x14ac:dyDescent="0.25">
      <c r="A184" s="5">
        <v>42187</v>
      </c>
      <c r="B184" t="str">
        <f t="shared" si="10"/>
        <v>Thursday</v>
      </c>
      <c r="C184" t="str">
        <f t="shared" si="11"/>
        <v>July</v>
      </c>
      <c r="D184">
        <f t="shared" si="12"/>
        <v>2015</v>
      </c>
      <c r="E184">
        <f t="shared" si="13"/>
        <v>27</v>
      </c>
      <c r="F184" t="str">
        <f>VLOOKUP(A184, _holidays!A184:B2289,2,FALSE)</f>
        <v>N</v>
      </c>
      <c r="G184" t="str">
        <f>VLOOKUP(A184, _holidays!A184:C2289,3,FALSE)</f>
        <v>N</v>
      </c>
      <c r="H184">
        <v>10.3</v>
      </c>
      <c r="I184">
        <v>11.9</v>
      </c>
      <c r="J184">
        <v>7</v>
      </c>
      <c r="K184">
        <v>0.6</v>
      </c>
      <c r="L184" s="7">
        <v>138972.42499999999</v>
      </c>
      <c r="M184" s="9">
        <v>35.618313800000003</v>
      </c>
      <c r="N184" s="9">
        <f t="shared" si="14"/>
        <v>4949963.4431969654</v>
      </c>
    </row>
    <row r="185" spans="1:14" x14ac:dyDescent="0.25">
      <c r="A185" s="5">
        <v>42188</v>
      </c>
      <c r="B185" t="str">
        <f t="shared" si="10"/>
        <v>Friday</v>
      </c>
      <c r="C185" t="str">
        <f t="shared" si="11"/>
        <v>July</v>
      </c>
      <c r="D185">
        <f t="shared" si="12"/>
        <v>2015</v>
      </c>
      <c r="E185">
        <f t="shared" si="13"/>
        <v>27</v>
      </c>
      <c r="F185" t="str">
        <f>VLOOKUP(A185, _holidays!A185:B2290,2,FALSE)</f>
        <v>N</v>
      </c>
      <c r="G185" t="str">
        <f>VLOOKUP(A185, _holidays!A185:C2290,3,FALSE)</f>
        <v>N</v>
      </c>
      <c r="H185">
        <v>5.9</v>
      </c>
      <c r="I185">
        <v>12</v>
      </c>
      <c r="J185">
        <v>5</v>
      </c>
      <c r="K185">
        <v>2.6</v>
      </c>
      <c r="L185" s="7">
        <v>145713.81</v>
      </c>
      <c r="M185" s="9">
        <v>42.629576239999999</v>
      </c>
      <c r="N185" s="9">
        <f t="shared" si="14"/>
        <v>6211717.9726158744</v>
      </c>
    </row>
    <row r="186" spans="1:14" x14ac:dyDescent="0.25">
      <c r="A186" s="5">
        <v>42189</v>
      </c>
      <c r="B186" t="str">
        <f t="shared" si="10"/>
        <v>Saturday</v>
      </c>
      <c r="C186" t="str">
        <f t="shared" si="11"/>
        <v>July</v>
      </c>
      <c r="D186">
        <f t="shared" si="12"/>
        <v>2015</v>
      </c>
      <c r="E186">
        <f t="shared" si="13"/>
        <v>27</v>
      </c>
      <c r="F186" t="str">
        <f>VLOOKUP(A186, _holidays!A186:B2291,2,FALSE)</f>
        <v>N</v>
      </c>
      <c r="G186" t="str">
        <f>VLOOKUP(A186, _holidays!A186:C2291,3,FALSE)</f>
        <v>N</v>
      </c>
      <c r="H186">
        <v>7.3</v>
      </c>
      <c r="I186">
        <v>10.6</v>
      </c>
      <c r="J186">
        <v>2.8</v>
      </c>
      <c r="K186">
        <v>0</v>
      </c>
      <c r="L186" s="7">
        <v>130073.27</v>
      </c>
      <c r="M186" s="9">
        <v>29.127825269999999</v>
      </c>
      <c r="N186" s="9">
        <f t="shared" si="14"/>
        <v>3788751.4808575329</v>
      </c>
    </row>
    <row r="187" spans="1:14" x14ac:dyDescent="0.25">
      <c r="A187" s="5">
        <v>42190</v>
      </c>
      <c r="B187" t="str">
        <f t="shared" si="10"/>
        <v>Sunday</v>
      </c>
      <c r="C187" t="str">
        <f t="shared" si="11"/>
        <v>July</v>
      </c>
      <c r="D187">
        <f t="shared" si="12"/>
        <v>2015</v>
      </c>
      <c r="E187">
        <f t="shared" si="13"/>
        <v>28</v>
      </c>
      <c r="F187" t="str">
        <f>VLOOKUP(A187, _holidays!A187:B2292,2,FALSE)</f>
        <v>N</v>
      </c>
      <c r="G187" t="str">
        <f>VLOOKUP(A187, _holidays!A187:C2292,3,FALSE)</f>
        <v>N</v>
      </c>
      <c r="H187">
        <v>8.1999999999999993</v>
      </c>
      <c r="I187">
        <v>14.9</v>
      </c>
      <c r="J187">
        <v>8.1999999999999993</v>
      </c>
      <c r="K187">
        <v>2</v>
      </c>
      <c r="L187" s="7">
        <v>117312.925</v>
      </c>
      <c r="M187" s="9">
        <v>24.00328983</v>
      </c>
      <c r="N187" s="9">
        <f t="shared" si="14"/>
        <v>2815896.1395800528</v>
      </c>
    </row>
    <row r="188" spans="1:14" x14ac:dyDescent="0.25">
      <c r="A188" s="5">
        <v>42191</v>
      </c>
      <c r="B188" t="str">
        <f t="shared" si="10"/>
        <v>Monday</v>
      </c>
      <c r="C188" t="str">
        <f t="shared" si="11"/>
        <v>July</v>
      </c>
      <c r="D188">
        <f t="shared" si="12"/>
        <v>2015</v>
      </c>
      <c r="E188">
        <f t="shared" si="13"/>
        <v>28</v>
      </c>
      <c r="F188" t="str">
        <f>VLOOKUP(A188, _holidays!A188:B2293,2,FALSE)</f>
        <v>N</v>
      </c>
      <c r="G188" t="str">
        <f>VLOOKUP(A188, _holidays!A188:C2293,3,FALSE)</f>
        <v>N</v>
      </c>
      <c r="H188">
        <v>7.5</v>
      </c>
      <c r="I188">
        <v>11.5</v>
      </c>
      <c r="J188">
        <v>4.4000000000000004</v>
      </c>
      <c r="K188">
        <v>1.6</v>
      </c>
      <c r="L188" s="7">
        <v>143176.33499999999</v>
      </c>
      <c r="M188" s="9">
        <v>36.041788840000002</v>
      </c>
      <c r="N188" s="9">
        <f t="shared" si="14"/>
        <v>5160331.2329551019</v>
      </c>
    </row>
    <row r="189" spans="1:14" x14ac:dyDescent="0.25">
      <c r="A189" s="5">
        <v>42192</v>
      </c>
      <c r="B189" t="str">
        <f t="shared" si="10"/>
        <v>Tuesday</v>
      </c>
      <c r="C189" t="str">
        <f t="shared" si="11"/>
        <v>July</v>
      </c>
      <c r="D189">
        <f t="shared" si="12"/>
        <v>2015</v>
      </c>
      <c r="E189">
        <f t="shared" si="13"/>
        <v>28</v>
      </c>
      <c r="F189" t="str">
        <f>VLOOKUP(A189, _holidays!A189:B2294,2,FALSE)</f>
        <v>N</v>
      </c>
      <c r="G189" t="str">
        <f>VLOOKUP(A189, _holidays!A189:C2294,3,FALSE)</f>
        <v>N</v>
      </c>
      <c r="H189">
        <v>7.4</v>
      </c>
      <c r="I189">
        <v>14.2</v>
      </c>
      <c r="J189">
        <v>7</v>
      </c>
      <c r="K189">
        <v>2.2000000000000002</v>
      </c>
      <c r="L189" s="7">
        <v>143984.39000000001</v>
      </c>
      <c r="M189" s="9">
        <v>37.297517450000001</v>
      </c>
      <c r="N189" s="9">
        <f t="shared" si="14"/>
        <v>5370260.2985526063</v>
      </c>
    </row>
    <row r="190" spans="1:14" x14ac:dyDescent="0.25">
      <c r="A190" s="5">
        <v>42193</v>
      </c>
      <c r="B190" t="str">
        <f t="shared" si="10"/>
        <v>Wednesday</v>
      </c>
      <c r="C190" t="str">
        <f t="shared" si="11"/>
        <v>July</v>
      </c>
      <c r="D190">
        <f t="shared" si="12"/>
        <v>2015</v>
      </c>
      <c r="E190">
        <f t="shared" si="13"/>
        <v>28</v>
      </c>
      <c r="F190" t="str">
        <f>VLOOKUP(A190, _holidays!A190:B2295,2,FALSE)</f>
        <v>N</v>
      </c>
      <c r="G190" t="str">
        <f>VLOOKUP(A190, _holidays!A190:C2295,3,FALSE)</f>
        <v>N</v>
      </c>
      <c r="H190">
        <v>4.9000000000000004</v>
      </c>
      <c r="I190">
        <v>14.8</v>
      </c>
      <c r="J190">
        <v>8.5</v>
      </c>
      <c r="K190">
        <v>0.2</v>
      </c>
      <c r="L190" s="7">
        <v>141696.29500000001</v>
      </c>
      <c r="M190" s="9">
        <v>40.583806850000002</v>
      </c>
      <c r="N190" s="9">
        <f t="shared" si="14"/>
        <v>5750575.0676406212</v>
      </c>
    </row>
    <row r="191" spans="1:14" x14ac:dyDescent="0.25">
      <c r="A191" s="5">
        <v>42194</v>
      </c>
      <c r="B191" t="str">
        <f t="shared" si="10"/>
        <v>Thursday</v>
      </c>
      <c r="C191" t="str">
        <f t="shared" si="11"/>
        <v>July</v>
      </c>
      <c r="D191">
        <f t="shared" si="12"/>
        <v>2015</v>
      </c>
      <c r="E191">
        <f t="shared" si="13"/>
        <v>28</v>
      </c>
      <c r="F191" t="str">
        <f>VLOOKUP(A191, _holidays!A191:B2296,2,FALSE)</f>
        <v>N</v>
      </c>
      <c r="G191" t="str">
        <f>VLOOKUP(A191, _holidays!A191:C2296,3,FALSE)</f>
        <v>N</v>
      </c>
      <c r="H191">
        <v>6.5</v>
      </c>
      <c r="I191">
        <v>13.4</v>
      </c>
      <c r="J191">
        <v>3.5</v>
      </c>
      <c r="K191">
        <v>0</v>
      </c>
      <c r="L191" s="7">
        <v>141994.375</v>
      </c>
      <c r="M191" s="9">
        <v>38.517273539999998</v>
      </c>
      <c r="N191" s="9">
        <f t="shared" si="14"/>
        <v>5469236.1830163375</v>
      </c>
    </row>
    <row r="192" spans="1:14" x14ac:dyDescent="0.25">
      <c r="A192" s="5">
        <v>42195</v>
      </c>
      <c r="B192" t="str">
        <f t="shared" si="10"/>
        <v>Friday</v>
      </c>
      <c r="C192" t="str">
        <f t="shared" si="11"/>
        <v>July</v>
      </c>
      <c r="D192">
        <f t="shared" si="12"/>
        <v>2015</v>
      </c>
      <c r="E192">
        <f t="shared" si="13"/>
        <v>28</v>
      </c>
      <c r="F192" t="str">
        <f>VLOOKUP(A192, _holidays!A192:B2297,2,FALSE)</f>
        <v>N</v>
      </c>
      <c r="G192" t="str">
        <f>VLOOKUP(A192, _holidays!A192:C2297,3,FALSE)</f>
        <v>N</v>
      </c>
      <c r="H192">
        <v>7.6</v>
      </c>
      <c r="I192">
        <v>14.3</v>
      </c>
      <c r="J192">
        <v>5.8</v>
      </c>
      <c r="K192">
        <v>0</v>
      </c>
      <c r="L192" s="7">
        <v>136884.095</v>
      </c>
      <c r="M192" s="9">
        <v>32.288455370000001</v>
      </c>
      <c r="N192" s="9">
        <f t="shared" si="14"/>
        <v>4419775.9922703402</v>
      </c>
    </row>
    <row r="193" spans="1:14" x14ac:dyDescent="0.25">
      <c r="A193" s="5">
        <v>42196</v>
      </c>
      <c r="B193" t="str">
        <f t="shared" si="10"/>
        <v>Saturday</v>
      </c>
      <c r="C193" t="str">
        <f t="shared" si="11"/>
        <v>July</v>
      </c>
      <c r="D193">
        <f t="shared" si="12"/>
        <v>2015</v>
      </c>
      <c r="E193">
        <f t="shared" si="13"/>
        <v>28</v>
      </c>
      <c r="F193" t="str">
        <f>VLOOKUP(A193, _holidays!A193:B2298,2,FALSE)</f>
        <v>N</v>
      </c>
      <c r="G193" t="str">
        <f>VLOOKUP(A193, _holidays!A193:C2298,3,FALSE)</f>
        <v>N</v>
      </c>
      <c r="H193">
        <v>10.9</v>
      </c>
      <c r="I193">
        <v>13.1</v>
      </c>
      <c r="J193">
        <v>3.7</v>
      </c>
      <c r="K193">
        <v>0.2</v>
      </c>
      <c r="L193" s="7">
        <v>123971.705</v>
      </c>
      <c r="M193" s="9">
        <v>30.621819909999999</v>
      </c>
      <c r="N193" s="9">
        <f t="shared" si="14"/>
        <v>3796239.2244456466</v>
      </c>
    </row>
    <row r="194" spans="1:14" x14ac:dyDescent="0.25">
      <c r="A194" s="5">
        <v>42197</v>
      </c>
      <c r="B194" t="str">
        <f t="shared" ref="B194:B257" si="15">TEXT(A194, "dddd")</f>
        <v>Sunday</v>
      </c>
      <c r="C194" t="str">
        <f t="shared" ref="C194:C257" si="16">TEXT(A194, "mmmm")</f>
        <v>July</v>
      </c>
      <c r="D194">
        <f t="shared" ref="D194:D257" si="17">YEAR(A194)</f>
        <v>2015</v>
      </c>
      <c r="E194">
        <f t="shared" ref="E194:E257" si="18">WEEKNUM(A194)</f>
        <v>29</v>
      </c>
      <c r="F194" t="str">
        <f>VLOOKUP(A194, _holidays!A194:B2299,2,FALSE)</f>
        <v>N</v>
      </c>
      <c r="G194" t="str">
        <f>VLOOKUP(A194, _holidays!A194:C2299,3,FALSE)</f>
        <v>N</v>
      </c>
      <c r="H194">
        <v>3.4</v>
      </c>
      <c r="I194">
        <v>12.3</v>
      </c>
      <c r="J194">
        <v>2.9</v>
      </c>
      <c r="K194">
        <v>1.6</v>
      </c>
      <c r="L194" s="7">
        <v>124790.69500000001</v>
      </c>
      <c r="M194" s="9">
        <v>33.152119050000003</v>
      </c>
      <c r="N194" s="9">
        <f t="shared" si="14"/>
        <v>4137075.9769722405</v>
      </c>
    </row>
    <row r="195" spans="1:14" x14ac:dyDescent="0.25">
      <c r="A195" s="5">
        <v>42198</v>
      </c>
      <c r="B195" t="str">
        <f t="shared" si="15"/>
        <v>Monday</v>
      </c>
      <c r="C195" t="str">
        <f t="shared" si="16"/>
        <v>July</v>
      </c>
      <c r="D195">
        <f t="shared" si="17"/>
        <v>2015</v>
      </c>
      <c r="E195">
        <f t="shared" si="18"/>
        <v>29</v>
      </c>
      <c r="F195" t="str">
        <f>VLOOKUP(A195, _holidays!A195:B2300,2,FALSE)</f>
        <v>N</v>
      </c>
      <c r="G195" t="str">
        <f>VLOOKUP(A195, _holidays!A195:C2300,3,FALSE)</f>
        <v>N</v>
      </c>
      <c r="H195">
        <v>6.1</v>
      </c>
      <c r="I195">
        <v>12.7</v>
      </c>
      <c r="J195">
        <v>4.2</v>
      </c>
      <c r="K195">
        <v>28.4</v>
      </c>
      <c r="L195" s="7">
        <v>138680.33499999999</v>
      </c>
      <c r="M195" s="9">
        <v>47.526301529999998</v>
      </c>
      <c r="N195" s="9">
        <f t="shared" ref="N195:N258" si="19">L195*M195</f>
        <v>6590963.4174914118</v>
      </c>
    </row>
    <row r="196" spans="1:14" x14ac:dyDescent="0.25">
      <c r="A196" s="5">
        <v>42199</v>
      </c>
      <c r="B196" t="str">
        <f t="shared" si="15"/>
        <v>Tuesday</v>
      </c>
      <c r="C196" t="str">
        <f t="shared" si="16"/>
        <v>July</v>
      </c>
      <c r="D196">
        <f t="shared" si="17"/>
        <v>2015</v>
      </c>
      <c r="E196">
        <f t="shared" si="18"/>
        <v>29</v>
      </c>
      <c r="F196" t="str">
        <f>VLOOKUP(A196, _holidays!A196:B2301,2,FALSE)</f>
        <v>Y</v>
      </c>
      <c r="G196" t="str">
        <f>VLOOKUP(A196, _holidays!A196:C2301,3,FALSE)</f>
        <v>N</v>
      </c>
      <c r="H196">
        <v>8.1</v>
      </c>
      <c r="I196">
        <v>9.8000000000000007</v>
      </c>
      <c r="J196">
        <v>4.8</v>
      </c>
      <c r="K196">
        <v>3.8</v>
      </c>
      <c r="L196" s="7">
        <v>150671.10500000001</v>
      </c>
      <c r="M196" s="9">
        <v>45.25558281</v>
      </c>
      <c r="N196" s="9">
        <f t="shared" si="19"/>
        <v>6818708.6694017053</v>
      </c>
    </row>
    <row r="197" spans="1:14" x14ac:dyDescent="0.25">
      <c r="A197" s="5">
        <v>42200</v>
      </c>
      <c r="B197" t="str">
        <f t="shared" si="15"/>
        <v>Wednesday</v>
      </c>
      <c r="C197" t="str">
        <f t="shared" si="16"/>
        <v>July</v>
      </c>
      <c r="D197">
        <f t="shared" si="17"/>
        <v>2015</v>
      </c>
      <c r="E197">
        <f t="shared" si="18"/>
        <v>29</v>
      </c>
      <c r="F197" t="str">
        <f>VLOOKUP(A197, _holidays!A197:B2302,2,FALSE)</f>
        <v>Y</v>
      </c>
      <c r="G197" t="str">
        <f>VLOOKUP(A197, _holidays!A197:C2302,3,FALSE)</f>
        <v>N</v>
      </c>
      <c r="H197">
        <v>5.8</v>
      </c>
      <c r="I197">
        <v>10.5</v>
      </c>
      <c r="J197">
        <v>7.4</v>
      </c>
      <c r="K197">
        <v>3.6</v>
      </c>
      <c r="L197" s="7">
        <v>151270.54</v>
      </c>
      <c r="M197" s="9">
        <v>50.497418199999998</v>
      </c>
      <c r="N197" s="9">
        <f t="shared" si="19"/>
        <v>7638771.7197198281</v>
      </c>
    </row>
    <row r="198" spans="1:14" x14ac:dyDescent="0.25">
      <c r="A198" s="5">
        <v>42201</v>
      </c>
      <c r="B198" t="str">
        <f t="shared" si="15"/>
        <v>Thursday</v>
      </c>
      <c r="C198" t="str">
        <f t="shared" si="16"/>
        <v>July</v>
      </c>
      <c r="D198">
        <f t="shared" si="17"/>
        <v>2015</v>
      </c>
      <c r="E198">
        <f t="shared" si="18"/>
        <v>29</v>
      </c>
      <c r="F198" t="str">
        <f>VLOOKUP(A198, _holidays!A198:B2303,2,FALSE)</f>
        <v>Y</v>
      </c>
      <c r="G198" t="str">
        <f>VLOOKUP(A198, _holidays!A198:C2303,3,FALSE)</f>
        <v>N</v>
      </c>
      <c r="H198">
        <v>6.6</v>
      </c>
      <c r="I198">
        <v>12.3</v>
      </c>
      <c r="J198">
        <v>8.1</v>
      </c>
      <c r="K198">
        <v>0.2</v>
      </c>
      <c r="L198" s="7">
        <v>144797.98000000001</v>
      </c>
      <c r="M198" s="9">
        <v>40.471707639999998</v>
      </c>
      <c r="N198" s="9">
        <f t="shared" si="19"/>
        <v>5860221.5134225674</v>
      </c>
    </row>
    <row r="199" spans="1:14" x14ac:dyDescent="0.25">
      <c r="A199" s="5">
        <v>42202</v>
      </c>
      <c r="B199" t="str">
        <f t="shared" si="15"/>
        <v>Friday</v>
      </c>
      <c r="C199" t="str">
        <f t="shared" si="16"/>
        <v>July</v>
      </c>
      <c r="D199">
        <f t="shared" si="17"/>
        <v>2015</v>
      </c>
      <c r="E199">
        <f t="shared" si="18"/>
        <v>29</v>
      </c>
      <c r="F199" t="str">
        <f>VLOOKUP(A199, _holidays!A199:B2304,2,FALSE)</f>
        <v>Y</v>
      </c>
      <c r="G199" t="str">
        <f>VLOOKUP(A199, _holidays!A199:C2304,3,FALSE)</f>
        <v>N</v>
      </c>
      <c r="H199">
        <v>7.3</v>
      </c>
      <c r="I199">
        <v>12.3</v>
      </c>
      <c r="J199">
        <v>6.5</v>
      </c>
      <c r="K199">
        <v>2.4</v>
      </c>
      <c r="L199" s="7">
        <v>142965.48000000001</v>
      </c>
      <c r="M199" s="9">
        <v>49.218506959999999</v>
      </c>
      <c r="N199" s="9">
        <f t="shared" si="19"/>
        <v>7036547.4724197416</v>
      </c>
    </row>
    <row r="200" spans="1:14" x14ac:dyDescent="0.25">
      <c r="A200" s="5">
        <v>42203</v>
      </c>
      <c r="B200" t="str">
        <f t="shared" si="15"/>
        <v>Saturday</v>
      </c>
      <c r="C200" t="str">
        <f t="shared" si="16"/>
        <v>July</v>
      </c>
      <c r="D200">
        <f t="shared" si="17"/>
        <v>2015</v>
      </c>
      <c r="E200">
        <f t="shared" si="18"/>
        <v>29</v>
      </c>
      <c r="F200" t="str">
        <f>VLOOKUP(A200, _holidays!A200:B2305,2,FALSE)</f>
        <v>Y</v>
      </c>
      <c r="G200" t="str">
        <f>VLOOKUP(A200, _holidays!A200:C2305,3,FALSE)</f>
        <v>N</v>
      </c>
      <c r="H200">
        <v>6.1</v>
      </c>
      <c r="I200">
        <v>11.5</v>
      </c>
      <c r="J200">
        <v>9.5</v>
      </c>
      <c r="K200">
        <v>0.4</v>
      </c>
      <c r="L200" s="7">
        <v>130187.44500000001</v>
      </c>
      <c r="M200" s="9">
        <v>44.097767079999997</v>
      </c>
      <c r="N200" s="9">
        <f t="shared" si="19"/>
        <v>5740975.6263503106</v>
      </c>
    </row>
    <row r="201" spans="1:14" x14ac:dyDescent="0.25">
      <c r="A201" s="5">
        <v>42204</v>
      </c>
      <c r="B201" t="str">
        <f t="shared" si="15"/>
        <v>Sunday</v>
      </c>
      <c r="C201" t="str">
        <f t="shared" si="16"/>
        <v>July</v>
      </c>
      <c r="D201">
        <f t="shared" si="17"/>
        <v>2015</v>
      </c>
      <c r="E201">
        <f t="shared" si="18"/>
        <v>30</v>
      </c>
      <c r="F201" t="str">
        <f>VLOOKUP(A201, _holidays!A201:B2306,2,FALSE)</f>
        <v>Y</v>
      </c>
      <c r="G201" t="str">
        <f>VLOOKUP(A201, _holidays!A201:C2306,3,FALSE)</f>
        <v>N</v>
      </c>
      <c r="H201">
        <v>0.6</v>
      </c>
      <c r="I201">
        <v>12.1</v>
      </c>
      <c r="J201">
        <v>9.6999999999999993</v>
      </c>
      <c r="K201">
        <v>0</v>
      </c>
      <c r="L201" s="7">
        <v>131141.35500000001</v>
      </c>
      <c r="M201" s="9">
        <v>43.573422479999998</v>
      </c>
      <c r="N201" s="9">
        <f t="shared" si="19"/>
        <v>5714277.6660146601</v>
      </c>
    </row>
    <row r="202" spans="1:14" x14ac:dyDescent="0.25">
      <c r="A202" s="5">
        <v>42205</v>
      </c>
      <c r="B202" t="str">
        <f t="shared" si="15"/>
        <v>Monday</v>
      </c>
      <c r="C202" t="str">
        <f t="shared" si="16"/>
        <v>July</v>
      </c>
      <c r="D202">
        <f t="shared" si="17"/>
        <v>2015</v>
      </c>
      <c r="E202">
        <f t="shared" si="18"/>
        <v>30</v>
      </c>
      <c r="F202" t="str">
        <f>VLOOKUP(A202, _holidays!A202:B2307,2,FALSE)</f>
        <v>Y</v>
      </c>
      <c r="G202" t="str">
        <f>VLOOKUP(A202, _holidays!A202:C2307,3,FALSE)</f>
        <v>N</v>
      </c>
      <c r="H202">
        <v>1.8</v>
      </c>
      <c r="I202">
        <v>14.7</v>
      </c>
      <c r="J202">
        <v>9.6999999999999993</v>
      </c>
      <c r="K202">
        <v>0</v>
      </c>
      <c r="L202" s="7">
        <v>146154.37</v>
      </c>
      <c r="M202" s="9">
        <v>41.79671269</v>
      </c>
      <c r="N202" s="9">
        <f t="shared" si="19"/>
        <v>6108772.2112779552</v>
      </c>
    </row>
    <row r="203" spans="1:14" x14ac:dyDescent="0.25">
      <c r="A203" s="5">
        <v>42206</v>
      </c>
      <c r="B203" t="str">
        <f t="shared" si="15"/>
        <v>Tuesday</v>
      </c>
      <c r="C203" t="str">
        <f t="shared" si="16"/>
        <v>July</v>
      </c>
      <c r="D203">
        <f t="shared" si="17"/>
        <v>2015</v>
      </c>
      <c r="E203">
        <f t="shared" si="18"/>
        <v>30</v>
      </c>
      <c r="F203" t="str">
        <f>VLOOKUP(A203, _holidays!A203:B2308,2,FALSE)</f>
        <v>Y</v>
      </c>
      <c r="G203" t="str">
        <f>VLOOKUP(A203, _holidays!A203:C2308,3,FALSE)</f>
        <v>N</v>
      </c>
      <c r="H203">
        <v>4.2</v>
      </c>
      <c r="I203">
        <v>17</v>
      </c>
      <c r="J203">
        <v>8.6</v>
      </c>
      <c r="K203">
        <v>0</v>
      </c>
      <c r="L203" s="7">
        <v>138931.81</v>
      </c>
      <c r="M203" s="9">
        <v>28.895489680000001</v>
      </c>
      <c r="N203" s="9">
        <f t="shared" si="19"/>
        <v>4014502.682078721</v>
      </c>
    </row>
    <row r="204" spans="1:14" x14ac:dyDescent="0.25">
      <c r="A204" s="5">
        <v>42207</v>
      </c>
      <c r="B204" t="str">
        <f t="shared" si="15"/>
        <v>Wednesday</v>
      </c>
      <c r="C204" t="str">
        <f t="shared" si="16"/>
        <v>July</v>
      </c>
      <c r="D204">
        <f t="shared" si="17"/>
        <v>2015</v>
      </c>
      <c r="E204">
        <f t="shared" si="18"/>
        <v>30</v>
      </c>
      <c r="F204" t="str">
        <f>VLOOKUP(A204, _holidays!A204:B2309,2,FALSE)</f>
        <v>Y</v>
      </c>
      <c r="G204" t="str">
        <f>VLOOKUP(A204, _holidays!A204:C2309,3,FALSE)</f>
        <v>N</v>
      </c>
      <c r="H204">
        <v>11.4</v>
      </c>
      <c r="I204">
        <v>16.600000000000001</v>
      </c>
      <c r="J204">
        <v>6</v>
      </c>
      <c r="K204">
        <v>1.6</v>
      </c>
      <c r="L204" s="7">
        <v>138418.83499999999</v>
      </c>
      <c r="M204" s="9">
        <v>33.707277519999998</v>
      </c>
      <c r="N204" s="9">
        <f t="shared" si="19"/>
        <v>4665722.0853400882</v>
      </c>
    </row>
    <row r="205" spans="1:14" x14ac:dyDescent="0.25">
      <c r="A205" s="5">
        <v>42208</v>
      </c>
      <c r="B205" t="str">
        <f t="shared" si="15"/>
        <v>Thursday</v>
      </c>
      <c r="C205" t="str">
        <f t="shared" si="16"/>
        <v>July</v>
      </c>
      <c r="D205">
        <f t="shared" si="17"/>
        <v>2015</v>
      </c>
      <c r="E205">
        <f t="shared" si="18"/>
        <v>30</v>
      </c>
      <c r="F205" t="str">
        <f>VLOOKUP(A205, _holidays!A205:B2310,2,FALSE)</f>
        <v>Y</v>
      </c>
      <c r="G205" t="str">
        <f>VLOOKUP(A205, _holidays!A205:C2310,3,FALSE)</f>
        <v>N</v>
      </c>
      <c r="H205">
        <v>5.0999999999999996</v>
      </c>
      <c r="I205">
        <v>16.100000000000001</v>
      </c>
      <c r="J205">
        <v>9.5</v>
      </c>
      <c r="K205">
        <v>0</v>
      </c>
      <c r="L205" s="7">
        <v>142316.29500000001</v>
      </c>
      <c r="M205" s="9">
        <v>33.975184839999997</v>
      </c>
      <c r="N205" s="9">
        <f t="shared" si="19"/>
        <v>4835222.428368968</v>
      </c>
    </row>
    <row r="206" spans="1:14" x14ac:dyDescent="0.25">
      <c r="A206" s="5">
        <v>42209</v>
      </c>
      <c r="B206" t="str">
        <f t="shared" si="15"/>
        <v>Friday</v>
      </c>
      <c r="C206" t="str">
        <f t="shared" si="16"/>
        <v>July</v>
      </c>
      <c r="D206">
        <f t="shared" si="17"/>
        <v>2015</v>
      </c>
      <c r="E206">
        <f t="shared" si="18"/>
        <v>30</v>
      </c>
      <c r="F206" t="str">
        <f>VLOOKUP(A206, _holidays!A206:B2311,2,FALSE)</f>
        <v>Y</v>
      </c>
      <c r="G206" t="str">
        <f>VLOOKUP(A206, _holidays!A206:C2311,3,FALSE)</f>
        <v>N</v>
      </c>
      <c r="H206">
        <v>7.6</v>
      </c>
      <c r="I206">
        <v>15</v>
      </c>
      <c r="J206">
        <v>4.4000000000000004</v>
      </c>
      <c r="K206">
        <v>1.2</v>
      </c>
      <c r="L206" s="7">
        <v>136837.155</v>
      </c>
      <c r="M206" s="9">
        <v>27.669824500000001</v>
      </c>
      <c r="N206" s="9">
        <f t="shared" si="19"/>
        <v>3786260.0639292975</v>
      </c>
    </row>
    <row r="207" spans="1:14" x14ac:dyDescent="0.25">
      <c r="A207" s="5">
        <v>42210</v>
      </c>
      <c r="B207" t="str">
        <f t="shared" si="15"/>
        <v>Saturday</v>
      </c>
      <c r="C207" t="str">
        <f t="shared" si="16"/>
        <v>July</v>
      </c>
      <c r="D207">
        <f t="shared" si="17"/>
        <v>2015</v>
      </c>
      <c r="E207">
        <f t="shared" si="18"/>
        <v>30</v>
      </c>
      <c r="F207" t="str">
        <f>VLOOKUP(A207, _holidays!A207:B2312,2,FALSE)</f>
        <v>Y</v>
      </c>
      <c r="G207" t="str">
        <f>VLOOKUP(A207, _holidays!A207:C2312,3,FALSE)</f>
        <v>N</v>
      </c>
      <c r="H207">
        <v>9.4</v>
      </c>
      <c r="I207">
        <v>13.3</v>
      </c>
      <c r="J207">
        <v>7.7</v>
      </c>
      <c r="K207">
        <v>0.8</v>
      </c>
      <c r="L207" s="7">
        <v>121021.425</v>
      </c>
      <c r="M207" s="9">
        <v>22.239188500000001</v>
      </c>
      <c r="N207" s="9">
        <f t="shared" si="19"/>
        <v>2691418.2831136128</v>
      </c>
    </row>
    <row r="208" spans="1:14" x14ac:dyDescent="0.25">
      <c r="A208" s="5">
        <v>42211</v>
      </c>
      <c r="B208" t="str">
        <f t="shared" si="15"/>
        <v>Sunday</v>
      </c>
      <c r="C208" t="str">
        <f t="shared" si="16"/>
        <v>July</v>
      </c>
      <c r="D208">
        <f t="shared" si="17"/>
        <v>2015</v>
      </c>
      <c r="E208">
        <f t="shared" si="18"/>
        <v>31</v>
      </c>
      <c r="F208" t="str">
        <f>VLOOKUP(A208, _holidays!A208:B2313,2,FALSE)</f>
        <v>Y</v>
      </c>
      <c r="G208" t="str">
        <f>VLOOKUP(A208, _holidays!A208:C2313,3,FALSE)</f>
        <v>N</v>
      </c>
      <c r="H208">
        <v>8.1</v>
      </c>
      <c r="I208">
        <v>11.6</v>
      </c>
      <c r="J208">
        <v>8.5</v>
      </c>
      <c r="K208">
        <v>3.2</v>
      </c>
      <c r="L208" s="7">
        <v>120396.735</v>
      </c>
      <c r="M208" s="9">
        <v>22.384246220000001</v>
      </c>
      <c r="N208" s="9">
        <f t="shared" si="19"/>
        <v>2694990.160324092</v>
      </c>
    </row>
    <row r="209" spans="1:14" x14ac:dyDescent="0.25">
      <c r="A209" s="5">
        <v>42212</v>
      </c>
      <c r="B209" t="str">
        <f t="shared" si="15"/>
        <v>Monday</v>
      </c>
      <c r="C209" t="str">
        <f t="shared" si="16"/>
        <v>July</v>
      </c>
      <c r="D209">
        <f t="shared" si="17"/>
        <v>2015</v>
      </c>
      <c r="E209">
        <f t="shared" si="18"/>
        <v>31</v>
      </c>
      <c r="F209" t="str">
        <f>VLOOKUP(A209, _holidays!A209:B2314,2,FALSE)</f>
        <v>Y</v>
      </c>
      <c r="G209" t="str">
        <f>VLOOKUP(A209, _holidays!A209:C2314,3,FALSE)</f>
        <v>N</v>
      </c>
      <c r="H209">
        <v>6.2</v>
      </c>
      <c r="I209">
        <v>13.9</v>
      </c>
      <c r="J209">
        <v>9.6</v>
      </c>
      <c r="K209">
        <v>0.8</v>
      </c>
      <c r="L209" s="7">
        <v>142470.43</v>
      </c>
      <c r="M209" s="9">
        <v>35.176217450000003</v>
      </c>
      <c r="N209" s="9">
        <f t="shared" si="19"/>
        <v>5011570.8258750038</v>
      </c>
    </row>
    <row r="210" spans="1:14" x14ac:dyDescent="0.25">
      <c r="A210" s="5">
        <v>42213</v>
      </c>
      <c r="B210" t="str">
        <f t="shared" si="15"/>
        <v>Tuesday</v>
      </c>
      <c r="C210" t="str">
        <f t="shared" si="16"/>
        <v>July</v>
      </c>
      <c r="D210">
        <f t="shared" si="17"/>
        <v>2015</v>
      </c>
      <c r="E210">
        <f t="shared" si="18"/>
        <v>31</v>
      </c>
      <c r="F210" t="str">
        <f>VLOOKUP(A210, _holidays!A210:B2315,2,FALSE)</f>
        <v>Y</v>
      </c>
      <c r="G210" t="str">
        <f>VLOOKUP(A210, _holidays!A210:C2315,3,FALSE)</f>
        <v>N</v>
      </c>
      <c r="H210">
        <v>7.9</v>
      </c>
      <c r="I210">
        <v>14.4</v>
      </c>
      <c r="J210">
        <v>10.199999999999999</v>
      </c>
      <c r="K210">
        <v>0</v>
      </c>
      <c r="L210" s="7">
        <v>144008.37</v>
      </c>
      <c r="M210" s="9">
        <v>40.752987930000003</v>
      </c>
      <c r="N210" s="9">
        <f t="shared" si="19"/>
        <v>5868771.3644289747</v>
      </c>
    </row>
    <row r="211" spans="1:14" x14ac:dyDescent="0.25">
      <c r="A211" s="5">
        <v>42214</v>
      </c>
      <c r="B211" t="str">
        <f t="shared" si="15"/>
        <v>Wednesday</v>
      </c>
      <c r="C211" t="str">
        <f t="shared" si="16"/>
        <v>July</v>
      </c>
      <c r="D211">
        <f t="shared" si="17"/>
        <v>2015</v>
      </c>
      <c r="E211">
        <f t="shared" si="18"/>
        <v>31</v>
      </c>
      <c r="F211" t="str">
        <f>VLOOKUP(A211, _holidays!A211:B2316,2,FALSE)</f>
        <v>Y</v>
      </c>
      <c r="G211" t="str">
        <f>VLOOKUP(A211, _holidays!A211:C2316,3,FALSE)</f>
        <v>N</v>
      </c>
      <c r="H211">
        <v>8.4</v>
      </c>
      <c r="I211">
        <v>14</v>
      </c>
      <c r="J211">
        <v>9</v>
      </c>
      <c r="K211">
        <v>0</v>
      </c>
      <c r="L211" s="7">
        <v>142637.76000000001</v>
      </c>
      <c r="M211" s="9">
        <v>37.23752124</v>
      </c>
      <c r="N211" s="9">
        <f t="shared" si="19"/>
        <v>5311476.6176260225</v>
      </c>
    </row>
    <row r="212" spans="1:14" x14ac:dyDescent="0.25">
      <c r="A212" s="5">
        <v>42215</v>
      </c>
      <c r="B212" t="str">
        <f t="shared" si="15"/>
        <v>Thursday</v>
      </c>
      <c r="C212" t="str">
        <f t="shared" si="16"/>
        <v>July</v>
      </c>
      <c r="D212">
        <f t="shared" si="17"/>
        <v>2015</v>
      </c>
      <c r="E212">
        <f t="shared" si="18"/>
        <v>31</v>
      </c>
      <c r="F212" t="str">
        <f>VLOOKUP(A212, _holidays!A212:B2317,2,FALSE)</f>
        <v>Y</v>
      </c>
      <c r="G212" t="str">
        <f>VLOOKUP(A212, _holidays!A212:C2317,3,FALSE)</f>
        <v>N</v>
      </c>
      <c r="H212">
        <v>8.6</v>
      </c>
      <c r="I212">
        <v>12.3</v>
      </c>
      <c r="J212">
        <v>4.5</v>
      </c>
      <c r="K212">
        <v>0</v>
      </c>
      <c r="L212" s="7">
        <v>143544.10999999999</v>
      </c>
      <c r="M212" s="9">
        <v>29.122837359999998</v>
      </c>
      <c r="N212" s="9">
        <f t="shared" si="19"/>
        <v>4180411.7695159488</v>
      </c>
    </row>
    <row r="213" spans="1:14" x14ac:dyDescent="0.25">
      <c r="A213" s="5">
        <v>42216</v>
      </c>
      <c r="B213" t="str">
        <f t="shared" si="15"/>
        <v>Friday</v>
      </c>
      <c r="C213" t="str">
        <f t="shared" si="16"/>
        <v>July</v>
      </c>
      <c r="D213">
        <f t="shared" si="17"/>
        <v>2015</v>
      </c>
      <c r="E213">
        <f t="shared" si="18"/>
        <v>31</v>
      </c>
      <c r="F213" t="str">
        <f>VLOOKUP(A213, _holidays!A213:B2318,2,FALSE)</f>
        <v>Y</v>
      </c>
      <c r="G213" t="str">
        <f>VLOOKUP(A213, _holidays!A213:C2318,3,FALSE)</f>
        <v>N</v>
      </c>
      <c r="H213">
        <v>4.0999999999999996</v>
      </c>
      <c r="I213">
        <v>14</v>
      </c>
      <c r="J213">
        <v>10.8</v>
      </c>
      <c r="K213">
        <v>0.6</v>
      </c>
      <c r="L213" s="7">
        <v>139584.95499999999</v>
      </c>
      <c r="M213" s="9">
        <v>35.059771089999998</v>
      </c>
      <c r="N213" s="9">
        <f t="shared" si="19"/>
        <v>4893816.5699079502</v>
      </c>
    </row>
    <row r="214" spans="1:14" x14ac:dyDescent="0.25">
      <c r="A214" s="5">
        <v>42217</v>
      </c>
      <c r="B214" t="str">
        <f t="shared" si="15"/>
        <v>Saturday</v>
      </c>
      <c r="C214" t="str">
        <f t="shared" si="16"/>
        <v>August</v>
      </c>
      <c r="D214">
        <f t="shared" si="17"/>
        <v>2015</v>
      </c>
      <c r="E214">
        <f t="shared" si="18"/>
        <v>31</v>
      </c>
      <c r="F214" t="str">
        <f>VLOOKUP(A214, _holidays!A214:B2319,2,FALSE)</f>
        <v>Y</v>
      </c>
      <c r="G214" t="str">
        <f>VLOOKUP(A214, _holidays!A214:C2319,3,FALSE)</f>
        <v>N</v>
      </c>
      <c r="H214">
        <v>6.5</v>
      </c>
      <c r="I214">
        <v>11.4</v>
      </c>
      <c r="J214">
        <v>4.2</v>
      </c>
      <c r="K214">
        <v>0.2</v>
      </c>
      <c r="L214" s="7">
        <v>125032.57</v>
      </c>
      <c r="M214" s="9">
        <v>29.880139589999999</v>
      </c>
      <c r="N214" s="9">
        <f t="shared" si="19"/>
        <v>3735990.6448964463</v>
      </c>
    </row>
    <row r="215" spans="1:14" x14ac:dyDescent="0.25">
      <c r="A215" s="5">
        <v>42218</v>
      </c>
      <c r="B215" t="str">
        <f t="shared" si="15"/>
        <v>Sunday</v>
      </c>
      <c r="C215" t="str">
        <f t="shared" si="16"/>
        <v>August</v>
      </c>
      <c r="D215">
        <f t="shared" si="17"/>
        <v>2015</v>
      </c>
      <c r="E215">
        <f t="shared" si="18"/>
        <v>32</v>
      </c>
      <c r="F215" t="str">
        <f>VLOOKUP(A215, _holidays!A215:B2320,2,FALSE)</f>
        <v>Y</v>
      </c>
      <c r="G215" t="str">
        <f>VLOOKUP(A215, _holidays!A215:C2320,3,FALSE)</f>
        <v>N</v>
      </c>
      <c r="H215">
        <v>7.8</v>
      </c>
      <c r="I215">
        <v>14.9</v>
      </c>
      <c r="J215">
        <v>8.3000000000000007</v>
      </c>
      <c r="K215">
        <v>0</v>
      </c>
      <c r="L215" s="7">
        <v>117638.065</v>
      </c>
      <c r="M215" s="9">
        <v>23.37418658</v>
      </c>
      <c r="N215" s="9">
        <f t="shared" si="19"/>
        <v>2749694.0802201675</v>
      </c>
    </row>
    <row r="216" spans="1:14" x14ac:dyDescent="0.25">
      <c r="A216" s="5">
        <v>42219</v>
      </c>
      <c r="B216" t="str">
        <f t="shared" si="15"/>
        <v>Monday</v>
      </c>
      <c r="C216" t="str">
        <f t="shared" si="16"/>
        <v>August</v>
      </c>
      <c r="D216">
        <f t="shared" si="17"/>
        <v>2015</v>
      </c>
      <c r="E216">
        <f t="shared" si="18"/>
        <v>32</v>
      </c>
      <c r="F216" t="str">
        <f>VLOOKUP(A216, _holidays!A216:B2321,2,FALSE)</f>
        <v>Y</v>
      </c>
      <c r="G216" t="str">
        <f>VLOOKUP(A216, _holidays!A216:C2321,3,FALSE)</f>
        <v>N</v>
      </c>
      <c r="H216">
        <v>7.3</v>
      </c>
      <c r="I216">
        <v>10.8</v>
      </c>
      <c r="J216">
        <v>9.4</v>
      </c>
      <c r="K216">
        <v>6.4</v>
      </c>
      <c r="L216" s="7">
        <v>141451.72500000001</v>
      </c>
      <c r="M216" s="9">
        <v>38.127978149999997</v>
      </c>
      <c r="N216" s="9">
        <f t="shared" si="19"/>
        <v>5393268.2800798081</v>
      </c>
    </row>
    <row r="217" spans="1:14" x14ac:dyDescent="0.25">
      <c r="A217" s="5">
        <v>42220</v>
      </c>
      <c r="B217" t="str">
        <f t="shared" si="15"/>
        <v>Tuesday</v>
      </c>
      <c r="C217" t="str">
        <f t="shared" si="16"/>
        <v>August</v>
      </c>
      <c r="D217">
        <f t="shared" si="17"/>
        <v>2015</v>
      </c>
      <c r="E217">
        <f t="shared" si="18"/>
        <v>32</v>
      </c>
      <c r="F217" t="str">
        <f>VLOOKUP(A217, _holidays!A217:B2322,2,FALSE)</f>
        <v>Y</v>
      </c>
      <c r="G217" t="str">
        <f>VLOOKUP(A217, _holidays!A217:C2322,3,FALSE)</f>
        <v>N</v>
      </c>
      <c r="H217">
        <v>3.5</v>
      </c>
      <c r="I217">
        <v>11.3</v>
      </c>
      <c r="J217">
        <v>7.1</v>
      </c>
      <c r="K217">
        <v>0</v>
      </c>
      <c r="L217" s="7">
        <v>147550.185</v>
      </c>
      <c r="M217" s="9">
        <v>44.673336380000002</v>
      </c>
      <c r="N217" s="9">
        <f t="shared" si="19"/>
        <v>6591559.0474362308</v>
      </c>
    </row>
    <row r="218" spans="1:14" x14ac:dyDescent="0.25">
      <c r="A218" s="5">
        <v>42221</v>
      </c>
      <c r="B218" t="str">
        <f t="shared" si="15"/>
        <v>Wednesday</v>
      </c>
      <c r="C218" t="str">
        <f t="shared" si="16"/>
        <v>August</v>
      </c>
      <c r="D218">
        <f t="shared" si="17"/>
        <v>2015</v>
      </c>
      <c r="E218">
        <f t="shared" si="18"/>
        <v>32</v>
      </c>
      <c r="F218" t="str">
        <f>VLOOKUP(A218, _holidays!A218:B2323,2,FALSE)</f>
        <v>Y</v>
      </c>
      <c r="G218" t="str">
        <f>VLOOKUP(A218, _holidays!A218:C2323,3,FALSE)</f>
        <v>N</v>
      </c>
      <c r="H218">
        <v>6.6</v>
      </c>
      <c r="I218">
        <v>10.8</v>
      </c>
      <c r="J218">
        <v>8</v>
      </c>
      <c r="K218">
        <v>1</v>
      </c>
      <c r="L218" s="7">
        <v>142325.99</v>
      </c>
      <c r="M218" s="9">
        <v>42.5957224</v>
      </c>
      <c r="N218" s="9">
        <f t="shared" si="19"/>
        <v>6062478.3603451755</v>
      </c>
    </row>
    <row r="219" spans="1:14" x14ac:dyDescent="0.25">
      <c r="A219" s="5">
        <v>42222</v>
      </c>
      <c r="B219" t="str">
        <f t="shared" si="15"/>
        <v>Thursday</v>
      </c>
      <c r="C219" t="str">
        <f t="shared" si="16"/>
        <v>August</v>
      </c>
      <c r="D219">
        <f t="shared" si="17"/>
        <v>2015</v>
      </c>
      <c r="E219">
        <f t="shared" si="18"/>
        <v>32</v>
      </c>
      <c r="F219" t="str">
        <f>VLOOKUP(A219, _holidays!A219:B2324,2,FALSE)</f>
        <v>Y</v>
      </c>
      <c r="G219" t="str">
        <f>VLOOKUP(A219, _holidays!A219:C2324,3,FALSE)</f>
        <v>N</v>
      </c>
      <c r="H219">
        <v>7.1</v>
      </c>
      <c r="I219">
        <v>12.8</v>
      </c>
      <c r="J219">
        <v>7</v>
      </c>
      <c r="K219">
        <v>1.6</v>
      </c>
      <c r="L219" s="7">
        <v>143642.35500000001</v>
      </c>
      <c r="M219" s="9">
        <v>48.945172849999999</v>
      </c>
      <c r="N219" s="9">
        <f t="shared" si="19"/>
        <v>7030599.8940560622</v>
      </c>
    </row>
    <row r="220" spans="1:14" x14ac:dyDescent="0.25">
      <c r="A220" s="5">
        <v>42223</v>
      </c>
      <c r="B220" t="str">
        <f t="shared" si="15"/>
        <v>Friday</v>
      </c>
      <c r="C220" t="str">
        <f t="shared" si="16"/>
        <v>August</v>
      </c>
      <c r="D220">
        <f t="shared" si="17"/>
        <v>2015</v>
      </c>
      <c r="E220">
        <f t="shared" si="18"/>
        <v>32</v>
      </c>
      <c r="F220" t="str">
        <f>VLOOKUP(A220, _holidays!A220:B2325,2,FALSE)</f>
        <v>Y</v>
      </c>
      <c r="G220" t="str">
        <f>VLOOKUP(A220, _holidays!A220:C2325,3,FALSE)</f>
        <v>N</v>
      </c>
      <c r="H220">
        <v>9</v>
      </c>
      <c r="I220">
        <v>13.1</v>
      </c>
      <c r="J220">
        <v>9</v>
      </c>
      <c r="K220">
        <v>1.4</v>
      </c>
      <c r="L220" s="7">
        <v>143060.32999999999</v>
      </c>
      <c r="M220" s="9">
        <v>42.78284919</v>
      </c>
      <c r="N220" s="9">
        <f t="shared" si="19"/>
        <v>6120528.5234616324</v>
      </c>
    </row>
    <row r="221" spans="1:14" x14ac:dyDescent="0.25">
      <c r="A221" s="5">
        <v>42224</v>
      </c>
      <c r="B221" t="str">
        <f t="shared" si="15"/>
        <v>Saturday</v>
      </c>
      <c r="C221" t="str">
        <f t="shared" si="16"/>
        <v>August</v>
      </c>
      <c r="D221">
        <f t="shared" si="17"/>
        <v>2015</v>
      </c>
      <c r="E221">
        <f t="shared" si="18"/>
        <v>32</v>
      </c>
      <c r="F221" t="str">
        <f>VLOOKUP(A221, _holidays!A221:B2326,2,FALSE)</f>
        <v>Y</v>
      </c>
      <c r="G221" t="str">
        <f>VLOOKUP(A221, _holidays!A221:C2326,3,FALSE)</f>
        <v>N</v>
      </c>
      <c r="H221">
        <v>8.8000000000000007</v>
      </c>
      <c r="I221">
        <v>12.6</v>
      </c>
      <c r="J221">
        <v>6.6</v>
      </c>
      <c r="K221">
        <v>0.4</v>
      </c>
      <c r="L221" s="7">
        <v>125830.535</v>
      </c>
      <c r="M221" s="9">
        <v>39.116059980000003</v>
      </c>
      <c r="N221" s="9">
        <f t="shared" si="19"/>
        <v>4921994.7543754894</v>
      </c>
    </row>
    <row r="222" spans="1:14" x14ac:dyDescent="0.25">
      <c r="A222" s="5">
        <v>42225</v>
      </c>
      <c r="B222" t="str">
        <f t="shared" si="15"/>
        <v>Sunday</v>
      </c>
      <c r="C222" t="str">
        <f t="shared" si="16"/>
        <v>August</v>
      </c>
      <c r="D222">
        <f t="shared" si="17"/>
        <v>2015</v>
      </c>
      <c r="E222">
        <f t="shared" si="18"/>
        <v>33</v>
      </c>
      <c r="F222" t="str">
        <f>VLOOKUP(A222, _holidays!A222:B2327,2,FALSE)</f>
        <v>Y</v>
      </c>
      <c r="G222" t="str">
        <f>VLOOKUP(A222, _holidays!A222:C2327,3,FALSE)</f>
        <v>N</v>
      </c>
      <c r="H222">
        <v>7.7</v>
      </c>
      <c r="I222">
        <v>13.3</v>
      </c>
      <c r="J222">
        <v>6.9</v>
      </c>
      <c r="K222">
        <v>0</v>
      </c>
      <c r="L222" s="7">
        <v>120008.455</v>
      </c>
      <c r="M222" s="9">
        <v>29.441329450000001</v>
      </c>
      <c r="N222" s="9">
        <f t="shared" si="19"/>
        <v>3533208.4604405002</v>
      </c>
    </row>
    <row r="223" spans="1:14" x14ac:dyDescent="0.25">
      <c r="A223" s="5">
        <v>42226</v>
      </c>
      <c r="B223" t="str">
        <f t="shared" si="15"/>
        <v>Monday</v>
      </c>
      <c r="C223" t="str">
        <f t="shared" si="16"/>
        <v>August</v>
      </c>
      <c r="D223">
        <f t="shared" si="17"/>
        <v>2015</v>
      </c>
      <c r="E223">
        <f t="shared" si="18"/>
        <v>33</v>
      </c>
      <c r="F223" t="str">
        <f>VLOOKUP(A223, _holidays!A223:B2328,2,FALSE)</f>
        <v>Y</v>
      </c>
      <c r="G223" t="str">
        <f>VLOOKUP(A223, _holidays!A223:C2328,3,FALSE)</f>
        <v>N</v>
      </c>
      <c r="H223">
        <v>8.3000000000000007</v>
      </c>
      <c r="I223">
        <v>16</v>
      </c>
      <c r="J223">
        <v>10.7</v>
      </c>
      <c r="K223">
        <v>0.2</v>
      </c>
      <c r="L223" s="7">
        <v>130978.095</v>
      </c>
      <c r="M223" s="9">
        <v>30.09105237</v>
      </c>
      <c r="N223" s="9">
        <f t="shared" si="19"/>
        <v>3941268.7159678354</v>
      </c>
    </row>
    <row r="224" spans="1:14" x14ac:dyDescent="0.25">
      <c r="A224" s="5">
        <v>42227</v>
      </c>
      <c r="B224" t="str">
        <f t="shared" si="15"/>
        <v>Tuesday</v>
      </c>
      <c r="C224" t="str">
        <f t="shared" si="16"/>
        <v>August</v>
      </c>
      <c r="D224">
        <f t="shared" si="17"/>
        <v>2015</v>
      </c>
      <c r="E224">
        <f t="shared" si="18"/>
        <v>33</v>
      </c>
      <c r="F224" t="str">
        <f>VLOOKUP(A224, _holidays!A224:B2329,2,FALSE)</f>
        <v>Y</v>
      </c>
      <c r="G224" t="str">
        <f>VLOOKUP(A224, _holidays!A224:C2329,3,FALSE)</f>
        <v>N</v>
      </c>
      <c r="H224">
        <v>7.8</v>
      </c>
      <c r="I224">
        <v>14.8</v>
      </c>
      <c r="J224">
        <v>11.7</v>
      </c>
      <c r="K224">
        <v>0.8</v>
      </c>
      <c r="L224" s="7">
        <v>135616.125</v>
      </c>
      <c r="M224" s="9">
        <v>31.943313530000001</v>
      </c>
      <c r="N224" s="9">
        <f t="shared" si="19"/>
        <v>4332028.4005986713</v>
      </c>
    </row>
    <row r="225" spans="1:14" x14ac:dyDescent="0.25">
      <c r="A225" s="5">
        <v>42228</v>
      </c>
      <c r="B225" t="str">
        <f t="shared" si="15"/>
        <v>Wednesday</v>
      </c>
      <c r="C225" t="str">
        <f t="shared" si="16"/>
        <v>August</v>
      </c>
      <c r="D225">
        <f t="shared" si="17"/>
        <v>2015</v>
      </c>
      <c r="E225">
        <f t="shared" si="18"/>
        <v>33</v>
      </c>
      <c r="F225" t="str">
        <f>VLOOKUP(A225, _holidays!A225:B2330,2,FALSE)</f>
        <v>Y</v>
      </c>
      <c r="G225" t="str">
        <f>VLOOKUP(A225, _holidays!A225:C2330,3,FALSE)</f>
        <v>N</v>
      </c>
      <c r="H225">
        <v>9.3000000000000007</v>
      </c>
      <c r="I225">
        <v>14.8</v>
      </c>
      <c r="J225">
        <v>9.1999999999999993</v>
      </c>
      <c r="K225">
        <v>0</v>
      </c>
      <c r="L225" s="7">
        <v>138900.5</v>
      </c>
      <c r="M225" s="9">
        <v>37.338413869999997</v>
      </c>
      <c r="N225" s="9">
        <f t="shared" si="19"/>
        <v>5186324.3557499349</v>
      </c>
    </row>
    <row r="226" spans="1:14" x14ac:dyDescent="0.25">
      <c r="A226" s="5">
        <v>42229</v>
      </c>
      <c r="B226" t="str">
        <f t="shared" si="15"/>
        <v>Thursday</v>
      </c>
      <c r="C226" t="str">
        <f t="shared" si="16"/>
        <v>August</v>
      </c>
      <c r="D226">
        <f t="shared" si="17"/>
        <v>2015</v>
      </c>
      <c r="E226">
        <f t="shared" si="18"/>
        <v>33</v>
      </c>
      <c r="F226" t="str">
        <f>VLOOKUP(A226, _holidays!A226:B2331,2,FALSE)</f>
        <v>Y</v>
      </c>
      <c r="G226" t="str">
        <f>VLOOKUP(A226, _holidays!A226:C2331,3,FALSE)</f>
        <v>N</v>
      </c>
      <c r="H226">
        <v>8.4</v>
      </c>
      <c r="I226">
        <v>13</v>
      </c>
      <c r="J226">
        <v>7</v>
      </c>
      <c r="K226">
        <v>0.2</v>
      </c>
      <c r="L226" s="7">
        <v>140905.85</v>
      </c>
      <c r="M226" s="9">
        <v>36.730540580000003</v>
      </c>
      <c r="N226" s="9">
        <f t="shared" si="19"/>
        <v>5175548.0413843933</v>
      </c>
    </row>
    <row r="227" spans="1:14" x14ac:dyDescent="0.25">
      <c r="A227" s="5">
        <v>42230</v>
      </c>
      <c r="B227" t="str">
        <f t="shared" si="15"/>
        <v>Friday</v>
      </c>
      <c r="C227" t="str">
        <f t="shared" si="16"/>
        <v>August</v>
      </c>
      <c r="D227">
        <f t="shared" si="17"/>
        <v>2015</v>
      </c>
      <c r="E227">
        <f t="shared" si="18"/>
        <v>33</v>
      </c>
      <c r="F227" t="str">
        <f>VLOOKUP(A227, _holidays!A227:B2332,2,FALSE)</f>
        <v>Y</v>
      </c>
      <c r="G227" t="str">
        <f>VLOOKUP(A227, _holidays!A227:C2332,3,FALSE)</f>
        <v>N</v>
      </c>
      <c r="H227">
        <v>10.4</v>
      </c>
      <c r="I227">
        <v>15.3</v>
      </c>
      <c r="J227">
        <v>7.3</v>
      </c>
      <c r="K227">
        <v>0</v>
      </c>
      <c r="L227" s="7">
        <v>137838.92499999999</v>
      </c>
      <c r="M227" s="9">
        <v>35.437737390000002</v>
      </c>
      <c r="N227" s="9">
        <f t="shared" si="19"/>
        <v>4884699.6262699058</v>
      </c>
    </row>
    <row r="228" spans="1:14" x14ac:dyDescent="0.25">
      <c r="A228" s="5">
        <v>42231</v>
      </c>
      <c r="B228" t="str">
        <f t="shared" si="15"/>
        <v>Saturday</v>
      </c>
      <c r="C228" t="str">
        <f t="shared" si="16"/>
        <v>August</v>
      </c>
      <c r="D228">
        <f t="shared" si="17"/>
        <v>2015</v>
      </c>
      <c r="E228">
        <f t="shared" si="18"/>
        <v>33</v>
      </c>
      <c r="F228" t="str">
        <f>VLOOKUP(A228, _holidays!A228:B2333,2,FALSE)</f>
        <v>Y</v>
      </c>
      <c r="G228" t="str">
        <f>VLOOKUP(A228, _holidays!A228:C2333,3,FALSE)</f>
        <v>N</v>
      </c>
      <c r="H228">
        <v>10</v>
      </c>
      <c r="I228">
        <v>14.9</v>
      </c>
      <c r="J228">
        <v>10.9</v>
      </c>
      <c r="K228">
        <v>0.4</v>
      </c>
      <c r="L228" s="7">
        <v>122088.76</v>
      </c>
      <c r="M228" s="9">
        <v>34.086154360000002</v>
      </c>
      <c r="N228" s="9">
        <f t="shared" si="19"/>
        <v>4161536.3189809937</v>
      </c>
    </row>
    <row r="229" spans="1:14" x14ac:dyDescent="0.25">
      <c r="A229" s="5">
        <v>42232</v>
      </c>
      <c r="B229" t="str">
        <f t="shared" si="15"/>
        <v>Sunday</v>
      </c>
      <c r="C229" t="str">
        <f t="shared" si="16"/>
        <v>August</v>
      </c>
      <c r="D229">
        <f t="shared" si="17"/>
        <v>2015</v>
      </c>
      <c r="E229">
        <f t="shared" si="18"/>
        <v>34</v>
      </c>
      <c r="F229" t="str">
        <f>VLOOKUP(A229, _holidays!A229:B2334,2,FALSE)</f>
        <v>Y</v>
      </c>
      <c r="G229" t="str">
        <f>VLOOKUP(A229, _holidays!A229:C2334,3,FALSE)</f>
        <v>N</v>
      </c>
      <c r="H229">
        <v>4.7</v>
      </c>
      <c r="I229">
        <v>17</v>
      </c>
      <c r="J229">
        <v>9.5</v>
      </c>
      <c r="K229">
        <v>0.2</v>
      </c>
      <c r="L229" s="7">
        <v>116648.77</v>
      </c>
      <c r="M229" s="9">
        <v>25.317649410000001</v>
      </c>
      <c r="N229" s="9">
        <f t="shared" si="19"/>
        <v>2953272.6629677261</v>
      </c>
    </row>
    <row r="230" spans="1:14" x14ac:dyDescent="0.25">
      <c r="A230" s="5">
        <v>42233</v>
      </c>
      <c r="B230" t="str">
        <f t="shared" si="15"/>
        <v>Monday</v>
      </c>
      <c r="C230" t="str">
        <f t="shared" si="16"/>
        <v>August</v>
      </c>
      <c r="D230">
        <f t="shared" si="17"/>
        <v>2015</v>
      </c>
      <c r="E230">
        <f t="shared" si="18"/>
        <v>34</v>
      </c>
      <c r="F230" t="str">
        <f>VLOOKUP(A230, _holidays!A230:B2335,2,FALSE)</f>
        <v>Y</v>
      </c>
      <c r="G230" t="str">
        <f>VLOOKUP(A230, _holidays!A230:C2335,3,FALSE)</f>
        <v>N</v>
      </c>
      <c r="H230">
        <v>6.8</v>
      </c>
      <c r="I230">
        <v>12.2</v>
      </c>
      <c r="J230">
        <v>9.9</v>
      </c>
      <c r="K230">
        <v>2.4</v>
      </c>
      <c r="L230" s="7">
        <v>137008.71</v>
      </c>
      <c r="M230" s="9">
        <v>31.793730230000001</v>
      </c>
      <c r="N230" s="9">
        <f t="shared" si="19"/>
        <v>4356017.9649003036</v>
      </c>
    </row>
    <row r="231" spans="1:14" x14ac:dyDescent="0.25">
      <c r="A231" s="5">
        <v>42234</v>
      </c>
      <c r="B231" t="str">
        <f t="shared" si="15"/>
        <v>Tuesday</v>
      </c>
      <c r="C231" t="str">
        <f t="shared" si="16"/>
        <v>August</v>
      </c>
      <c r="D231">
        <f t="shared" si="17"/>
        <v>2015</v>
      </c>
      <c r="E231">
        <f t="shared" si="18"/>
        <v>34</v>
      </c>
      <c r="F231" t="str">
        <f>VLOOKUP(A231, _holidays!A231:B2336,2,FALSE)</f>
        <v>Y</v>
      </c>
      <c r="G231" t="str">
        <f>VLOOKUP(A231, _holidays!A231:C2336,3,FALSE)</f>
        <v>N</v>
      </c>
      <c r="H231">
        <v>6.1</v>
      </c>
      <c r="I231">
        <v>11.1</v>
      </c>
      <c r="J231">
        <v>9.8000000000000007</v>
      </c>
      <c r="K231">
        <v>0.6</v>
      </c>
      <c r="L231" s="7">
        <v>148093.96</v>
      </c>
      <c r="M231" s="9">
        <v>45.286687059999998</v>
      </c>
      <c r="N231" s="9">
        <f t="shared" si="19"/>
        <v>6706684.8219961571</v>
      </c>
    </row>
    <row r="232" spans="1:14" x14ac:dyDescent="0.25">
      <c r="A232" s="5">
        <v>42235</v>
      </c>
      <c r="B232" t="str">
        <f t="shared" si="15"/>
        <v>Wednesday</v>
      </c>
      <c r="C232" t="str">
        <f t="shared" si="16"/>
        <v>August</v>
      </c>
      <c r="D232">
        <f t="shared" si="17"/>
        <v>2015</v>
      </c>
      <c r="E232">
        <f t="shared" si="18"/>
        <v>34</v>
      </c>
      <c r="F232" t="str">
        <f>VLOOKUP(A232, _holidays!A232:B2337,2,FALSE)</f>
        <v>Y</v>
      </c>
      <c r="G232" t="str">
        <f>VLOOKUP(A232, _holidays!A232:C2337,3,FALSE)</f>
        <v>N</v>
      </c>
      <c r="H232">
        <v>5.5</v>
      </c>
      <c r="I232">
        <v>12.7</v>
      </c>
      <c r="J232">
        <v>10.199999999999999</v>
      </c>
      <c r="K232">
        <v>0</v>
      </c>
      <c r="L232" s="7">
        <v>144024.66</v>
      </c>
      <c r="M232" s="9">
        <v>39.23515304</v>
      </c>
      <c r="N232" s="9">
        <f t="shared" si="19"/>
        <v>5650829.5766339665</v>
      </c>
    </row>
    <row r="233" spans="1:14" x14ac:dyDescent="0.25">
      <c r="A233" s="5">
        <v>42236</v>
      </c>
      <c r="B233" t="str">
        <f t="shared" si="15"/>
        <v>Thursday</v>
      </c>
      <c r="C233" t="str">
        <f t="shared" si="16"/>
        <v>August</v>
      </c>
      <c r="D233">
        <f t="shared" si="17"/>
        <v>2015</v>
      </c>
      <c r="E233">
        <f t="shared" si="18"/>
        <v>34</v>
      </c>
      <c r="F233" t="str">
        <f>VLOOKUP(A233, _holidays!A233:B2338,2,FALSE)</f>
        <v>Y</v>
      </c>
      <c r="G233" t="str">
        <f>VLOOKUP(A233, _holidays!A233:C2338,3,FALSE)</f>
        <v>N</v>
      </c>
      <c r="H233">
        <v>6.1</v>
      </c>
      <c r="I233">
        <v>17.100000000000001</v>
      </c>
      <c r="J233">
        <v>12.7</v>
      </c>
      <c r="K233">
        <v>0</v>
      </c>
      <c r="L233" s="7">
        <v>131575.79</v>
      </c>
      <c r="M233" s="9">
        <v>30.545000609999999</v>
      </c>
      <c r="N233" s="9">
        <f t="shared" si="19"/>
        <v>4018982.5858112322</v>
      </c>
    </row>
    <row r="234" spans="1:14" x14ac:dyDescent="0.25">
      <c r="A234" s="5">
        <v>42237</v>
      </c>
      <c r="B234" t="str">
        <f t="shared" si="15"/>
        <v>Friday</v>
      </c>
      <c r="C234" t="str">
        <f t="shared" si="16"/>
        <v>August</v>
      </c>
      <c r="D234">
        <f t="shared" si="17"/>
        <v>2015</v>
      </c>
      <c r="E234">
        <f t="shared" si="18"/>
        <v>34</v>
      </c>
      <c r="F234" t="str">
        <f>VLOOKUP(A234, _holidays!A234:B2339,2,FALSE)</f>
        <v>Y</v>
      </c>
      <c r="G234" t="str">
        <f>VLOOKUP(A234, _holidays!A234:C2339,3,FALSE)</f>
        <v>N</v>
      </c>
      <c r="H234">
        <v>10.9</v>
      </c>
      <c r="I234">
        <v>18.7</v>
      </c>
      <c r="J234">
        <v>4.0999999999999996</v>
      </c>
      <c r="K234">
        <v>0</v>
      </c>
      <c r="L234" s="7">
        <v>126570.47</v>
      </c>
      <c r="M234" s="9">
        <v>38.888472040000003</v>
      </c>
      <c r="N234" s="9">
        <f t="shared" si="19"/>
        <v>4922132.1836846592</v>
      </c>
    </row>
    <row r="235" spans="1:14" x14ac:dyDescent="0.25">
      <c r="A235" s="5">
        <v>42238</v>
      </c>
      <c r="B235" t="str">
        <f t="shared" si="15"/>
        <v>Saturday</v>
      </c>
      <c r="C235" t="str">
        <f t="shared" si="16"/>
        <v>August</v>
      </c>
      <c r="D235">
        <f t="shared" si="17"/>
        <v>2015</v>
      </c>
      <c r="E235">
        <f t="shared" si="18"/>
        <v>34</v>
      </c>
      <c r="F235" t="str">
        <f>VLOOKUP(A235, _holidays!A235:B2340,2,FALSE)</f>
        <v>Y</v>
      </c>
      <c r="G235" t="str">
        <f>VLOOKUP(A235, _holidays!A235:C2340,3,FALSE)</f>
        <v>N</v>
      </c>
      <c r="H235">
        <v>11.8</v>
      </c>
      <c r="I235">
        <v>18.8</v>
      </c>
      <c r="J235">
        <v>11.8</v>
      </c>
      <c r="K235">
        <v>0</v>
      </c>
      <c r="L235" s="7">
        <v>112275.15</v>
      </c>
      <c r="M235" s="9">
        <v>32.238321669999998</v>
      </c>
      <c r="N235" s="9">
        <f t="shared" si="19"/>
        <v>3619562.4012475</v>
      </c>
    </row>
    <row r="236" spans="1:14" x14ac:dyDescent="0.25">
      <c r="A236" s="5">
        <v>42239</v>
      </c>
      <c r="B236" t="str">
        <f t="shared" si="15"/>
        <v>Sunday</v>
      </c>
      <c r="C236" t="str">
        <f t="shared" si="16"/>
        <v>August</v>
      </c>
      <c r="D236">
        <f t="shared" si="17"/>
        <v>2015</v>
      </c>
      <c r="E236">
        <f t="shared" si="18"/>
        <v>35</v>
      </c>
      <c r="F236" t="str">
        <f>VLOOKUP(A236, _holidays!A236:B2341,2,FALSE)</f>
        <v>Y</v>
      </c>
      <c r="G236" t="str">
        <f>VLOOKUP(A236, _holidays!A236:C2341,3,FALSE)</f>
        <v>N</v>
      </c>
      <c r="H236">
        <v>7.9</v>
      </c>
      <c r="I236">
        <v>16.3</v>
      </c>
      <c r="J236">
        <v>13.1</v>
      </c>
      <c r="K236">
        <v>0</v>
      </c>
      <c r="L236" s="7">
        <v>111793.015</v>
      </c>
      <c r="M236" s="9">
        <v>29.441348720000001</v>
      </c>
      <c r="N236" s="9">
        <f t="shared" si="19"/>
        <v>3291337.1390751908</v>
      </c>
    </row>
    <row r="237" spans="1:14" x14ac:dyDescent="0.25">
      <c r="A237" s="5">
        <v>42240</v>
      </c>
      <c r="B237" t="str">
        <f t="shared" si="15"/>
        <v>Monday</v>
      </c>
      <c r="C237" t="str">
        <f t="shared" si="16"/>
        <v>August</v>
      </c>
      <c r="D237">
        <f t="shared" si="17"/>
        <v>2015</v>
      </c>
      <c r="E237">
        <f t="shared" si="18"/>
        <v>35</v>
      </c>
      <c r="F237" t="str">
        <f>VLOOKUP(A237, _holidays!A237:B2342,2,FALSE)</f>
        <v>Y</v>
      </c>
      <c r="G237" t="str">
        <f>VLOOKUP(A237, _holidays!A237:C2342,3,FALSE)</f>
        <v>N</v>
      </c>
      <c r="H237">
        <v>8.5</v>
      </c>
      <c r="I237">
        <v>14.5</v>
      </c>
      <c r="J237">
        <v>9.6</v>
      </c>
      <c r="K237">
        <v>0</v>
      </c>
      <c r="L237" s="7">
        <v>128868.255</v>
      </c>
      <c r="M237" s="9">
        <v>26.612662889999999</v>
      </c>
      <c r="N237" s="9">
        <f t="shared" si="19"/>
        <v>3429527.4275375572</v>
      </c>
    </row>
    <row r="238" spans="1:14" x14ac:dyDescent="0.25">
      <c r="A238" s="5">
        <v>42241</v>
      </c>
      <c r="B238" t="str">
        <f t="shared" si="15"/>
        <v>Tuesday</v>
      </c>
      <c r="C238" t="str">
        <f t="shared" si="16"/>
        <v>August</v>
      </c>
      <c r="D238">
        <f t="shared" si="17"/>
        <v>2015</v>
      </c>
      <c r="E238">
        <f t="shared" si="18"/>
        <v>35</v>
      </c>
      <c r="F238" t="str">
        <f>VLOOKUP(A238, _holidays!A238:B2343,2,FALSE)</f>
        <v>Y</v>
      </c>
      <c r="G238" t="str">
        <f>VLOOKUP(A238, _holidays!A238:C2343,3,FALSE)</f>
        <v>N</v>
      </c>
      <c r="H238">
        <v>9.5</v>
      </c>
      <c r="I238">
        <v>14.3</v>
      </c>
      <c r="J238">
        <v>8.1</v>
      </c>
      <c r="K238">
        <v>0</v>
      </c>
      <c r="L238" s="7">
        <v>135051.54500000001</v>
      </c>
      <c r="M238" s="9">
        <v>28.80467771</v>
      </c>
      <c r="N238" s="9">
        <f t="shared" si="19"/>
        <v>3890116.2279625623</v>
      </c>
    </row>
    <row r="239" spans="1:14" x14ac:dyDescent="0.25">
      <c r="A239" s="5">
        <v>42242</v>
      </c>
      <c r="B239" t="str">
        <f t="shared" si="15"/>
        <v>Wednesday</v>
      </c>
      <c r="C239" t="str">
        <f t="shared" si="16"/>
        <v>August</v>
      </c>
      <c r="D239">
        <f t="shared" si="17"/>
        <v>2015</v>
      </c>
      <c r="E239">
        <f t="shared" si="18"/>
        <v>35</v>
      </c>
      <c r="F239" t="str">
        <f>VLOOKUP(A239, _holidays!A239:B2344,2,FALSE)</f>
        <v>Y</v>
      </c>
      <c r="G239" t="str">
        <f>VLOOKUP(A239, _holidays!A239:C2344,3,FALSE)</f>
        <v>N</v>
      </c>
      <c r="H239">
        <v>9.1999999999999993</v>
      </c>
      <c r="I239">
        <v>14.6</v>
      </c>
      <c r="J239">
        <v>7.8</v>
      </c>
      <c r="K239">
        <v>0.2</v>
      </c>
      <c r="L239" s="7">
        <v>135914.68</v>
      </c>
      <c r="M239" s="9">
        <v>37.131774679999999</v>
      </c>
      <c r="N239" s="9">
        <f t="shared" si="19"/>
        <v>5046753.2734643025</v>
      </c>
    </row>
    <row r="240" spans="1:14" x14ac:dyDescent="0.25">
      <c r="A240" s="5">
        <v>42243</v>
      </c>
      <c r="B240" t="str">
        <f t="shared" si="15"/>
        <v>Thursday</v>
      </c>
      <c r="C240" t="str">
        <f t="shared" si="16"/>
        <v>August</v>
      </c>
      <c r="D240">
        <f t="shared" si="17"/>
        <v>2015</v>
      </c>
      <c r="E240">
        <f t="shared" si="18"/>
        <v>35</v>
      </c>
      <c r="F240" t="str">
        <f>VLOOKUP(A240, _holidays!A240:B2345,2,FALSE)</f>
        <v>Y</v>
      </c>
      <c r="G240" t="str">
        <f>VLOOKUP(A240, _holidays!A240:C2345,3,FALSE)</f>
        <v>N</v>
      </c>
      <c r="H240">
        <v>9.8000000000000007</v>
      </c>
      <c r="I240">
        <v>11.7</v>
      </c>
      <c r="J240">
        <v>2.7</v>
      </c>
      <c r="K240">
        <v>0.8</v>
      </c>
      <c r="L240" s="7">
        <v>141159.76999999999</v>
      </c>
      <c r="M240" s="9">
        <v>41.605335449999998</v>
      </c>
      <c r="N240" s="9">
        <f t="shared" si="19"/>
        <v>5872999.5828948459</v>
      </c>
    </row>
    <row r="241" spans="1:14" x14ac:dyDescent="0.25">
      <c r="A241" s="5">
        <v>42244</v>
      </c>
      <c r="B241" t="str">
        <f t="shared" si="15"/>
        <v>Friday</v>
      </c>
      <c r="C241" t="str">
        <f t="shared" si="16"/>
        <v>August</v>
      </c>
      <c r="D241">
        <f t="shared" si="17"/>
        <v>2015</v>
      </c>
      <c r="E241">
        <f t="shared" si="18"/>
        <v>35</v>
      </c>
      <c r="F241" t="str">
        <f>VLOOKUP(A241, _holidays!A241:B2346,2,FALSE)</f>
        <v>Y</v>
      </c>
      <c r="G241" t="str">
        <f>VLOOKUP(A241, _holidays!A241:C2346,3,FALSE)</f>
        <v>N</v>
      </c>
      <c r="H241">
        <v>8.1</v>
      </c>
      <c r="I241">
        <v>13.2</v>
      </c>
      <c r="J241">
        <v>12.2</v>
      </c>
      <c r="K241">
        <v>17.399999999999999</v>
      </c>
      <c r="L241" s="7">
        <v>134755.505</v>
      </c>
      <c r="M241" s="9">
        <v>38.179120070000003</v>
      </c>
      <c r="N241" s="9">
        <f t="shared" si="19"/>
        <v>5144846.6054884857</v>
      </c>
    </row>
    <row r="242" spans="1:14" x14ac:dyDescent="0.25">
      <c r="A242" s="5">
        <v>42245</v>
      </c>
      <c r="B242" t="str">
        <f t="shared" si="15"/>
        <v>Saturday</v>
      </c>
      <c r="C242" t="str">
        <f t="shared" si="16"/>
        <v>August</v>
      </c>
      <c r="D242">
        <f t="shared" si="17"/>
        <v>2015</v>
      </c>
      <c r="E242">
        <f t="shared" si="18"/>
        <v>35</v>
      </c>
      <c r="F242" t="str">
        <f>VLOOKUP(A242, _holidays!A242:B2347,2,FALSE)</f>
        <v>Y</v>
      </c>
      <c r="G242" t="str">
        <f>VLOOKUP(A242, _holidays!A242:C2347,3,FALSE)</f>
        <v>N</v>
      </c>
      <c r="H242">
        <v>6.3</v>
      </c>
      <c r="I242">
        <v>11.7</v>
      </c>
      <c r="J242">
        <v>9.1</v>
      </c>
      <c r="K242">
        <v>1.8</v>
      </c>
      <c r="L242" s="7">
        <v>124448.5</v>
      </c>
      <c r="M242" s="9">
        <v>35.474513610000002</v>
      </c>
      <c r="N242" s="9">
        <f t="shared" si="19"/>
        <v>4414750.0069940854</v>
      </c>
    </row>
    <row r="243" spans="1:14" x14ac:dyDescent="0.25">
      <c r="A243" s="5">
        <v>42246</v>
      </c>
      <c r="B243" t="str">
        <f t="shared" si="15"/>
        <v>Sunday</v>
      </c>
      <c r="C243" t="str">
        <f t="shared" si="16"/>
        <v>August</v>
      </c>
      <c r="D243">
        <f t="shared" si="17"/>
        <v>2015</v>
      </c>
      <c r="E243">
        <f t="shared" si="18"/>
        <v>36</v>
      </c>
      <c r="F243" t="str">
        <f>VLOOKUP(A243, _holidays!A243:B2348,2,FALSE)</f>
        <v>Y</v>
      </c>
      <c r="G243" t="str">
        <f>VLOOKUP(A243, _holidays!A243:C2348,3,FALSE)</f>
        <v>N</v>
      </c>
      <c r="H243">
        <v>7.9</v>
      </c>
      <c r="I243">
        <v>12.5</v>
      </c>
      <c r="J243">
        <v>14.3</v>
      </c>
      <c r="K243">
        <v>2.2000000000000002</v>
      </c>
      <c r="L243" s="7">
        <v>116744.215</v>
      </c>
      <c r="M243" s="9">
        <v>42.414179560000001</v>
      </c>
      <c r="N243" s="9">
        <f t="shared" si="19"/>
        <v>4951610.0976012452</v>
      </c>
    </row>
    <row r="244" spans="1:14" x14ac:dyDescent="0.25">
      <c r="A244" s="5">
        <v>42247</v>
      </c>
      <c r="B244" t="str">
        <f t="shared" si="15"/>
        <v>Monday</v>
      </c>
      <c r="C244" t="str">
        <f t="shared" si="16"/>
        <v>August</v>
      </c>
      <c r="D244">
        <f t="shared" si="17"/>
        <v>2015</v>
      </c>
      <c r="E244">
        <f t="shared" si="18"/>
        <v>36</v>
      </c>
      <c r="F244" t="str">
        <f>VLOOKUP(A244, _holidays!A244:B2349,2,FALSE)</f>
        <v>Y</v>
      </c>
      <c r="G244" t="str">
        <f>VLOOKUP(A244, _holidays!A244:C2349,3,FALSE)</f>
        <v>N</v>
      </c>
      <c r="H244">
        <v>8.1</v>
      </c>
      <c r="I244">
        <v>13</v>
      </c>
      <c r="J244">
        <v>11.5</v>
      </c>
      <c r="K244">
        <v>0</v>
      </c>
      <c r="L244" s="7">
        <v>137724.89499999999</v>
      </c>
      <c r="M244" s="9">
        <v>50.273287490000001</v>
      </c>
      <c r="N244" s="9">
        <f t="shared" si="19"/>
        <v>6923883.2408650629</v>
      </c>
    </row>
    <row r="245" spans="1:14" x14ac:dyDescent="0.25">
      <c r="A245" s="5">
        <v>42248</v>
      </c>
      <c r="B245" t="str">
        <f t="shared" si="15"/>
        <v>Tuesday</v>
      </c>
      <c r="C245" t="str">
        <f t="shared" si="16"/>
        <v>September</v>
      </c>
      <c r="D245">
        <f t="shared" si="17"/>
        <v>2015</v>
      </c>
      <c r="E245">
        <f t="shared" si="18"/>
        <v>36</v>
      </c>
      <c r="F245" t="str">
        <f>VLOOKUP(A245, _holidays!A245:B2350,2,FALSE)</f>
        <v>Y</v>
      </c>
      <c r="G245" t="str">
        <f>VLOOKUP(A245, _holidays!A245:C2350,3,FALSE)</f>
        <v>N</v>
      </c>
      <c r="H245">
        <v>5.0999999999999996</v>
      </c>
      <c r="I245">
        <v>16.2</v>
      </c>
      <c r="J245">
        <v>15.7</v>
      </c>
      <c r="K245">
        <v>0</v>
      </c>
      <c r="L245" s="7">
        <v>134116.76999999999</v>
      </c>
      <c r="M245" s="9">
        <v>50.145784390000003</v>
      </c>
      <c r="N245" s="9">
        <f t="shared" si="19"/>
        <v>6725390.6315032197</v>
      </c>
    </row>
    <row r="246" spans="1:14" x14ac:dyDescent="0.25">
      <c r="A246" s="5">
        <v>42249</v>
      </c>
      <c r="B246" t="str">
        <f t="shared" si="15"/>
        <v>Wednesday</v>
      </c>
      <c r="C246" t="str">
        <f t="shared" si="16"/>
        <v>September</v>
      </c>
      <c r="D246">
        <f t="shared" si="17"/>
        <v>2015</v>
      </c>
      <c r="E246">
        <f t="shared" si="18"/>
        <v>36</v>
      </c>
      <c r="F246" t="str">
        <f>VLOOKUP(A246, _holidays!A246:B2351,2,FALSE)</f>
        <v>Y</v>
      </c>
      <c r="G246" t="str">
        <f>VLOOKUP(A246, _holidays!A246:C2351,3,FALSE)</f>
        <v>N</v>
      </c>
      <c r="H246">
        <v>8</v>
      </c>
      <c r="I246">
        <v>18.8</v>
      </c>
      <c r="J246">
        <v>10.5</v>
      </c>
      <c r="K246">
        <v>0</v>
      </c>
      <c r="L246" s="7">
        <v>132794.715</v>
      </c>
      <c r="M246" s="9">
        <v>49.03831254</v>
      </c>
      <c r="N246" s="9">
        <f t="shared" si="19"/>
        <v>6512028.7378302263</v>
      </c>
    </row>
    <row r="247" spans="1:14" x14ac:dyDescent="0.25">
      <c r="A247" s="5">
        <v>42250</v>
      </c>
      <c r="B247" t="str">
        <f t="shared" si="15"/>
        <v>Thursday</v>
      </c>
      <c r="C247" t="str">
        <f t="shared" si="16"/>
        <v>September</v>
      </c>
      <c r="D247">
        <f t="shared" si="17"/>
        <v>2015</v>
      </c>
      <c r="E247">
        <f t="shared" si="18"/>
        <v>36</v>
      </c>
      <c r="F247" t="str">
        <f>VLOOKUP(A247, _holidays!A247:B2352,2,FALSE)</f>
        <v>Y</v>
      </c>
      <c r="G247" t="str">
        <f>VLOOKUP(A247, _holidays!A247:C2352,3,FALSE)</f>
        <v>N</v>
      </c>
      <c r="H247">
        <v>10.6</v>
      </c>
      <c r="I247">
        <v>14</v>
      </c>
      <c r="J247">
        <v>8</v>
      </c>
      <c r="K247">
        <v>4.4000000000000004</v>
      </c>
      <c r="L247" s="7">
        <v>132096.33499999999</v>
      </c>
      <c r="M247" s="9">
        <v>45.546264669999999</v>
      </c>
      <c r="N247" s="9">
        <f t="shared" si="19"/>
        <v>6016494.6358469836</v>
      </c>
    </row>
    <row r="248" spans="1:14" x14ac:dyDescent="0.25">
      <c r="A248" s="5">
        <v>42251</v>
      </c>
      <c r="B248" t="str">
        <f t="shared" si="15"/>
        <v>Friday</v>
      </c>
      <c r="C248" t="str">
        <f t="shared" si="16"/>
        <v>September</v>
      </c>
      <c r="D248">
        <f t="shared" si="17"/>
        <v>2015</v>
      </c>
      <c r="E248">
        <f t="shared" si="18"/>
        <v>36</v>
      </c>
      <c r="F248" t="str">
        <f>VLOOKUP(A248, _holidays!A248:B2353,2,FALSE)</f>
        <v>Y</v>
      </c>
      <c r="G248" t="str">
        <f>VLOOKUP(A248, _holidays!A248:C2353,3,FALSE)</f>
        <v>N</v>
      </c>
      <c r="H248">
        <v>8.6999999999999993</v>
      </c>
      <c r="I248">
        <v>13.7</v>
      </c>
      <c r="J248">
        <v>13</v>
      </c>
      <c r="K248">
        <v>0</v>
      </c>
      <c r="L248" s="7">
        <v>131384.88</v>
      </c>
      <c r="M248" s="9">
        <v>65.73690671</v>
      </c>
      <c r="N248" s="9">
        <f t="shared" si="19"/>
        <v>8636835.5996645447</v>
      </c>
    </row>
    <row r="249" spans="1:14" x14ac:dyDescent="0.25">
      <c r="A249" s="5">
        <v>42252</v>
      </c>
      <c r="B249" t="str">
        <f t="shared" si="15"/>
        <v>Saturday</v>
      </c>
      <c r="C249" t="str">
        <f t="shared" si="16"/>
        <v>September</v>
      </c>
      <c r="D249">
        <f t="shared" si="17"/>
        <v>2015</v>
      </c>
      <c r="E249">
        <f t="shared" si="18"/>
        <v>36</v>
      </c>
      <c r="F249" t="str">
        <f>VLOOKUP(A249, _holidays!A249:B2354,2,FALSE)</f>
        <v>Y</v>
      </c>
      <c r="G249" t="str">
        <f>VLOOKUP(A249, _holidays!A249:C2354,3,FALSE)</f>
        <v>N</v>
      </c>
      <c r="H249">
        <v>10.199999999999999</v>
      </c>
      <c r="I249">
        <v>14</v>
      </c>
      <c r="J249">
        <v>14.8</v>
      </c>
      <c r="K249">
        <v>0</v>
      </c>
      <c r="L249" s="7">
        <v>115799.32</v>
      </c>
      <c r="M249" s="9">
        <v>57.177569200000001</v>
      </c>
      <c r="N249" s="9">
        <f t="shared" si="19"/>
        <v>6621123.6326129446</v>
      </c>
    </row>
    <row r="250" spans="1:14" x14ac:dyDescent="0.25">
      <c r="A250" s="5">
        <v>42253</v>
      </c>
      <c r="B250" t="str">
        <f t="shared" si="15"/>
        <v>Sunday</v>
      </c>
      <c r="C250" t="str">
        <f t="shared" si="16"/>
        <v>September</v>
      </c>
      <c r="D250">
        <f t="shared" si="17"/>
        <v>2015</v>
      </c>
      <c r="E250">
        <f t="shared" si="18"/>
        <v>37</v>
      </c>
      <c r="F250" t="str">
        <f>VLOOKUP(A250, _holidays!A250:B2355,2,FALSE)</f>
        <v>Y</v>
      </c>
      <c r="G250" t="str">
        <f>VLOOKUP(A250, _holidays!A250:C2355,3,FALSE)</f>
        <v>N</v>
      </c>
      <c r="H250">
        <v>5.8</v>
      </c>
      <c r="I250">
        <v>16.600000000000001</v>
      </c>
      <c r="J250">
        <v>11.8</v>
      </c>
      <c r="K250">
        <v>0</v>
      </c>
      <c r="L250" s="7">
        <v>109641.375</v>
      </c>
      <c r="M250" s="9">
        <v>40.581765519999998</v>
      </c>
      <c r="N250" s="9">
        <f t="shared" si="19"/>
        <v>4449440.5715403901</v>
      </c>
    </row>
    <row r="251" spans="1:14" x14ac:dyDescent="0.25">
      <c r="A251" s="5">
        <v>42254</v>
      </c>
      <c r="B251" t="str">
        <f t="shared" si="15"/>
        <v>Monday</v>
      </c>
      <c r="C251" t="str">
        <f t="shared" si="16"/>
        <v>September</v>
      </c>
      <c r="D251">
        <f t="shared" si="17"/>
        <v>2015</v>
      </c>
      <c r="E251">
        <f t="shared" si="18"/>
        <v>37</v>
      </c>
      <c r="F251" t="str">
        <f>VLOOKUP(A251, _holidays!A251:B2356,2,FALSE)</f>
        <v>Y</v>
      </c>
      <c r="G251" t="str">
        <f>VLOOKUP(A251, _holidays!A251:C2356,3,FALSE)</f>
        <v>N</v>
      </c>
      <c r="H251">
        <v>8.9</v>
      </c>
      <c r="I251">
        <v>13.6</v>
      </c>
      <c r="J251">
        <v>9.1999999999999993</v>
      </c>
      <c r="K251">
        <v>3.6</v>
      </c>
      <c r="L251" s="7">
        <v>131619.36499999999</v>
      </c>
      <c r="M251" s="9">
        <v>38.52697878</v>
      </c>
      <c r="N251" s="9">
        <f t="shared" si="19"/>
        <v>5070896.4823920745</v>
      </c>
    </row>
    <row r="252" spans="1:14" x14ac:dyDescent="0.25">
      <c r="A252" s="5">
        <v>42255</v>
      </c>
      <c r="B252" t="str">
        <f t="shared" si="15"/>
        <v>Tuesday</v>
      </c>
      <c r="C252" t="str">
        <f t="shared" si="16"/>
        <v>September</v>
      </c>
      <c r="D252">
        <f t="shared" si="17"/>
        <v>2015</v>
      </c>
      <c r="E252">
        <f t="shared" si="18"/>
        <v>37</v>
      </c>
      <c r="F252" t="str">
        <f>VLOOKUP(A252, _holidays!A252:B2357,2,FALSE)</f>
        <v>Y</v>
      </c>
      <c r="G252" t="str">
        <f>VLOOKUP(A252, _holidays!A252:C2357,3,FALSE)</f>
        <v>N</v>
      </c>
      <c r="H252">
        <v>8.8000000000000007</v>
      </c>
      <c r="I252">
        <v>12.8</v>
      </c>
      <c r="J252">
        <v>11.1</v>
      </c>
      <c r="K252">
        <v>2</v>
      </c>
      <c r="L252" s="7">
        <v>136340.70000000001</v>
      </c>
      <c r="M252" s="9">
        <v>41.710381609999999</v>
      </c>
      <c r="N252" s="9">
        <f t="shared" si="19"/>
        <v>5686822.6259745276</v>
      </c>
    </row>
    <row r="253" spans="1:14" x14ac:dyDescent="0.25">
      <c r="A253" s="5">
        <v>42256</v>
      </c>
      <c r="B253" t="str">
        <f t="shared" si="15"/>
        <v>Wednesday</v>
      </c>
      <c r="C253" t="str">
        <f t="shared" si="16"/>
        <v>September</v>
      </c>
      <c r="D253">
        <f t="shared" si="17"/>
        <v>2015</v>
      </c>
      <c r="E253">
        <f t="shared" si="18"/>
        <v>37</v>
      </c>
      <c r="F253" t="str">
        <f>VLOOKUP(A253, _holidays!A253:B2358,2,FALSE)</f>
        <v>Y</v>
      </c>
      <c r="G253" t="str">
        <f>VLOOKUP(A253, _holidays!A253:C2358,3,FALSE)</f>
        <v>N</v>
      </c>
      <c r="H253">
        <v>10</v>
      </c>
      <c r="I253">
        <v>15.3</v>
      </c>
      <c r="J253">
        <v>11.4</v>
      </c>
      <c r="K253">
        <v>0</v>
      </c>
      <c r="L253" s="7">
        <v>132977.45000000001</v>
      </c>
      <c r="M253" s="9">
        <v>48.128104839999999</v>
      </c>
      <c r="N253" s="9">
        <f t="shared" si="19"/>
        <v>6399952.6549558584</v>
      </c>
    </row>
    <row r="254" spans="1:14" x14ac:dyDescent="0.25">
      <c r="A254" s="5">
        <v>42257</v>
      </c>
      <c r="B254" t="str">
        <f t="shared" si="15"/>
        <v>Thursday</v>
      </c>
      <c r="C254" t="str">
        <f t="shared" si="16"/>
        <v>September</v>
      </c>
      <c r="D254">
        <f t="shared" si="17"/>
        <v>2015</v>
      </c>
      <c r="E254">
        <f t="shared" si="18"/>
        <v>37</v>
      </c>
      <c r="F254" t="str">
        <f>VLOOKUP(A254, _holidays!A254:B2359,2,FALSE)</f>
        <v>Y</v>
      </c>
      <c r="G254" t="str">
        <f>VLOOKUP(A254, _holidays!A254:C2359,3,FALSE)</f>
        <v>N</v>
      </c>
      <c r="H254">
        <v>10</v>
      </c>
      <c r="I254">
        <v>15.7</v>
      </c>
      <c r="J254">
        <v>17.3</v>
      </c>
      <c r="K254">
        <v>0</v>
      </c>
      <c r="L254" s="7">
        <v>133541.98000000001</v>
      </c>
      <c r="M254" s="9">
        <v>48.919566619999998</v>
      </c>
      <c r="N254" s="9">
        <f t="shared" si="19"/>
        <v>6532815.7871767078</v>
      </c>
    </row>
    <row r="255" spans="1:14" x14ac:dyDescent="0.25">
      <c r="A255" s="5">
        <v>42258</v>
      </c>
      <c r="B255" t="str">
        <f t="shared" si="15"/>
        <v>Friday</v>
      </c>
      <c r="C255" t="str">
        <f t="shared" si="16"/>
        <v>September</v>
      </c>
      <c r="D255">
        <f t="shared" si="17"/>
        <v>2015</v>
      </c>
      <c r="E255">
        <f t="shared" si="18"/>
        <v>37</v>
      </c>
      <c r="F255" t="str">
        <f>VLOOKUP(A255, _holidays!A255:B2360,2,FALSE)</f>
        <v>Y</v>
      </c>
      <c r="G255" t="str">
        <f>VLOOKUP(A255, _holidays!A255:C2360,3,FALSE)</f>
        <v>N</v>
      </c>
      <c r="H255">
        <v>5.0999999999999996</v>
      </c>
      <c r="I255">
        <v>20.100000000000001</v>
      </c>
      <c r="J255">
        <v>17.7</v>
      </c>
      <c r="K255">
        <v>0</v>
      </c>
      <c r="L255" s="7">
        <v>123968.9</v>
      </c>
      <c r="M255" s="9">
        <v>36.08846518</v>
      </c>
      <c r="N255" s="9">
        <f t="shared" si="19"/>
        <v>4473847.3310529022</v>
      </c>
    </row>
    <row r="256" spans="1:14" x14ac:dyDescent="0.25">
      <c r="A256" s="5">
        <v>42259</v>
      </c>
      <c r="B256" t="str">
        <f t="shared" si="15"/>
        <v>Saturday</v>
      </c>
      <c r="C256" t="str">
        <f t="shared" si="16"/>
        <v>September</v>
      </c>
      <c r="D256">
        <f t="shared" si="17"/>
        <v>2015</v>
      </c>
      <c r="E256">
        <f t="shared" si="18"/>
        <v>37</v>
      </c>
      <c r="F256" t="str">
        <f>VLOOKUP(A256, _holidays!A256:B2361,2,FALSE)</f>
        <v>Y</v>
      </c>
      <c r="G256" t="str">
        <f>VLOOKUP(A256, _holidays!A256:C2361,3,FALSE)</f>
        <v>N</v>
      </c>
      <c r="H256">
        <v>12.2</v>
      </c>
      <c r="I256">
        <v>21.7</v>
      </c>
      <c r="J256">
        <v>10.199999999999999</v>
      </c>
      <c r="K256">
        <v>0</v>
      </c>
      <c r="L256" s="7">
        <v>108790.005</v>
      </c>
      <c r="M256" s="9">
        <v>37.654551560000002</v>
      </c>
      <c r="N256" s="9">
        <f t="shared" si="19"/>
        <v>4096438.852485158</v>
      </c>
    </row>
    <row r="257" spans="1:14" x14ac:dyDescent="0.25">
      <c r="A257" s="5">
        <v>42260</v>
      </c>
      <c r="B257" t="str">
        <f t="shared" si="15"/>
        <v>Sunday</v>
      </c>
      <c r="C257" t="str">
        <f t="shared" si="16"/>
        <v>September</v>
      </c>
      <c r="D257">
        <f t="shared" si="17"/>
        <v>2015</v>
      </c>
      <c r="E257">
        <f t="shared" si="18"/>
        <v>38</v>
      </c>
      <c r="F257" t="str">
        <f>VLOOKUP(A257, _holidays!A257:B2362,2,FALSE)</f>
        <v>Y</v>
      </c>
      <c r="G257" t="str">
        <f>VLOOKUP(A257, _holidays!A257:C2362,3,FALSE)</f>
        <v>N</v>
      </c>
      <c r="H257">
        <v>13.2</v>
      </c>
      <c r="I257">
        <v>25.5</v>
      </c>
      <c r="J257">
        <v>17.100000000000001</v>
      </c>
      <c r="K257">
        <v>0</v>
      </c>
      <c r="L257" s="7">
        <v>99161.764999999999</v>
      </c>
      <c r="M257" s="9">
        <v>30.359605869999999</v>
      </c>
      <c r="N257" s="9">
        <f t="shared" si="19"/>
        <v>3010512.1027735607</v>
      </c>
    </row>
    <row r="258" spans="1:14" x14ac:dyDescent="0.25">
      <c r="A258" s="5">
        <v>42261</v>
      </c>
      <c r="B258" t="str">
        <f t="shared" ref="B258:B321" si="20">TEXT(A258, "dddd")</f>
        <v>Monday</v>
      </c>
      <c r="C258" t="str">
        <f t="shared" ref="C258:C321" si="21">TEXT(A258, "mmmm")</f>
        <v>September</v>
      </c>
      <c r="D258">
        <f t="shared" ref="D258:D321" si="22">YEAR(A258)</f>
        <v>2015</v>
      </c>
      <c r="E258">
        <f t="shared" ref="E258:E321" si="23">WEEKNUM(A258)</f>
        <v>38</v>
      </c>
      <c r="F258" t="str">
        <f>VLOOKUP(A258, _holidays!A258:B2363,2,FALSE)</f>
        <v>Y</v>
      </c>
      <c r="G258" t="str">
        <f>VLOOKUP(A258, _holidays!A258:C2363,3,FALSE)</f>
        <v>N</v>
      </c>
      <c r="H258">
        <v>15.4</v>
      </c>
      <c r="I258">
        <v>26.7</v>
      </c>
      <c r="J258">
        <v>17.8</v>
      </c>
      <c r="K258">
        <v>0</v>
      </c>
      <c r="L258" s="7">
        <v>116574.17</v>
      </c>
      <c r="M258" s="9">
        <v>32.345654209999999</v>
      </c>
      <c r="N258" s="9">
        <f t="shared" si="19"/>
        <v>3770667.7926377556</v>
      </c>
    </row>
    <row r="259" spans="1:14" x14ac:dyDescent="0.25">
      <c r="A259" s="5">
        <v>42262</v>
      </c>
      <c r="B259" t="str">
        <f t="shared" si="20"/>
        <v>Tuesday</v>
      </c>
      <c r="C259" t="str">
        <f t="shared" si="21"/>
        <v>September</v>
      </c>
      <c r="D259">
        <f t="shared" si="22"/>
        <v>2015</v>
      </c>
      <c r="E259">
        <f t="shared" si="23"/>
        <v>38</v>
      </c>
      <c r="F259" t="str">
        <f>VLOOKUP(A259, _holidays!A259:B2364,2,FALSE)</f>
        <v>Y</v>
      </c>
      <c r="G259" t="str">
        <f>VLOOKUP(A259, _holidays!A259:C2364,3,FALSE)</f>
        <v>N</v>
      </c>
      <c r="H259">
        <v>10.8</v>
      </c>
      <c r="I259">
        <v>15.9</v>
      </c>
      <c r="J259">
        <v>15</v>
      </c>
      <c r="K259">
        <v>15.8</v>
      </c>
      <c r="L259" s="7">
        <v>123750.5</v>
      </c>
      <c r="M259" s="9">
        <v>34.506522410000002</v>
      </c>
      <c r="N259" s="9">
        <f t="shared" ref="N259:N322" si="24">L259*M259</f>
        <v>4270199.4014987051</v>
      </c>
    </row>
    <row r="260" spans="1:14" x14ac:dyDescent="0.25">
      <c r="A260" s="5">
        <v>42263</v>
      </c>
      <c r="B260" t="str">
        <f t="shared" si="20"/>
        <v>Wednesday</v>
      </c>
      <c r="C260" t="str">
        <f t="shared" si="21"/>
        <v>September</v>
      </c>
      <c r="D260">
        <f t="shared" si="22"/>
        <v>2015</v>
      </c>
      <c r="E260">
        <f t="shared" si="23"/>
        <v>38</v>
      </c>
      <c r="F260" t="str">
        <f>VLOOKUP(A260, _holidays!A260:B2365,2,FALSE)</f>
        <v>Y</v>
      </c>
      <c r="G260" t="str">
        <f>VLOOKUP(A260, _holidays!A260:C2365,3,FALSE)</f>
        <v>N</v>
      </c>
      <c r="H260">
        <v>8.9</v>
      </c>
      <c r="I260">
        <v>14.8</v>
      </c>
      <c r="J260">
        <v>17.600000000000001</v>
      </c>
      <c r="K260">
        <v>0</v>
      </c>
      <c r="L260" s="7">
        <v>131795.48499999999</v>
      </c>
      <c r="M260" s="9">
        <v>38.966062469999997</v>
      </c>
      <c r="N260" s="9">
        <f t="shared" si="24"/>
        <v>5135551.1017739475</v>
      </c>
    </row>
    <row r="261" spans="1:14" x14ac:dyDescent="0.25">
      <c r="A261" s="5">
        <v>42264</v>
      </c>
      <c r="B261" t="str">
        <f t="shared" si="20"/>
        <v>Thursday</v>
      </c>
      <c r="C261" t="str">
        <f t="shared" si="21"/>
        <v>September</v>
      </c>
      <c r="D261">
        <f t="shared" si="22"/>
        <v>2015</v>
      </c>
      <c r="E261">
        <f t="shared" si="23"/>
        <v>38</v>
      </c>
      <c r="F261" t="str">
        <f>VLOOKUP(A261, _holidays!A261:B2366,2,FALSE)</f>
        <v>Y</v>
      </c>
      <c r="G261" t="str">
        <f>VLOOKUP(A261, _holidays!A261:C2366,3,FALSE)</f>
        <v>N</v>
      </c>
      <c r="H261">
        <v>9</v>
      </c>
      <c r="I261">
        <v>14.3</v>
      </c>
      <c r="J261">
        <v>12.4</v>
      </c>
      <c r="K261">
        <v>0.4</v>
      </c>
      <c r="L261" s="7">
        <v>131050.675</v>
      </c>
      <c r="M261" s="9">
        <v>40.639264369999999</v>
      </c>
      <c r="N261" s="9">
        <f t="shared" si="24"/>
        <v>5325803.02719195</v>
      </c>
    </row>
    <row r="262" spans="1:14" x14ac:dyDescent="0.25">
      <c r="A262" s="5">
        <v>42265</v>
      </c>
      <c r="B262" t="str">
        <f t="shared" si="20"/>
        <v>Friday</v>
      </c>
      <c r="C262" t="str">
        <f t="shared" si="21"/>
        <v>September</v>
      </c>
      <c r="D262">
        <f t="shared" si="22"/>
        <v>2015</v>
      </c>
      <c r="E262">
        <f t="shared" si="23"/>
        <v>38</v>
      </c>
      <c r="F262" t="str">
        <f>VLOOKUP(A262, _holidays!A262:B2367,2,FALSE)</f>
        <v>N</v>
      </c>
      <c r="G262" t="str">
        <f>VLOOKUP(A262, _holidays!A262:C2367,3,FALSE)</f>
        <v>N</v>
      </c>
      <c r="H262">
        <v>10.5</v>
      </c>
      <c r="I262">
        <v>14.7</v>
      </c>
      <c r="J262">
        <v>8.1</v>
      </c>
      <c r="K262">
        <v>0</v>
      </c>
      <c r="L262" s="7">
        <v>130764.58500000001</v>
      </c>
      <c r="M262" s="9">
        <v>40.630081019999999</v>
      </c>
      <c r="N262" s="9">
        <f t="shared" si="24"/>
        <v>5312975.6830966771</v>
      </c>
    </row>
    <row r="263" spans="1:14" x14ac:dyDescent="0.25">
      <c r="A263" s="5">
        <v>42266</v>
      </c>
      <c r="B263" t="str">
        <f t="shared" si="20"/>
        <v>Saturday</v>
      </c>
      <c r="C263" t="str">
        <f t="shared" si="21"/>
        <v>September</v>
      </c>
      <c r="D263">
        <f t="shared" si="22"/>
        <v>2015</v>
      </c>
      <c r="E263">
        <f t="shared" si="23"/>
        <v>38</v>
      </c>
      <c r="F263" t="str">
        <f>VLOOKUP(A263, _holidays!A263:B2368,2,FALSE)</f>
        <v>N</v>
      </c>
      <c r="G263" t="str">
        <f>VLOOKUP(A263, _holidays!A263:C2368,3,FALSE)</f>
        <v>N</v>
      </c>
      <c r="H263">
        <v>6.5</v>
      </c>
      <c r="I263">
        <v>21.3</v>
      </c>
      <c r="J263">
        <v>17</v>
      </c>
      <c r="K263">
        <v>0</v>
      </c>
      <c r="L263" s="7">
        <v>112377.185</v>
      </c>
      <c r="M263" s="9">
        <v>47.826712030000003</v>
      </c>
      <c r="N263" s="9">
        <f t="shared" si="24"/>
        <v>5374631.2657370362</v>
      </c>
    </row>
    <row r="264" spans="1:14" x14ac:dyDescent="0.25">
      <c r="A264" s="5">
        <v>42267</v>
      </c>
      <c r="B264" t="str">
        <f t="shared" si="20"/>
        <v>Sunday</v>
      </c>
      <c r="C264" t="str">
        <f t="shared" si="21"/>
        <v>September</v>
      </c>
      <c r="D264">
        <f t="shared" si="22"/>
        <v>2015</v>
      </c>
      <c r="E264">
        <f t="shared" si="23"/>
        <v>39</v>
      </c>
      <c r="F264" t="str">
        <f>VLOOKUP(A264, _holidays!A264:B2369,2,FALSE)</f>
        <v>N</v>
      </c>
      <c r="G264" t="str">
        <f>VLOOKUP(A264, _holidays!A264:C2369,3,FALSE)</f>
        <v>N</v>
      </c>
      <c r="H264">
        <v>8.5</v>
      </c>
      <c r="I264">
        <v>22.9</v>
      </c>
      <c r="J264">
        <v>17.3</v>
      </c>
      <c r="K264">
        <v>0</v>
      </c>
      <c r="L264" s="7">
        <v>103708.925</v>
      </c>
      <c r="M264" s="9">
        <v>32.857727840000003</v>
      </c>
      <c r="N264" s="9">
        <f t="shared" si="24"/>
        <v>3407639.6322289724</v>
      </c>
    </row>
    <row r="265" spans="1:14" x14ac:dyDescent="0.25">
      <c r="A265" s="5">
        <v>42268</v>
      </c>
      <c r="B265" t="str">
        <f t="shared" si="20"/>
        <v>Monday</v>
      </c>
      <c r="C265" t="str">
        <f t="shared" si="21"/>
        <v>September</v>
      </c>
      <c r="D265">
        <f t="shared" si="22"/>
        <v>2015</v>
      </c>
      <c r="E265">
        <f t="shared" si="23"/>
        <v>39</v>
      </c>
      <c r="F265" t="str">
        <f>VLOOKUP(A265, _holidays!A265:B2370,2,FALSE)</f>
        <v>N</v>
      </c>
      <c r="G265" t="str">
        <f>VLOOKUP(A265, _holidays!A265:C2370,3,FALSE)</f>
        <v>N</v>
      </c>
      <c r="H265">
        <v>14</v>
      </c>
      <c r="I265">
        <v>18.100000000000001</v>
      </c>
      <c r="J265">
        <v>6.7</v>
      </c>
      <c r="K265">
        <v>0</v>
      </c>
      <c r="L265" s="7">
        <v>120096.71</v>
      </c>
      <c r="M265" s="9">
        <v>44.955977410000003</v>
      </c>
      <c r="N265" s="9">
        <f t="shared" si="24"/>
        <v>5399064.981775322</v>
      </c>
    </row>
    <row r="266" spans="1:14" x14ac:dyDescent="0.25">
      <c r="A266" s="5">
        <v>42269</v>
      </c>
      <c r="B266" t="str">
        <f t="shared" si="20"/>
        <v>Tuesday</v>
      </c>
      <c r="C266" t="str">
        <f t="shared" si="21"/>
        <v>September</v>
      </c>
      <c r="D266">
        <f t="shared" si="22"/>
        <v>2015</v>
      </c>
      <c r="E266">
        <f t="shared" si="23"/>
        <v>39</v>
      </c>
      <c r="F266" t="str">
        <f>VLOOKUP(A266, _holidays!A266:B2371,2,FALSE)</f>
        <v>N</v>
      </c>
      <c r="G266" t="str">
        <f>VLOOKUP(A266, _holidays!A266:C2371,3,FALSE)</f>
        <v>N</v>
      </c>
      <c r="H266">
        <v>7.6</v>
      </c>
      <c r="I266">
        <v>12.7</v>
      </c>
      <c r="J266">
        <v>17.399999999999999</v>
      </c>
      <c r="K266">
        <v>4.4000000000000004</v>
      </c>
      <c r="L266" s="7">
        <v>127755.095</v>
      </c>
      <c r="M266" s="9">
        <v>99.476166710000001</v>
      </c>
      <c r="N266" s="9">
        <f t="shared" si="24"/>
        <v>12708587.128271887</v>
      </c>
    </row>
    <row r="267" spans="1:14" x14ac:dyDescent="0.25">
      <c r="A267" s="5">
        <v>42270</v>
      </c>
      <c r="B267" t="str">
        <f t="shared" si="20"/>
        <v>Wednesday</v>
      </c>
      <c r="C267" t="str">
        <f t="shared" si="21"/>
        <v>September</v>
      </c>
      <c r="D267">
        <f t="shared" si="22"/>
        <v>2015</v>
      </c>
      <c r="E267">
        <f t="shared" si="23"/>
        <v>39</v>
      </c>
      <c r="F267" t="str">
        <f>VLOOKUP(A267, _holidays!A267:B2372,2,FALSE)</f>
        <v>N</v>
      </c>
      <c r="G267" t="str">
        <f>VLOOKUP(A267, _holidays!A267:C2372,3,FALSE)</f>
        <v>N</v>
      </c>
      <c r="H267">
        <v>8.5</v>
      </c>
      <c r="I267">
        <v>12.6</v>
      </c>
      <c r="J267">
        <v>20.3</v>
      </c>
      <c r="K267">
        <v>0</v>
      </c>
      <c r="L267" s="7">
        <v>131866.73000000001</v>
      </c>
      <c r="M267" s="9">
        <v>49.768610670000001</v>
      </c>
      <c r="N267" s="9">
        <f t="shared" si="24"/>
        <v>6562823.9456960093</v>
      </c>
    </row>
    <row r="268" spans="1:14" x14ac:dyDescent="0.25">
      <c r="A268" s="5">
        <v>42271</v>
      </c>
      <c r="B268" t="str">
        <f t="shared" si="20"/>
        <v>Thursday</v>
      </c>
      <c r="C268" t="str">
        <f t="shared" si="21"/>
        <v>September</v>
      </c>
      <c r="D268">
        <f t="shared" si="22"/>
        <v>2015</v>
      </c>
      <c r="E268">
        <f t="shared" si="23"/>
        <v>39</v>
      </c>
      <c r="F268" t="str">
        <f>VLOOKUP(A268, _holidays!A268:B2373,2,FALSE)</f>
        <v>N</v>
      </c>
      <c r="G268" t="str">
        <f>VLOOKUP(A268, _holidays!A268:C2373,3,FALSE)</f>
        <v>N</v>
      </c>
      <c r="H268">
        <v>5.0999999999999996</v>
      </c>
      <c r="I268">
        <v>14.3</v>
      </c>
      <c r="J268">
        <v>18.2</v>
      </c>
      <c r="K268">
        <v>0</v>
      </c>
      <c r="L268" s="7">
        <v>130937.625</v>
      </c>
      <c r="M268" s="9">
        <v>54.980526810000001</v>
      </c>
      <c r="N268" s="9">
        <f t="shared" si="24"/>
        <v>7199019.6017502267</v>
      </c>
    </row>
    <row r="269" spans="1:14" x14ac:dyDescent="0.25">
      <c r="A269" s="5">
        <v>42272</v>
      </c>
      <c r="B269" t="str">
        <f t="shared" si="20"/>
        <v>Friday</v>
      </c>
      <c r="C269" t="str">
        <f t="shared" si="21"/>
        <v>September</v>
      </c>
      <c r="D269">
        <f t="shared" si="22"/>
        <v>2015</v>
      </c>
      <c r="E269">
        <f t="shared" si="23"/>
        <v>39</v>
      </c>
      <c r="F269" t="str">
        <f>VLOOKUP(A269, _holidays!A269:B2374,2,FALSE)</f>
        <v>N</v>
      </c>
      <c r="G269" t="str">
        <f>VLOOKUP(A269, _holidays!A269:C2374,3,FALSE)</f>
        <v>N</v>
      </c>
      <c r="H269">
        <v>5.8</v>
      </c>
      <c r="I269">
        <v>19.100000000000001</v>
      </c>
      <c r="J269">
        <v>20.2</v>
      </c>
      <c r="K269">
        <v>0</v>
      </c>
      <c r="L269" s="7">
        <v>124278.93</v>
      </c>
      <c r="M269" s="9">
        <v>51.081001790000002</v>
      </c>
      <c r="N269" s="9">
        <f t="shared" si="24"/>
        <v>6348292.2457892848</v>
      </c>
    </row>
    <row r="270" spans="1:14" x14ac:dyDescent="0.25">
      <c r="A270" s="5">
        <v>42273</v>
      </c>
      <c r="B270" t="str">
        <f t="shared" si="20"/>
        <v>Saturday</v>
      </c>
      <c r="C270" t="str">
        <f t="shared" si="21"/>
        <v>September</v>
      </c>
      <c r="D270">
        <f t="shared" si="22"/>
        <v>2015</v>
      </c>
      <c r="E270">
        <f t="shared" si="23"/>
        <v>39</v>
      </c>
      <c r="F270" t="str">
        <f>VLOOKUP(A270, _holidays!A270:B2375,2,FALSE)</f>
        <v>N</v>
      </c>
      <c r="G270" t="str">
        <f>VLOOKUP(A270, _holidays!A270:C2375,3,FALSE)</f>
        <v>N</v>
      </c>
      <c r="H270">
        <v>6.6</v>
      </c>
      <c r="I270">
        <v>17.899999999999999</v>
      </c>
      <c r="J270">
        <v>20.100000000000001</v>
      </c>
      <c r="K270">
        <v>0</v>
      </c>
      <c r="L270" s="7">
        <v>111064.49</v>
      </c>
      <c r="M270" s="9">
        <v>48.78936994</v>
      </c>
      <c r="N270" s="9">
        <f t="shared" si="24"/>
        <v>5418766.4898074307</v>
      </c>
    </row>
    <row r="271" spans="1:14" x14ac:dyDescent="0.25">
      <c r="A271" s="5">
        <v>42274</v>
      </c>
      <c r="B271" t="str">
        <f t="shared" si="20"/>
        <v>Sunday</v>
      </c>
      <c r="C271" t="str">
        <f t="shared" si="21"/>
        <v>September</v>
      </c>
      <c r="D271">
        <f t="shared" si="22"/>
        <v>2015</v>
      </c>
      <c r="E271">
        <f t="shared" si="23"/>
        <v>40</v>
      </c>
      <c r="F271" t="str">
        <f>VLOOKUP(A271, _holidays!A271:B2376,2,FALSE)</f>
        <v>N</v>
      </c>
      <c r="G271" t="str">
        <f>VLOOKUP(A271, _holidays!A271:C2376,3,FALSE)</f>
        <v>N</v>
      </c>
      <c r="H271">
        <v>9.8000000000000007</v>
      </c>
      <c r="I271">
        <v>20.2</v>
      </c>
      <c r="J271">
        <v>19.600000000000001</v>
      </c>
      <c r="K271">
        <v>0</v>
      </c>
      <c r="L271" s="7">
        <v>106431.815</v>
      </c>
      <c r="M271" s="9">
        <v>43.931613710000001</v>
      </c>
      <c r="N271" s="9">
        <f t="shared" si="24"/>
        <v>4675721.3830341836</v>
      </c>
    </row>
    <row r="272" spans="1:14" x14ac:dyDescent="0.25">
      <c r="A272" s="5">
        <v>42275</v>
      </c>
      <c r="B272" t="str">
        <f t="shared" si="20"/>
        <v>Monday</v>
      </c>
      <c r="C272" t="str">
        <f t="shared" si="21"/>
        <v>September</v>
      </c>
      <c r="D272">
        <f t="shared" si="22"/>
        <v>2015</v>
      </c>
      <c r="E272">
        <f t="shared" si="23"/>
        <v>40</v>
      </c>
      <c r="F272" t="str">
        <f>VLOOKUP(A272, _holidays!A272:B2377,2,FALSE)</f>
        <v>N</v>
      </c>
      <c r="G272" t="str">
        <f>VLOOKUP(A272, _holidays!A272:C2377,3,FALSE)</f>
        <v>N</v>
      </c>
      <c r="H272">
        <v>8.3000000000000007</v>
      </c>
      <c r="I272">
        <v>21.4</v>
      </c>
      <c r="J272">
        <v>13.6</v>
      </c>
      <c r="K272">
        <v>0</v>
      </c>
      <c r="L272" s="7">
        <v>121796.715</v>
      </c>
      <c r="M272" s="9">
        <v>42.026015379999997</v>
      </c>
      <c r="N272" s="9">
        <f t="shared" si="24"/>
        <v>5118630.617823476</v>
      </c>
    </row>
    <row r="273" spans="1:14" x14ac:dyDescent="0.25">
      <c r="A273" s="5">
        <v>42276</v>
      </c>
      <c r="B273" t="str">
        <f t="shared" si="20"/>
        <v>Tuesday</v>
      </c>
      <c r="C273" t="str">
        <f t="shared" si="21"/>
        <v>September</v>
      </c>
      <c r="D273">
        <f t="shared" si="22"/>
        <v>2015</v>
      </c>
      <c r="E273">
        <f t="shared" si="23"/>
        <v>40</v>
      </c>
      <c r="F273" t="str">
        <f>VLOOKUP(A273, _holidays!A273:B2378,2,FALSE)</f>
        <v>N</v>
      </c>
      <c r="G273" t="str">
        <f>VLOOKUP(A273, _holidays!A273:C2378,3,FALSE)</f>
        <v>N</v>
      </c>
      <c r="H273">
        <v>9</v>
      </c>
      <c r="I273">
        <v>16.899999999999999</v>
      </c>
      <c r="J273">
        <v>13.5</v>
      </c>
      <c r="K273">
        <v>0</v>
      </c>
      <c r="L273" s="7">
        <v>126691.8</v>
      </c>
      <c r="M273" s="9">
        <v>37.640101250000001</v>
      </c>
      <c r="N273" s="9">
        <f t="shared" si="24"/>
        <v>4768692.1795447506</v>
      </c>
    </row>
    <row r="274" spans="1:14" x14ac:dyDescent="0.25">
      <c r="A274" s="5">
        <v>42277</v>
      </c>
      <c r="B274" t="str">
        <f t="shared" si="20"/>
        <v>Wednesday</v>
      </c>
      <c r="C274" t="str">
        <f t="shared" si="21"/>
        <v>September</v>
      </c>
      <c r="D274">
        <f t="shared" si="22"/>
        <v>2015</v>
      </c>
      <c r="E274">
        <f t="shared" si="23"/>
        <v>40</v>
      </c>
      <c r="F274" t="str">
        <f>VLOOKUP(A274, _holidays!A274:B2379,2,FALSE)</f>
        <v>N</v>
      </c>
      <c r="G274" t="str">
        <f>VLOOKUP(A274, _holidays!A274:C2379,3,FALSE)</f>
        <v>N</v>
      </c>
      <c r="H274">
        <v>11.5</v>
      </c>
      <c r="I274">
        <v>15.9</v>
      </c>
      <c r="J274">
        <v>16.8</v>
      </c>
      <c r="K274">
        <v>0</v>
      </c>
      <c r="L274" s="7">
        <v>129641.245</v>
      </c>
      <c r="M274" s="9">
        <v>41.98096898</v>
      </c>
      <c r="N274" s="9">
        <f t="shared" si="24"/>
        <v>5442465.0848735804</v>
      </c>
    </row>
    <row r="275" spans="1:14" x14ac:dyDescent="0.25">
      <c r="A275" s="5">
        <v>42278</v>
      </c>
      <c r="B275" t="str">
        <f t="shared" si="20"/>
        <v>Thursday</v>
      </c>
      <c r="C275" t="str">
        <f t="shared" si="21"/>
        <v>October</v>
      </c>
      <c r="D275">
        <f t="shared" si="22"/>
        <v>2015</v>
      </c>
      <c r="E275">
        <f t="shared" si="23"/>
        <v>40</v>
      </c>
      <c r="F275" t="str">
        <f>VLOOKUP(A275, _holidays!A275:B2380,2,FALSE)</f>
        <v>N</v>
      </c>
      <c r="G275" t="str">
        <f>VLOOKUP(A275, _holidays!A275:C2380,3,FALSE)</f>
        <v>N</v>
      </c>
      <c r="H275">
        <v>6</v>
      </c>
      <c r="I275">
        <v>21.6</v>
      </c>
      <c r="J275">
        <v>21.7</v>
      </c>
      <c r="K275">
        <v>0</v>
      </c>
      <c r="L275" s="7">
        <v>124356.41499999999</v>
      </c>
      <c r="M275" s="9">
        <v>34.809762990000003</v>
      </c>
      <c r="N275" s="9">
        <f t="shared" si="24"/>
        <v>4328817.332436081</v>
      </c>
    </row>
    <row r="276" spans="1:14" x14ac:dyDescent="0.25">
      <c r="A276" s="5">
        <v>42279</v>
      </c>
      <c r="B276" t="str">
        <f t="shared" si="20"/>
        <v>Friday</v>
      </c>
      <c r="C276" t="str">
        <f t="shared" si="21"/>
        <v>October</v>
      </c>
      <c r="D276">
        <f t="shared" si="22"/>
        <v>2015</v>
      </c>
      <c r="E276">
        <f t="shared" si="23"/>
        <v>40</v>
      </c>
      <c r="F276" t="str">
        <f>VLOOKUP(A276, _holidays!A276:B2381,2,FALSE)</f>
        <v>N</v>
      </c>
      <c r="G276" t="str">
        <f>VLOOKUP(A276, _holidays!A276:C2381,3,FALSE)</f>
        <v>Y</v>
      </c>
      <c r="H276">
        <v>9.9</v>
      </c>
      <c r="I276">
        <v>28.6</v>
      </c>
      <c r="J276">
        <v>21.7</v>
      </c>
      <c r="K276">
        <v>0</v>
      </c>
      <c r="L276" s="7">
        <v>107544.145</v>
      </c>
      <c r="M276" s="9">
        <v>38.306983930000001</v>
      </c>
      <c r="N276" s="9">
        <f t="shared" si="24"/>
        <v>4119691.8342805901</v>
      </c>
    </row>
    <row r="277" spans="1:14" x14ac:dyDescent="0.25">
      <c r="A277" s="5">
        <v>42280</v>
      </c>
      <c r="B277" t="str">
        <f t="shared" si="20"/>
        <v>Saturday</v>
      </c>
      <c r="C277" t="str">
        <f t="shared" si="21"/>
        <v>October</v>
      </c>
      <c r="D277">
        <f t="shared" si="22"/>
        <v>2015</v>
      </c>
      <c r="E277">
        <f t="shared" si="23"/>
        <v>40</v>
      </c>
      <c r="F277" t="str">
        <f>VLOOKUP(A277, _holidays!A277:B2382,2,FALSE)</f>
        <v>N</v>
      </c>
      <c r="G277" t="str">
        <f>VLOOKUP(A277, _holidays!A277:C2382,3,FALSE)</f>
        <v>N</v>
      </c>
      <c r="H277">
        <v>16.3</v>
      </c>
      <c r="I277">
        <v>31.3</v>
      </c>
      <c r="J277">
        <v>22.2</v>
      </c>
      <c r="K277">
        <v>0</v>
      </c>
      <c r="L277" s="7">
        <v>100598.55</v>
      </c>
      <c r="M277" s="9">
        <v>30.78069241</v>
      </c>
      <c r="N277" s="9">
        <f t="shared" si="24"/>
        <v>3096493.0244420054</v>
      </c>
    </row>
    <row r="278" spans="1:14" x14ac:dyDescent="0.25">
      <c r="A278" s="5">
        <v>42281</v>
      </c>
      <c r="B278" t="str">
        <f t="shared" si="20"/>
        <v>Sunday</v>
      </c>
      <c r="C278" t="str">
        <f t="shared" si="21"/>
        <v>October</v>
      </c>
      <c r="D278">
        <f t="shared" si="22"/>
        <v>2015</v>
      </c>
      <c r="E278">
        <f t="shared" si="23"/>
        <v>41</v>
      </c>
      <c r="F278" t="str">
        <f>VLOOKUP(A278, _holidays!A278:B2383,2,FALSE)</f>
        <v>N</v>
      </c>
      <c r="G278" t="str">
        <f>VLOOKUP(A278, _holidays!A278:C2383,3,FALSE)</f>
        <v>N</v>
      </c>
      <c r="H278">
        <v>13.9</v>
      </c>
      <c r="I278">
        <v>24.9</v>
      </c>
      <c r="J278">
        <v>22.2</v>
      </c>
      <c r="K278">
        <v>0</v>
      </c>
      <c r="L278" s="7">
        <v>103828.88</v>
      </c>
      <c r="M278" s="9">
        <v>36.56069849</v>
      </c>
      <c r="N278" s="9">
        <f t="shared" si="24"/>
        <v>3796056.3762343912</v>
      </c>
    </row>
    <row r="279" spans="1:14" x14ac:dyDescent="0.25">
      <c r="A279" s="5">
        <v>42282</v>
      </c>
      <c r="B279" t="str">
        <f t="shared" si="20"/>
        <v>Monday</v>
      </c>
      <c r="C279" t="str">
        <f t="shared" si="21"/>
        <v>October</v>
      </c>
      <c r="D279">
        <f t="shared" si="22"/>
        <v>2015</v>
      </c>
      <c r="E279">
        <f t="shared" si="23"/>
        <v>41</v>
      </c>
      <c r="F279" t="str">
        <f>VLOOKUP(A279, _holidays!A279:B2384,2,FALSE)</f>
        <v>N</v>
      </c>
      <c r="G279" t="str">
        <f>VLOOKUP(A279, _holidays!A279:C2384,3,FALSE)</f>
        <v>N</v>
      </c>
      <c r="H279">
        <v>12.7</v>
      </c>
      <c r="I279">
        <v>34.4</v>
      </c>
      <c r="J279">
        <v>22</v>
      </c>
      <c r="K279">
        <v>0</v>
      </c>
      <c r="L279" s="7">
        <v>125194.87</v>
      </c>
      <c r="M279" s="9">
        <v>38.972005189999997</v>
      </c>
      <c r="N279" s="9">
        <f t="shared" si="24"/>
        <v>4879095.1234013746</v>
      </c>
    </row>
    <row r="280" spans="1:14" x14ac:dyDescent="0.25">
      <c r="A280" s="5">
        <v>42283</v>
      </c>
      <c r="B280" t="str">
        <f t="shared" si="20"/>
        <v>Tuesday</v>
      </c>
      <c r="C280" t="str">
        <f t="shared" si="21"/>
        <v>October</v>
      </c>
      <c r="D280">
        <f t="shared" si="22"/>
        <v>2015</v>
      </c>
      <c r="E280">
        <f t="shared" si="23"/>
        <v>41</v>
      </c>
      <c r="F280" t="str">
        <f>VLOOKUP(A280, _holidays!A280:B2385,2,FALSE)</f>
        <v>Y</v>
      </c>
      <c r="G280" t="str">
        <f>VLOOKUP(A280, _holidays!A280:C2385,3,FALSE)</f>
        <v>N</v>
      </c>
      <c r="H280">
        <v>15.5</v>
      </c>
      <c r="I280">
        <v>35.799999999999997</v>
      </c>
      <c r="J280">
        <v>18.899999999999999</v>
      </c>
      <c r="K280">
        <v>0</v>
      </c>
      <c r="L280" s="7">
        <v>127225.245</v>
      </c>
      <c r="M280" s="9">
        <v>36.244451439999999</v>
      </c>
      <c r="N280" s="9">
        <f t="shared" si="24"/>
        <v>4611209.2143446021</v>
      </c>
    </row>
    <row r="281" spans="1:14" x14ac:dyDescent="0.25">
      <c r="A281" s="5">
        <v>42284</v>
      </c>
      <c r="B281" t="str">
        <f t="shared" si="20"/>
        <v>Wednesday</v>
      </c>
      <c r="C281" t="str">
        <f t="shared" si="21"/>
        <v>October</v>
      </c>
      <c r="D281">
        <f t="shared" si="22"/>
        <v>2015</v>
      </c>
      <c r="E281">
        <f t="shared" si="23"/>
        <v>41</v>
      </c>
      <c r="F281" t="str">
        <f>VLOOKUP(A281, _holidays!A281:B2386,2,FALSE)</f>
        <v>Y</v>
      </c>
      <c r="G281" t="str">
        <f>VLOOKUP(A281, _holidays!A281:C2386,3,FALSE)</f>
        <v>N</v>
      </c>
      <c r="H281">
        <v>11.8</v>
      </c>
      <c r="I281">
        <v>16.2</v>
      </c>
      <c r="J281">
        <v>23.6</v>
      </c>
      <c r="K281">
        <v>0</v>
      </c>
      <c r="L281" s="7">
        <v>117282.765</v>
      </c>
      <c r="M281" s="9">
        <v>31.596406630000001</v>
      </c>
      <c r="N281" s="9">
        <f t="shared" si="24"/>
        <v>3705713.9336307319</v>
      </c>
    </row>
    <row r="282" spans="1:14" x14ac:dyDescent="0.25">
      <c r="A282" s="5">
        <v>42285</v>
      </c>
      <c r="B282" t="str">
        <f t="shared" si="20"/>
        <v>Thursday</v>
      </c>
      <c r="C282" t="str">
        <f t="shared" si="21"/>
        <v>October</v>
      </c>
      <c r="D282">
        <f t="shared" si="22"/>
        <v>2015</v>
      </c>
      <c r="E282">
        <f t="shared" si="23"/>
        <v>41</v>
      </c>
      <c r="F282" t="str">
        <f>VLOOKUP(A282, _holidays!A282:B2387,2,FALSE)</f>
        <v>Y</v>
      </c>
      <c r="G282" t="str">
        <f>VLOOKUP(A282, _holidays!A282:C2387,3,FALSE)</f>
        <v>N</v>
      </c>
      <c r="H282">
        <v>7.6</v>
      </c>
      <c r="I282">
        <v>18.600000000000001</v>
      </c>
      <c r="J282">
        <v>23.3</v>
      </c>
      <c r="K282">
        <v>0</v>
      </c>
      <c r="L282" s="7">
        <v>122121.325</v>
      </c>
      <c r="M282" s="9">
        <v>36.140982370000003</v>
      </c>
      <c r="N282" s="9">
        <f t="shared" si="24"/>
        <v>4413584.6538260402</v>
      </c>
    </row>
    <row r="283" spans="1:14" x14ac:dyDescent="0.25">
      <c r="A283" s="5">
        <v>42286</v>
      </c>
      <c r="B283" t="str">
        <f t="shared" si="20"/>
        <v>Friday</v>
      </c>
      <c r="C283" t="str">
        <f t="shared" si="21"/>
        <v>October</v>
      </c>
      <c r="D283">
        <f t="shared" si="22"/>
        <v>2015</v>
      </c>
      <c r="E283">
        <f t="shared" si="23"/>
        <v>41</v>
      </c>
      <c r="F283" t="str">
        <f>VLOOKUP(A283, _holidays!A283:B2388,2,FALSE)</f>
        <v>Y</v>
      </c>
      <c r="G283" t="str">
        <f>VLOOKUP(A283, _holidays!A283:C2388,3,FALSE)</f>
        <v>N</v>
      </c>
      <c r="H283">
        <v>10.9</v>
      </c>
      <c r="I283">
        <v>29.9</v>
      </c>
      <c r="J283">
        <v>22</v>
      </c>
      <c r="K283">
        <v>0</v>
      </c>
      <c r="L283" s="7">
        <v>126989.905</v>
      </c>
      <c r="M283" s="9">
        <v>41.415074920000002</v>
      </c>
      <c r="N283" s="9">
        <f t="shared" si="24"/>
        <v>5259296.429658683</v>
      </c>
    </row>
    <row r="284" spans="1:14" x14ac:dyDescent="0.25">
      <c r="A284" s="5">
        <v>42287</v>
      </c>
      <c r="B284" t="str">
        <f t="shared" si="20"/>
        <v>Saturday</v>
      </c>
      <c r="C284" t="str">
        <f t="shared" si="21"/>
        <v>October</v>
      </c>
      <c r="D284">
        <f t="shared" si="22"/>
        <v>2015</v>
      </c>
      <c r="E284">
        <f t="shared" si="23"/>
        <v>41</v>
      </c>
      <c r="F284" t="str">
        <f>VLOOKUP(A284, _holidays!A284:B2389,2,FALSE)</f>
        <v>Y</v>
      </c>
      <c r="G284" t="str">
        <f>VLOOKUP(A284, _holidays!A284:C2389,3,FALSE)</f>
        <v>N</v>
      </c>
      <c r="H284">
        <v>17.5</v>
      </c>
      <c r="I284">
        <v>29.2</v>
      </c>
      <c r="J284">
        <v>11.9</v>
      </c>
      <c r="K284">
        <v>0</v>
      </c>
      <c r="L284" s="7">
        <v>112604.825</v>
      </c>
      <c r="M284" s="9">
        <v>34.803176860000001</v>
      </c>
      <c r="N284" s="9">
        <f t="shared" si="24"/>
        <v>3919005.6397643494</v>
      </c>
    </row>
    <row r="285" spans="1:14" x14ac:dyDescent="0.25">
      <c r="A285" s="5">
        <v>42288</v>
      </c>
      <c r="B285" t="str">
        <f t="shared" si="20"/>
        <v>Sunday</v>
      </c>
      <c r="C285" t="str">
        <f t="shared" si="21"/>
        <v>October</v>
      </c>
      <c r="D285">
        <f t="shared" si="22"/>
        <v>2015</v>
      </c>
      <c r="E285">
        <f t="shared" si="23"/>
        <v>42</v>
      </c>
      <c r="F285" t="str">
        <f>VLOOKUP(A285, _holidays!A285:B2390,2,FALSE)</f>
        <v>Y</v>
      </c>
      <c r="G285" t="str">
        <f>VLOOKUP(A285, _holidays!A285:C2390,3,FALSE)</f>
        <v>N</v>
      </c>
      <c r="H285">
        <v>16.899999999999999</v>
      </c>
      <c r="I285">
        <v>19.2</v>
      </c>
      <c r="J285">
        <v>19.600000000000001</v>
      </c>
      <c r="K285">
        <v>0.4</v>
      </c>
      <c r="L285" s="7">
        <v>105376.33500000001</v>
      </c>
      <c r="M285" s="9">
        <v>29.90281083</v>
      </c>
      <c r="N285" s="9">
        <f t="shared" si="24"/>
        <v>3151048.6114637083</v>
      </c>
    </row>
    <row r="286" spans="1:14" x14ac:dyDescent="0.25">
      <c r="A286" s="5">
        <v>42289</v>
      </c>
      <c r="B286" t="str">
        <f t="shared" si="20"/>
        <v>Monday</v>
      </c>
      <c r="C286" t="str">
        <f t="shared" si="21"/>
        <v>October</v>
      </c>
      <c r="D286">
        <f t="shared" si="22"/>
        <v>2015</v>
      </c>
      <c r="E286">
        <f t="shared" si="23"/>
        <v>42</v>
      </c>
      <c r="F286" t="str">
        <f>VLOOKUP(A286, _holidays!A286:B2391,2,FALSE)</f>
        <v>Y</v>
      </c>
      <c r="G286" t="str">
        <f>VLOOKUP(A286, _holidays!A286:C2391,3,FALSE)</f>
        <v>N</v>
      </c>
      <c r="H286">
        <v>11.3</v>
      </c>
      <c r="I286">
        <v>16.100000000000001</v>
      </c>
      <c r="J286">
        <v>13.4</v>
      </c>
      <c r="K286">
        <v>0.6</v>
      </c>
      <c r="L286" s="7">
        <v>120916.215</v>
      </c>
      <c r="M286" s="9">
        <v>36.353623810000002</v>
      </c>
      <c r="N286" s="9">
        <f t="shared" si="24"/>
        <v>4395742.5926390793</v>
      </c>
    </row>
    <row r="287" spans="1:14" x14ac:dyDescent="0.25">
      <c r="A287" s="5">
        <v>42290</v>
      </c>
      <c r="B287" t="str">
        <f t="shared" si="20"/>
        <v>Tuesday</v>
      </c>
      <c r="C287" t="str">
        <f t="shared" si="21"/>
        <v>October</v>
      </c>
      <c r="D287">
        <f t="shared" si="22"/>
        <v>2015</v>
      </c>
      <c r="E287">
        <f t="shared" si="23"/>
        <v>42</v>
      </c>
      <c r="F287" t="str">
        <f>VLOOKUP(A287, _holidays!A287:B2392,2,FALSE)</f>
        <v>Y</v>
      </c>
      <c r="G287" t="str">
        <f>VLOOKUP(A287, _holidays!A287:C2392,3,FALSE)</f>
        <v>N</v>
      </c>
      <c r="H287">
        <v>7.9</v>
      </c>
      <c r="I287">
        <v>17.600000000000001</v>
      </c>
      <c r="J287">
        <v>24.3</v>
      </c>
      <c r="K287">
        <v>0.4</v>
      </c>
      <c r="L287" s="7">
        <v>122830.38</v>
      </c>
      <c r="M287" s="9">
        <v>41.49816809</v>
      </c>
      <c r="N287" s="9">
        <f t="shared" si="24"/>
        <v>5097235.7557985745</v>
      </c>
    </row>
    <row r="288" spans="1:14" x14ac:dyDescent="0.25">
      <c r="A288" s="5">
        <v>42291</v>
      </c>
      <c r="B288" t="str">
        <f t="shared" si="20"/>
        <v>Wednesday</v>
      </c>
      <c r="C288" t="str">
        <f t="shared" si="21"/>
        <v>October</v>
      </c>
      <c r="D288">
        <f t="shared" si="22"/>
        <v>2015</v>
      </c>
      <c r="E288">
        <f t="shared" si="23"/>
        <v>42</v>
      </c>
      <c r="F288" t="str">
        <f>VLOOKUP(A288, _holidays!A288:B2393,2,FALSE)</f>
        <v>Y</v>
      </c>
      <c r="G288" t="str">
        <f>VLOOKUP(A288, _holidays!A288:C2393,3,FALSE)</f>
        <v>N</v>
      </c>
      <c r="H288">
        <v>11.2</v>
      </c>
      <c r="I288">
        <v>28.6</v>
      </c>
      <c r="J288">
        <v>24.4</v>
      </c>
      <c r="K288">
        <v>0</v>
      </c>
      <c r="L288" s="7">
        <v>126919.19500000001</v>
      </c>
      <c r="M288" s="9">
        <v>45.563440200000002</v>
      </c>
      <c r="N288" s="9">
        <f t="shared" si="24"/>
        <v>5782875.1516146399</v>
      </c>
    </row>
    <row r="289" spans="1:14" x14ac:dyDescent="0.25">
      <c r="A289" s="5">
        <v>42292</v>
      </c>
      <c r="B289" t="str">
        <f t="shared" si="20"/>
        <v>Thursday</v>
      </c>
      <c r="C289" t="str">
        <f t="shared" si="21"/>
        <v>October</v>
      </c>
      <c r="D289">
        <f t="shared" si="22"/>
        <v>2015</v>
      </c>
      <c r="E289">
        <f t="shared" si="23"/>
        <v>42</v>
      </c>
      <c r="F289" t="str">
        <f>VLOOKUP(A289, _holidays!A289:B2394,2,FALSE)</f>
        <v>Y</v>
      </c>
      <c r="G289" t="str">
        <f>VLOOKUP(A289, _holidays!A289:C2394,3,FALSE)</f>
        <v>N</v>
      </c>
      <c r="H289">
        <v>14.4</v>
      </c>
      <c r="I289">
        <v>34</v>
      </c>
      <c r="J289">
        <v>22.2</v>
      </c>
      <c r="K289">
        <v>0</v>
      </c>
      <c r="L289" s="7">
        <v>130260.37</v>
      </c>
      <c r="M289" s="9">
        <v>39.066948680000003</v>
      </c>
      <c r="N289" s="9">
        <f t="shared" si="24"/>
        <v>5088875.1898278119</v>
      </c>
    </row>
    <row r="290" spans="1:14" x14ac:dyDescent="0.25">
      <c r="A290" s="5">
        <v>42293</v>
      </c>
      <c r="B290" t="str">
        <f t="shared" si="20"/>
        <v>Friday</v>
      </c>
      <c r="C290" t="str">
        <f t="shared" si="21"/>
        <v>October</v>
      </c>
      <c r="D290">
        <f t="shared" si="22"/>
        <v>2015</v>
      </c>
      <c r="E290">
        <f t="shared" si="23"/>
        <v>42</v>
      </c>
      <c r="F290" t="str">
        <f>VLOOKUP(A290, _holidays!A290:B2395,2,FALSE)</f>
        <v>Y</v>
      </c>
      <c r="G290" t="str">
        <f>VLOOKUP(A290, _holidays!A290:C2395,3,FALSE)</f>
        <v>N</v>
      </c>
      <c r="H290">
        <v>17</v>
      </c>
      <c r="I290">
        <v>23.8</v>
      </c>
      <c r="J290">
        <v>8.4</v>
      </c>
      <c r="K290">
        <v>0</v>
      </c>
      <c r="L290" s="7">
        <v>123985.97</v>
      </c>
      <c r="M290" s="9">
        <v>43.80436083</v>
      </c>
      <c r="N290" s="9">
        <f t="shared" si="24"/>
        <v>5431126.1677375548</v>
      </c>
    </row>
    <row r="291" spans="1:14" x14ac:dyDescent="0.25">
      <c r="A291" s="5">
        <v>42294</v>
      </c>
      <c r="B291" t="str">
        <f t="shared" si="20"/>
        <v>Saturday</v>
      </c>
      <c r="C291" t="str">
        <f t="shared" si="21"/>
        <v>October</v>
      </c>
      <c r="D291">
        <f t="shared" si="22"/>
        <v>2015</v>
      </c>
      <c r="E291">
        <f t="shared" si="23"/>
        <v>42</v>
      </c>
      <c r="F291" t="str">
        <f>VLOOKUP(A291, _holidays!A291:B2396,2,FALSE)</f>
        <v>Y</v>
      </c>
      <c r="G291" t="str">
        <f>VLOOKUP(A291, _holidays!A291:C2396,3,FALSE)</f>
        <v>N</v>
      </c>
      <c r="H291">
        <v>11.5</v>
      </c>
      <c r="I291">
        <v>20.5</v>
      </c>
      <c r="J291">
        <v>20.399999999999999</v>
      </c>
      <c r="K291">
        <v>0</v>
      </c>
      <c r="L291" s="7">
        <v>104916.345</v>
      </c>
      <c r="M291" s="9">
        <v>29.673610060000001</v>
      </c>
      <c r="N291" s="9">
        <f t="shared" si="24"/>
        <v>3113246.7104504309</v>
      </c>
    </row>
    <row r="292" spans="1:14" x14ac:dyDescent="0.25">
      <c r="A292" s="5">
        <v>42295</v>
      </c>
      <c r="B292" t="str">
        <f t="shared" si="20"/>
        <v>Sunday</v>
      </c>
      <c r="C292" t="str">
        <f t="shared" si="21"/>
        <v>October</v>
      </c>
      <c r="D292">
        <f t="shared" si="22"/>
        <v>2015</v>
      </c>
      <c r="E292">
        <f t="shared" si="23"/>
        <v>43</v>
      </c>
      <c r="F292" t="str">
        <f>VLOOKUP(A292, _holidays!A292:B2397,2,FALSE)</f>
        <v>Y</v>
      </c>
      <c r="G292" t="str">
        <f>VLOOKUP(A292, _holidays!A292:C2397,3,FALSE)</f>
        <v>N</v>
      </c>
      <c r="H292">
        <v>12.6</v>
      </c>
      <c r="I292">
        <v>17.7</v>
      </c>
      <c r="J292">
        <v>24.2</v>
      </c>
      <c r="K292">
        <v>0</v>
      </c>
      <c r="L292" s="7">
        <v>100812.04</v>
      </c>
      <c r="M292" s="9">
        <v>29.120867570000001</v>
      </c>
      <c r="N292" s="9">
        <f t="shared" si="24"/>
        <v>2935734.0663015428</v>
      </c>
    </row>
    <row r="293" spans="1:14" x14ac:dyDescent="0.25">
      <c r="A293" s="5">
        <v>42296</v>
      </c>
      <c r="B293" t="str">
        <f t="shared" si="20"/>
        <v>Monday</v>
      </c>
      <c r="C293" t="str">
        <f t="shared" si="21"/>
        <v>October</v>
      </c>
      <c r="D293">
        <f t="shared" si="22"/>
        <v>2015</v>
      </c>
      <c r="E293">
        <f t="shared" si="23"/>
        <v>43</v>
      </c>
      <c r="F293" t="str">
        <f>VLOOKUP(A293, _holidays!A293:B2398,2,FALSE)</f>
        <v>Y</v>
      </c>
      <c r="G293" t="str">
        <f>VLOOKUP(A293, _holidays!A293:C2398,3,FALSE)</f>
        <v>N</v>
      </c>
      <c r="H293">
        <v>8.3000000000000007</v>
      </c>
      <c r="I293">
        <v>26.7</v>
      </c>
      <c r="J293">
        <v>25.8</v>
      </c>
      <c r="K293">
        <v>0</v>
      </c>
      <c r="L293" s="7">
        <v>120795</v>
      </c>
      <c r="M293" s="9">
        <v>43.510676320000002</v>
      </c>
      <c r="N293" s="9">
        <f t="shared" si="24"/>
        <v>5255872.1460744003</v>
      </c>
    </row>
    <row r="294" spans="1:14" x14ac:dyDescent="0.25">
      <c r="A294" s="5">
        <v>42297</v>
      </c>
      <c r="B294" t="str">
        <f t="shared" si="20"/>
        <v>Tuesday</v>
      </c>
      <c r="C294" t="str">
        <f t="shared" si="21"/>
        <v>October</v>
      </c>
      <c r="D294">
        <f t="shared" si="22"/>
        <v>2015</v>
      </c>
      <c r="E294">
        <f t="shared" si="23"/>
        <v>43</v>
      </c>
      <c r="F294" t="str">
        <f>VLOOKUP(A294, _holidays!A294:B2399,2,FALSE)</f>
        <v>Y</v>
      </c>
      <c r="G294" t="str">
        <f>VLOOKUP(A294, _holidays!A294:C2399,3,FALSE)</f>
        <v>N</v>
      </c>
      <c r="H294">
        <v>12.9</v>
      </c>
      <c r="I294">
        <v>31.8</v>
      </c>
      <c r="J294">
        <v>14.4</v>
      </c>
      <c r="K294">
        <v>0</v>
      </c>
      <c r="L294" s="7">
        <v>126655.49</v>
      </c>
      <c r="M294" s="9">
        <v>43.332869199999998</v>
      </c>
      <c r="N294" s="9">
        <f t="shared" si="24"/>
        <v>5488345.7816319084</v>
      </c>
    </row>
    <row r="295" spans="1:14" x14ac:dyDescent="0.25">
      <c r="A295" s="5">
        <v>42298</v>
      </c>
      <c r="B295" t="str">
        <f t="shared" si="20"/>
        <v>Wednesday</v>
      </c>
      <c r="C295" t="str">
        <f t="shared" si="21"/>
        <v>October</v>
      </c>
      <c r="D295">
        <f t="shared" si="22"/>
        <v>2015</v>
      </c>
      <c r="E295">
        <f t="shared" si="23"/>
        <v>43</v>
      </c>
      <c r="F295" t="str">
        <f>VLOOKUP(A295, _holidays!A295:B2400,2,FALSE)</f>
        <v>Y</v>
      </c>
      <c r="G295" t="str">
        <f>VLOOKUP(A295, _holidays!A295:C2400,3,FALSE)</f>
        <v>N</v>
      </c>
      <c r="H295">
        <v>17.600000000000001</v>
      </c>
      <c r="I295">
        <v>18.3</v>
      </c>
      <c r="J295">
        <v>7.3</v>
      </c>
      <c r="K295">
        <v>2.4</v>
      </c>
      <c r="L295" s="7">
        <v>122368.88499999999</v>
      </c>
      <c r="M295" s="9">
        <v>39.681894030000002</v>
      </c>
      <c r="N295" s="9">
        <f t="shared" si="24"/>
        <v>4855829.1271392563</v>
      </c>
    </row>
    <row r="296" spans="1:14" x14ac:dyDescent="0.25">
      <c r="A296" s="5">
        <v>42299</v>
      </c>
      <c r="B296" t="str">
        <f t="shared" si="20"/>
        <v>Thursday</v>
      </c>
      <c r="C296" t="str">
        <f t="shared" si="21"/>
        <v>October</v>
      </c>
      <c r="D296">
        <f t="shared" si="22"/>
        <v>2015</v>
      </c>
      <c r="E296">
        <f t="shared" si="23"/>
        <v>43</v>
      </c>
      <c r="F296" t="str">
        <f>VLOOKUP(A296, _holidays!A296:B2401,2,FALSE)</f>
        <v>Y</v>
      </c>
      <c r="G296" t="str">
        <f>VLOOKUP(A296, _holidays!A296:C2401,3,FALSE)</f>
        <v>N</v>
      </c>
      <c r="H296">
        <v>11.4</v>
      </c>
      <c r="I296">
        <v>16.7</v>
      </c>
      <c r="J296">
        <v>8.5</v>
      </c>
      <c r="K296">
        <v>7</v>
      </c>
      <c r="L296" s="7">
        <v>121471.64</v>
      </c>
      <c r="M296" s="9">
        <v>44.033046460000001</v>
      </c>
      <c r="N296" s="9">
        <f t="shared" si="24"/>
        <v>5348766.3676923942</v>
      </c>
    </row>
    <row r="297" spans="1:14" x14ac:dyDescent="0.25">
      <c r="A297" s="5">
        <v>42300</v>
      </c>
      <c r="B297" t="str">
        <f t="shared" si="20"/>
        <v>Friday</v>
      </c>
      <c r="C297" t="str">
        <f t="shared" si="21"/>
        <v>October</v>
      </c>
      <c r="D297">
        <f t="shared" si="22"/>
        <v>2015</v>
      </c>
      <c r="E297">
        <f t="shared" si="23"/>
        <v>43</v>
      </c>
      <c r="F297" t="str">
        <f>VLOOKUP(A297, _holidays!A297:B2402,2,FALSE)</f>
        <v>Y</v>
      </c>
      <c r="G297" t="str">
        <f>VLOOKUP(A297, _holidays!A297:C2402,3,FALSE)</f>
        <v>N</v>
      </c>
      <c r="H297">
        <v>11.8</v>
      </c>
      <c r="I297">
        <v>16.399999999999999</v>
      </c>
      <c r="J297">
        <v>21</v>
      </c>
      <c r="K297">
        <v>0</v>
      </c>
      <c r="L297" s="7">
        <v>120420.7</v>
      </c>
      <c r="M297" s="9">
        <v>48.169896799999997</v>
      </c>
      <c r="N297" s="9">
        <f t="shared" si="24"/>
        <v>5800652.6915837592</v>
      </c>
    </row>
    <row r="298" spans="1:14" x14ac:dyDescent="0.25">
      <c r="A298" s="5">
        <v>42301</v>
      </c>
      <c r="B298" t="str">
        <f t="shared" si="20"/>
        <v>Saturday</v>
      </c>
      <c r="C298" t="str">
        <f t="shared" si="21"/>
        <v>October</v>
      </c>
      <c r="D298">
        <f t="shared" si="22"/>
        <v>2015</v>
      </c>
      <c r="E298">
        <f t="shared" si="23"/>
        <v>43</v>
      </c>
      <c r="F298" t="str">
        <f>VLOOKUP(A298, _holidays!A298:B2403,2,FALSE)</f>
        <v>Y</v>
      </c>
      <c r="G298" t="str">
        <f>VLOOKUP(A298, _holidays!A298:C2403,3,FALSE)</f>
        <v>N</v>
      </c>
      <c r="H298">
        <v>9.1999999999999993</v>
      </c>
      <c r="I298">
        <v>19.5</v>
      </c>
      <c r="J298">
        <v>25.1</v>
      </c>
      <c r="K298">
        <v>0</v>
      </c>
      <c r="L298" s="7">
        <v>106813.03</v>
      </c>
      <c r="M298" s="9">
        <v>32.192051970000001</v>
      </c>
      <c r="N298" s="9">
        <f t="shared" si="24"/>
        <v>3438530.6128331693</v>
      </c>
    </row>
    <row r="299" spans="1:14" x14ac:dyDescent="0.25">
      <c r="A299" s="5">
        <v>42302</v>
      </c>
      <c r="B299" t="str">
        <f t="shared" si="20"/>
        <v>Sunday</v>
      </c>
      <c r="C299" t="str">
        <f t="shared" si="21"/>
        <v>October</v>
      </c>
      <c r="D299">
        <f t="shared" si="22"/>
        <v>2015</v>
      </c>
      <c r="E299">
        <f t="shared" si="23"/>
        <v>44</v>
      </c>
      <c r="F299" t="str">
        <f>VLOOKUP(A299, _holidays!A299:B2404,2,FALSE)</f>
        <v>Y</v>
      </c>
      <c r="G299" t="str">
        <f>VLOOKUP(A299, _holidays!A299:C2404,3,FALSE)</f>
        <v>N</v>
      </c>
      <c r="H299">
        <v>10.199999999999999</v>
      </c>
      <c r="I299">
        <v>31.3</v>
      </c>
      <c r="J299">
        <v>20.100000000000001</v>
      </c>
      <c r="K299">
        <v>0</v>
      </c>
      <c r="L299" s="7">
        <v>102279.745</v>
      </c>
      <c r="M299" s="9">
        <v>17.4659695</v>
      </c>
      <c r="N299" s="9">
        <f t="shared" si="24"/>
        <v>1786414.9066377773</v>
      </c>
    </row>
    <row r="300" spans="1:14" x14ac:dyDescent="0.25">
      <c r="A300" s="5">
        <v>42303</v>
      </c>
      <c r="B300" t="str">
        <f t="shared" si="20"/>
        <v>Monday</v>
      </c>
      <c r="C300" t="str">
        <f t="shared" si="21"/>
        <v>October</v>
      </c>
      <c r="D300">
        <f t="shared" si="22"/>
        <v>2015</v>
      </c>
      <c r="E300">
        <f t="shared" si="23"/>
        <v>44</v>
      </c>
      <c r="F300" t="str">
        <f>VLOOKUP(A300, _holidays!A300:B2405,2,FALSE)</f>
        <v>Y</v>
      </c>
      <c r="G300" t="str">
        <f>VLOOKUP(A300, _holidays!A300:C2405,3,FALSE)</f>
        <v>N</v>
      </c>
      <c r="H300">
        <v>14</v>
      </c>
      <c r="I300">
        <v>15.9</v>
      </c>
      <c r="J300">
        <v>14.5</v>
      </c>
      <c r="K300">
        <v>0.2</v>
      </c>
      <c r="L300" s="7">
        <v>115297.34</v>
      </c>
      <c r="M300" s="9">
        <v>29.398516279999999</v>
      </c>
      <c r="N300" s="9">
        <f t="shared" si="24"/>
        <v>3389570.727030695</v>
      </c>
    </row>
    <row r="301" spans="1:14" x14ac:dyDescent="0.25">
      <c r="A301" s="5">
        <v>42304</v>
      </c>
      <c r="B301" t="str">
        <f t="shared" si="20"/>
        <v>Tuesday</v>
      </c>
      <c r="C301" t="str">
        <f t="shared" si="21"/>
        <v>October</v>
      </c>
      <c r="D301">
        <f t="shared" si="22"/>
        <v>2015</v>
      </c>
      <c r="E301">
        <f t="shared" si="23"/>
        <v>44</v>
      </c>
      <c r="F301" t="str">
        <f>VLOOKUP(A301, _holidays!A301:B2406,2,FALSE)</f>
        <v>Y</v>
      </c>
      <c r="G301" t="str">
        <f>VLOOKUP(A301, _holidays!A301:C2406,3,FALSE)</f>
        <v>N</v>
      </c>
      <c r="H301">
        <v>10.4</v>
      </c>
      <c r="I301">
        <v>23.3</v>
      </c>
      <c r="J301">
        <v>28.1</v>
      </c>
      <c r="K301">
        <v>0.2</v>
      </c>
      <c r="L301" s="7">
        <v>116619.57</v>
      </c>
      <c r="M301" s="9">
        <v>31.32939962</v>
      </c>
      <c r="N301" s="9">
        <f t="shared" si="24"/>
        <v>3653621.1120425635</v>
      </c>
    </row>
    <row r="302" spans="1:14" x14ac:dyDescent="0.25">
      <c r="A302" s="5">
        <v>42305</v>
      </c>
      <c r="B302" t="str">
        <f t="shared" si="20"/>
        <v>Wednesday</v>
      </c>
      <c r="C302" t="str">
        <f t="shared" si="21"/>
        <v>October</v>
      </c>
      <c r="D302">
        <f t="shared" si="22"/>
        <v>2015</v>
      </c>
      <c r="E302">
        <f t="shared" si="23"/>
        <v>44</v>
      </c>
      <c r="F302" t="str">
        <f>VLOOKUP(A302, _holidays!A302:B2407,2,FALSE)</f>
        <v>Y</v>
      </c>
      <c r="G302" t="str">
        <f>VLOOKUP(A302, _holidays!A302:C2407,3,FALSE)</f>
        <v>N</v>
      </c>
      <c r="H302">
        <v>10.1</v>
      </c>
      <c r="I302">
        <v>26.8</v>
      </c>
      <c r="J302">
        <v>27.6</v>
      </c>
      <c r="K302">
        <v>0</v>
      </c>
      <c r="L302" s="7">
        <v>122887.41</v>
      </c>
      <c r="M302" s="9">
        <v>39.51380992</v>
      </c>
      <c r="N302" s="9">
        <f t="shared" si="24"/>
        <v>4855749.7603011075</v>
      </c>
    </row>
    <row r="303" spans="1:14" x14ac:dyDescent="0.25">
      <c r="A303" s="5">
        <v>42306</v>
      </c>
      <c r="B303" t="str">
        <f t="shared" si="20"/>
        <v>Thursday</v>
      </c>
      <c r="C303" t="str">
        <f t="shared" si="21"/>
        <v>October</v>
      </c>
      <c r="D303">
        <f t="shared" si="22"/>
        <v>2015</v>
      </c>
      <c r="E303">
        <f t="shared" si="23"/>
        <v>44</v>
      </c>
      <c r="F303" t="str">
        <f>VLOOKUP(A303, _holidays!A303:B2408,2,FALSE)</f>
        <v>Y</v>
      </c>
      <c r="G303" t="str">
        <f>VLOOKUP(A303, _holidays!A303:C2408,3,FALSE)</f>
        <v>N</v>
      </c>
      <c r="H303">
        <v>13.7</v>
      </c>
      <c r="I303">
        <v>26.1</v>
      </c>
      <c r="J303">
        <v>26.8</v>
      </c>
      <c r="K303">
        <v>0</v>
      </c>
      <c r="L303" s="7">
        <v>124222.935</v>
      </c>
      <c r="M303" s="9">
        <v>62.320128279999999</v>
      </c>
      <c r="N303" s="9">
        <f t="shared" si="24"/>
        <v>7741589.2445181012</v>
      </c>
    </row>
    <row r="304" spans="1:14" x14ac:dyDescent="0.25">
      <c r="A304" s="5">
        <v>42307</v>
      </c>
      <c r="B304" t="str">
        <f t="shared" si="20"/>
        <v>Friday</v>
      </c>
      <c r="C304" t="str">
        <f t="shared" si="21"/>
        <v>October</v>
      </c>
      <c r="D304">
        <f t="shared" si="22"/>
        <v>2015</v>
      </c>
      <c r="E304">
        <f t="shared" si="23"/>
        <v>44</v>
      </c>
      <c r="F304" t="str">
        <f>VLOOKUP(A304, _holidays!A304:B2409,2,FALSE)</f>
        <v>Y</v>
      </c>
      <c r="G304" t="str">
        <f>VLOOKUP(A304, _holidays!A304:C2409,3,FALSE)</f>
        <v>N</v>
      </c>
      <c r="H304">
        <v>12.6</v>
      </c>
      <c r="I304">
        <v>27.4</v>
      </c>
      <c r="J304">
        <v>22.6</v>
      </c>
      <c r="K304">
        <v>0</v>
      </c>
      <c r="L304" s="7">
        <v>121256.97</v>
      </c>
      <c r="M304" s="9">
        <v>35.875550349999997</v>
      </c>
      <c r="N304" s="9">
        <f t="shared" si="24"/>
        <v>4350160.5325234393</v>
      </c>
    </row>
    <row r="305" spans="1:14" x14ac:dyDescent="0.25">
      <c r="A305" s="5">
        <v>42308</v>
      </c>
      <c r="B305" t="str">
        <f t="shared" si="20"/>
        <v>Saturday</v>
      </c>
      <c r="C305" t="str">
        <f t="shared" si="21"/>
        <v>October</v>
      </c>
      <c r="D305">
        <f t="shared" si="22"/>
        <v>2015</v>
      </c>
      <c r="E305">
        <f t="shared" si="23"/>
        <v>44</v>
      </c>
      <c r="F305" t="str">
        <f>VLOOKUP(A305, _holidays!A305:B2410,2,FALSE)</f>
        <v>Y</v>
      </c>
      <c r="G305" t="str">
        <f>VLOOKUP(A305, _holidays!A305:C2410,3,FALSE)</f>
        <v>N</v>
      </c>
      <c r="H305">
        <v>15.7</v>
      </c>
      <c r="I305">
        <v>25.9</v>
      </c>
      <c r="J305">
        <v>13.5</v>
      </c>
      <c r="K305">
        <v>1</v>
      </c>
      <c r="L305" s="7">
        <v>106353.44</v>
      </c>
      <c r="M305" s="9">
        <v>18.374790109999999</v>
      </c>
      <c r="N305" s="9">
        <f t="shared" si="24"/>
        <v>1954222.1374764785</v>
      </c>
    </row>
    <row r="306" spans="1:14" x14ac:dyDescent="0.25">
      <c r="A306" s="5">
        <v>42309</v>
      </c>
      <c r="B306" t="str">
        <f t="shared" si="20"/>
        <v>Sunday</v>
      </c>
      <c r="C306" t="str">
        <f t="shared" si="21"/>
        <v>November</v>
      </c>
      <c r="D306">
        <f t="shared" si="22"/>
        <v>2015</v>
      </c>
      <c r="E306">
        <f t="shared" si="23"/>
        <v>45</v>
      </c>
      <c r="F306" t="str">
        <f>VLOOKUP(A306, _holidays!A306:B2411,2,FALSE)</f>
        <v>Y</v>
      </c>
      <c r="G306" t="str">
        <f>VLOOKUP(A306, _holidays!A306:C2411,3,FALSE)</f>
        <v>N</v>
      </c>
      <c r="H306">
        <v>16.399999999999999</v>
      </c>
      <c r="I306">
        <v>26</v>
      </c>
      <c r="J306">
        <v>10</v>
      </c>
      <c r="K306">
        <v>4.4000000000000004</v>
      </c>
      <c r="L306" s="7">
        <v>103629.645</v>
      </c>
      <c r="M306" s="9">
        <v>14.68483973</v>
      </c>
      <c r="N306" s="9">
        <f t="shared" si="24"/>
        <v>1521784.728101796</v>
      </c>
    </row>
    <row r="307" spans="1:14" x14ac:dyDescent="0.25">
      <c r="A307" s="5">
        <v>42310</v>
      </c>
      <c r="B307" t="str">
        <f t="shared" si="20"/>
        <v>Monday</v>
      </c>
      <c r="C307" t="str">
        <f t="shared" si="21"/>
        <v>November</v>
      </c>
      <c r="D307">
        <f t="shared" si="22"/>
        <v>2015</v>
      </c>
      <c r="E307">
        <f t="shared" si="23"/>
        <v>45</v>
      </c>
      <c r="F307" t="str">
        <f>VLOOKUP(A307, _holidays!A307:B2412,2,FALSE)</f>
        <v>Y</v>
      </c>
      <c r="G307" t="str">
        <f>VLOOKUP(A307, _holidays!A307:C2412,3,FALSE)</f>
        <v>N</v>
      </c>
      <c r="H307">
        <v>14.5</v>
      </c>
      <c r="I307">
        <v>16</v>
      </c>
      <c r="J307">
        <v>8.1999999999999993</v>
      </c>
      <c r="K307">
        <v>0</v>
      </c>
      <c r="L307" s="7">
        <v>113791.75</v>
      </c>
      <c r="M307" s="9">
        <v>25.017848959999998</v>
      </c>
      <c r="N307" s="9">
        <f t="shared" si="24"/>
        <v>2846824.8143940796</v>
      </c>
    </row>
    <row r="308" spans="1:14" x14ac:dyDescent="0.25">
      <c r="A308" s="5">
        <v>42311</v>
      </c>
      <c r="B308" t="str">
        <f t="shared" si="20"/>
        <v>Tuesday</v>
      </c>
      <c r="C308" t="str">
        <f t="shared" si="21"/>
        <v>November</v>
      </c>
      <c r="D308">
        <f t="shared" si="22"/>
        <v>2015</v>
      </c>
      <c r="E308">
        <f t="shared" si="23"/>
        <v>45</v>
      </c>
      <c r="F308" t="str">
        <f>VLOOKUP(A308, _holidays!A308:B2413,2,FALSE)</f>
        <v>Y</v>
      </c>
      <c r="G308" t="str">
        <f>VLOOKUP(A308, _holidays!A308:C2413,3,FALSE)</f>
        <v>Y</v>
      </c>
      <c r="H308">
        <v>8</v>
      </c>
      <c r="I308">
        <v>17.899999999999999</v>
      </c>
      <c r="J308">
        <v>25.4</v>
      </c>
      <c r="K308">
        <v>0.2</v>
      </c>
      <c r="L308" s="7">
        <v>101793.035</v>
      </c>
      <c r="M308" s="9">
        <v>14.15794771</v>
      </c>
      <c r="N308" s="9">
        <f t="shared" si="24"/>
        <v>1441180.4667721998</v>
      </c>
    </row>
    <row r="309" spans="1:14" x14ac:dyDescent="0.25">
      <c r="A309" s="5">
        <v>42312</v>
      </c>
      <c r="B309" t="str">
        <f t="shared" si="20"/>
        <v>Wednesday</v>
      </c>
      <c r="C309" t="str">
        <f t="shared" si="21"/>
        <v>November</v>
      </c>
      <c r="D309">
        <f t="shared" si="22"/>
        <v>2015</v>
      </c>
      <c r="E309">
        <f t="shared" si="23"/>
        <v>45</v>
      </c>
      <c r="F309" t="str">
        <f>VLOOKUP(A309, _holidays!A309:B2414,2,FALSE)</f>
        <v>Y</v>
      </c>
      <c r="G309" t="str">
        <f>VLOOKUP(A309, _holidays!A309:C2414,3,FALSE)</f>
        <v>N</v>
      </c>
      <c r="H309">
        <v>10.9</v>
      </c>
      <c r="I309">
        <v>27.2</v>
      </c>
      <c r="J309">
        <v>19.600000000000001</v>
      </c>
      <c r="K309">
        <v>0</v>
      </c>
      <c r="L309" s="7">
        <v>120177.94500000001</v>
      </c>
      <c r="M309" s="9">
        <v>29.237633089999999</v>
      </c>
      <c r="N309" s="9">
        <f t="shared" si="24"/>
        <v>3513718.6614202</v>
      </c>
    </row>
    <row r="310" spans="1:14" x14ac:dyDescent="0.25">
      <c r="A310" s="5">
        <v>42313</v>
      </c>
      <c r="B310" t="str">
        <f t="shared" si="20"/>
        <v>Thursday</v>
      </c>
      <c r="C310" t="str">
        <f t="shared" si="21"/>
        <v>November</v>
      </c>
      <c r="D310">
        <f t="shared" si="22"/>
        <v>2015</v>
      </c>
      <c r="E310">
        <f t="shared" si="23"/>
        <v>45</v>
      </c>
      <c r="F310" t="str">
        <f>VLOOKUP(A310, _holidays!A310:B2415,2,FALSE)</f>
        <v>Y</v>
      </c>
      <c r="G310" t="str">
        <f>VLOOKUP(A310, _holidays!A310:C2415,3,FALSE)</f>
        <v>N</v>
      </c>
      <c r="H310">
        <v>16.2</v>
      </c>
      <c r="I310">
        <v>24.7</v>
      </c>
      <c r="J310">
        <v>16.399999999999999</v>
      </c>
      <c r="K310">
        <v>12.2</v>
      </c>
      <c r="L310" s="7">
        <v>125985.465</v>
      </c>
      <c r="M310" s="9">
        <v>34.576790760000002</v>
      </c>
      <c r="N310" s="9">
        <f t="shared" si="24"/>
        <v>4356173.0621063039</v>
      </c>
    </row>
    <row r="311" spans="1:14" x14ac:dyDescent="0.25">
      <c r="A311" s="5">
        <v>42314</v>
      </c>
      <c r="B311" t="str">
        <f t="shared" si="20"/>
        <v>Friday</v>
      </c>
      <c r="C311" t="str">
        <f t="shared" si="21"/>
        <v>November</v>
      </c>
      <c r="D311">
        <f t="shared" si="22"/>
        <v>2015</v>
      </c>
      <c r="E311">
        <f t="shared" si="23"/>
        <v>45</v>
      </c>
      <c r="F311" t="str">
        <f>VLOOKUP(A311, _holidays!A311:B2416,2,FALSE)</f>
        <v>Y</v>
      </c>
      <c r="G311" t="str">
        <f>VLOOKUP(A311, _holidays!A311:C2416,3,FALSE)</f>
        <v>N</v>
      </c>
      <c r="H311">
        <v>16.600000000000001</v>
      </c>
      <c r="I311">
        <v>18.7</v>
      </c>
      <c r="J311">
        <v>3.7</v>
      </c>
      <c r="K311">
        <v>17.600000000000001</v>
      </c>
      <c r="L311" s="7">
        <v>120505.58500000001</v>
      </c>
      <c r="M311" s="9">
        <v>30.642866869999999</v>
      </c>
      <c r="N311" s="9">
        <f t="shared" si="24"/>
        <v>3692636.5982464692</v>
      </c>
    </row>
    <row r="312" spans="1:14" x14ac:dyDescent="0.25">
      <c r="A312" s="5">
        <v>42315</v>
      </c>
      <c r="B312" t="str">
        <f t="shared" si="20"/>
        <v>Saturday</v>
      </c>
      <c r="C312" t="str">
        <f t="shared" si="21"/>
        <v>November</v>
      </c>
      <c r="D312">
        <f t="shared" si="22"/>
        <v>2015</v>
      </c>
      <c r="E312">
        <f t="shared" si="23"/>
        <v>45</v>
      </c>
      <c r="F312" t="str">
        <f>VLOOKUP(A312, _holidays!A312:B2417,2,FALSE)</f>
        <v>Y</v>
      </c>
      <c r="G312" t="str">
        <f>VLOOKUP(A312, _holidays!A312:C2417,3,FALSE)</f>
        <v>N</v>
      </c>
      <c r="H312">
        <v>11.9</v>
      </c>
      <c r="I312">
        <v>16.8</v>
      </c>
      <c r="J312">
        <v>25.2</v>
      </c>
      <c r="K312">
        <v>1.2</v>
      </c>
      <c r="L312" s="7">
        <v>104269.79</v>
      </c>
      <c r="M312" s="9">
        <v>18.27265483</v>
      </c>
      <c r="N312" s="9">
        <f t="shared" si="24"/>
        <v>1905285.8818665857</v>
      </c>
    </row>
    <row r="313" spans="1:14" x14ac:dyDescent="0.25">
      <c r="A313" s="5">
        <v>42316</v>
      </c>
      <c r="B313" t="str">
        <f t="shared" si="20"/>
        <v>Sunday</v>
      </c>
      <c r="C313" t="str">
        <f t="shared" si="21"/>
        <v>November</v>
      </c>
      <c r="D313">
        <f t="shared" si="22"/>
        <v>2015</v>
      </c>
      <c r="E313">
        <f t="shared" si="23"/>
        <v>46</v>
      </c>
      <c r="F313" t="str">
        <f>VLOOKUP(A313, _holidays!A313:B2418,2,FALSE)</f>
        <v>Y</v>
      </c>
      <c r="G313" t="str">
        <f>VLOOKUP(A313, _holidays!A313:C2418,3,FALSE)</f>
        <v>N</v>
      </c>
      <c r="H313">
        <v>8.5</v>
      </c>
      <c r="I313">
        <v>24.8</v>
      </c>
      <c r="J313">
        <v>25.1</v>
      </c>
      <c r="K313">
        <v>0</v>
      </c>
      <c r="L313" s="7">
        <v>103793.08500000001</v>
      </c>
      <c r="M313" s="9">
        <v>21.095360379999999</v>
      </c>
      <c r="N313" s="9">
        <f t="shared" si="24"/>
        <v>2189552.5330269723</v>
      </c>
    </row>
    <row r="314" spans="1:14" x14ac:dyDescent="0.25">
      <c r="A314" s="5">
        <v>42317</v>
      </c>
      <c r="B314" t="str">
        <f t="shared" si="20"/>
        <v>Monday</v>
      </c>
      <c r="C314" t="str">
        <f t="shared" si="21"/>
        <v>November</v>
      </c>
      <c r="D314">
        <f t="shared" si="22"/>
        <v>2015</v>
      </c>
      <c r="E314">
        <f t="shared" si="23"/>
        <v>46</v>
      </c>
      <c r="F314" t="str">
        <f>VLOOKUP(A314, _holidays!A314:B2419,2,FALSE)</f>
        <v>Y</v>
      </c>
      <c r="G314" t="str">
        <f>VLOOKUP(A314, _holidays!A314:C2419,3,FALSE)</f>
        <v>N</v>
      </c>
      <c r="H314">
        <v>13.6</v>
      </c>
      <c r="I314">
        <v>33.1</v>
      </c>
      <c r="J314">
        <v>26.4</v>
      </c>
      <c r="K314">
        <v>0</v>
      </c>
      <c r="L314" s="7">
        <v>127234.72</v>
      </c>
      <c r="M314" s="9">
        <v>35.054800229999998</v>
      </c>
      <c r="N314" s="9">
        <f t="shared" si="24"/>
        <v>4460187.6919199852</v>
      </c>
    </row>
    <row r="315" spans="1:14" x14ac:dyDescent="0.25">
      <c r="A315" s="5">
        <v>42318</v>
      </c>
      <c r="B315" t="str">
        <f t="shared" si="20"/>
        <v>Tuesday</v>
      </c>
      <c r="C315" t="str">
        <f t="shared" si="21"/>
        <v>November</v>
      </c>
      <c r="D315">
        <f t="shared" si="22"/>
        <v>2015</v>
      </c>
      <c r="E315">
        <f t="shared" si="23"/>
        <v>46</v>
      </c>
      <c r="F315" t="str">
        <f>VLOOKUP(A315, _holidays!A315:B2420,2,FALSE)</f>
        <v>Y</v>
      </c>
      <c r="G315" t="str">
        <f>VLOOKUP(A315, _holidays!A315:C2420,3,FALSE)</f>
        <v>N</v>
      </c>
      <c r="H315">
        <v>15.2</v>
      </c>
      <c r="I315">
        <v>16.399999999999999</v>
      </c>
      <c r="J315">
        <v>5.3</v>
      </c>
      <c r="K315">
        <v>0</v>
      </c>
      <c r="L315" s="7">
        <v>121617.28</v>
      </c>
      <c r="M315" s="9">
        <v>32.067076479999997</v>
      </c>
      <c r="N315" s="9">
        <f t="shared" si="24"/>
        <v>3899910.6190495742</v>
      </c>
    </row>
    <row r="316" spans="1:14" x14ac:dyDescent="0.25">
      <c r="A316" s="5">
        <v>42319</v>
      </c>
      <c r="B316" t="str">
        <f t="shared" si="20"/>
        <v>Wednesday</v>
      </c>
      <c r="C316" t="str">
        <f t="shared" si="21"/>
        <v>November</v>
      </c>
      <c r="D316">
        <f t="shared" si="22"/>
        <v>2015</v>
      </c>
      <c r="E316">
        <f t="shared" si="23"/>
        <v>46</v>
      </c>
      <c r="F316" t="str">
        <f>VLOOKUP(A316, _holidays!A316:B2421,2,FALSE)</f>
        <v>Y</v>
      </c>
      <c r="G316" t="str">
        <f>VLOOKUP(A316, _holidays!A316:C2421,3,FALSE)</f>
        <v>N</v>
      </c>
      <c r="H316">
        <v>11.5</v>
      </c>
      <c r="I316">
        <v>20.100000000000001</v>
      </c>
      <c r="J316">
        <v>16</v>
      </c>
      <c r="K316">
        <v>2</v>
      </c>
      <c r="L316" s="7">
        <v>121566.645</v>
      </c>
      <c r="M316" s="9">
        <v>35.224103849999999</v>
      </c>
      <c r="N316" s="9">
        <f t="shared" si="24"/>
        <v>4282076.1281760829</v>
      </c>
    </row>
    <row r="317" spans="1:14" x14ac:dyDescent="0.25">
      <c r="A317" s="5">
        <v>42320</v>
      </c>
      <c r="B317" t="str">
        <f t="shared" si="20"/>
        <v>Thursday</v>
      </c>
      <c r="C317" t="str">
        <f t="shared" si="21"/>
        <v>November</v>
      </c>
      <c r="D317">
        <f t="shared" si="22"/>
        <v>2015</v>
      </c>
      <c r="E317">
        <f t="shared" si="23"/>
        <v>46</v>
      </c>
      <c r="F317" t="str">
        <f>VLOOKUP(A317, _holidays!A317:B2422,2,FALSE)</f>
        <v>Y</v>
      </c>
      <c r="G317" t="str">
        <f>VLOOKUP(A317, _holidays!A317:C2422,3,FALSE)</f>
        <v>N</v>
      </c>
      <c r="H317">
        <v>13.7</v>
      </c>
      <c r="I317">
        <v>21.2</v>
      </c>
      <c r="J317">
        <v>19.2</v>
      </c>
      <c r="K317">
        <v>0</v>
      </c>
      <c r="L317" s="7">
        <v>123775.16</v>
      </c>
      <c r="M317" s="9">
        <v>38.485258739999999</v>
      </c>
      <c r="N317" s="9">
        <f t="shared" si="24"/>
        <v>4763519.0581848985</v>
      </c>
    </row>
    <row r="318" spans="1:14" x14ac:dyDescent="0.25">
      <c r="A318" s="5">
        <v>42321</v>
      </c>
      <c r="B318" t="str">
        <f t="shared" si="20"/>
        <v>Friday</v>
      </c>
      <c r="C318" t="str">
        <f t="shared" si="21"/>
        <v>November</v>
      </c>
      <c r="D318">
        <f t="shared" si="22"/>
        <v>2015</v>
      </c>
      <c r="E318">
        <f t="shared" si="23"/>
        <v>46</v>
      </c>
      <c r="F318" t="str">
        <f>VLOOKUP(A318, _holidays!A318:B2423,2,FALSE)</f>
        <v>Y</v>
      </c>
      <c r="G318" t="str">
        <f>VLOOKUP(A318, _holidays!A318:C2423,3,FALSE)</f>
        <v>N</v>
      </c>
      <c r="H318">
        <v>13.5</v>
      </c>
      <c r="I318">
        <v>18.2</v>
      </c>
      <c r="J318">
        <v>26.1</v>
      </c>
      <c r="K318">
        <v>0.4</v>
      </c>
      <c r="L318" s="7">
        <v>117078.58500000001</v>
      </c>
      <c r="M318" s="9">
        <v>32.823096649999997</v>
      </c>
      <c r="N318" s="9">
        <f t="shared" si="24"/>
        <v>3842881.7111002402</v>
      </c>
    </row>
    <row r="319" spans="1:14" x14ac:dyDescent="0.25">
      <c r="A319" s="5">
        <v>42322</v>
      </c>
      <c r="B319" t="str">
        <f t="shared" si="20"/>
        <v>Saturday</v>
      </c>
      <c r="C319" t="str">
        <f t="shared" si="21"/>
        <v>November</v>
      </c>
      <c r="D319">
        <f t="shared" si="22"/>
        <v>2015</v>
      </c>
      <c r="E319">
        <f t="shared" si="23"/>
        <v>46</v>
      </c>
      <c r="F319" t="str">
        <f>VLOOKUP(A319, _holidays!A319:B2424,2,FALSE)</f>
        <v>Y</v>
      </c>
      <c r="G319" t="str">
        <f>VLOOKUP(A319, _holidays!A319:C2424,3,FALSE)</f>
        <v>N</v>
      </c>
      <c r="H319">
        <v>12.1</v>
      </c>
      <c r="I319">
        <v>18.3</v>
      </c>
      <c r="J319">
        <v>27.5</v>
      </c>
      <c r="K319">
        <v>0.2</v>
      </c>
      <c r="L319" s="7">
        <v>103646.63499999999</v>
      </c>
      <c r="M319" s="9">
        <v>33.560938610000001</v>
      </c>
      <c r="N319" s="9">
        <f t="shared" si="24"/>
        <v>3478478.3543680771</v>
      </c>
    </row>
    <row r="320" spans="1:14" x14ac:dyDescent="0.25">
      <c r="A320" s="5">
        <v>42323</v>
      </c>
      <c r="B320" t="str">
        <f t="shared" si="20"/>
        <v>Sunday</v>
      </c>
      <c r="C320" t="str">
        <f t="shared" si="21"/>
        <v>November</v>
      </c>
      <c r="D320">
        <f t="shared" si="22"/>
        <v>2015</v>
      </c>
      <c r="E320">
        <f t="shared" si="23"/>
        <v>47</v>
      </c>
      <c r="F320" t="str">
        <f>VLOOKUP(A320, _holidays!A320:B2425,2,FALSE)</f>
        <v>Y</v>
      </c>
      <c r="G320" t="str">
        <f>VLOOKUP(A320, _holidays!A320:C2425,3,FALSE)</f>
        <v>N</v>
      </c>
      <c r="H320">
        <v>13</v>
      </c>
      <c r="I320">
        <v>18.5</v>
      </c>
      <c r="J320">
        <v>27.6</v>
      </c>
      <c r="K320">
        <v>0.2</v>
      </c>
      <c r="L320" s="7">
        <v>99761.81</v>
      </c>
      <c r="M320" s="9">
        <v>28.298071060000002</v>
      </c>
      <c r="N320" s="9">
        <f t="shared" si="24"/>
        <v>2823066.7884542188</v>
      </c>
    </row>
    <row r="321" spans="1:14" x14ac:dyDescent="0.25">
      <c r="A321" s="5">
        <v>42324</v>
      </c>
      <c r="B321" t="str">
        <f t="shared" si="20"/>
        <v>Monday</v>
      </c>
      <c r="C321" t="str">
        <f t="shared" si="21"/>
        <v>November</v>
      </c>
      <c r="D321">
        <f t="shared" si="22"/>
        <v>2015</v>
      </c>
      <c r="E321">
        <f t="shared" si="23"/>
        <v>47</v>
      </c>
      <c r="F321" t="str">
        <f>VLOOKUP(A321, _holidays!A321:B2426,2,FALSE)</f>
        <v>Y</v>
      </c>
      <c r="G321" t="str">
        <f>VLOOKUP(A321, _holidays!A321:C2426,3,FALSE)</f>
        <v>N</v>
      </c>
      <c r="H321">
        <v>11.4</v>
      </c>
      <c r="I321">
        <v>26.3</v>
      </c>
      <c r="J321">
        <v>29.4</v>
      </c>
      <c r="K321">
        <v>0.2</v>
      </c>
      <c r="L321" s="7">
        <v>124557.22500000001</v>
      </c>
      <c r="M321" s="9">
        <v>39.127373740000003</v>
      </c>
      <c r="N321" s="9">
        <f t="shared" si="24"/>
        <v>4873597.0945922723</v>
      </c>
    </row>
    <row r="322" spans="1:14" x14ac:dyDescent="0.25">
      <c r="A322" s="5">
        <v>42325</v>
      </c>
      <c r="B322" t="str">
        <f t="shared" ref="B322:B385" si="25">TEXT(A322, "dddd")</f>
        <v>Tuesday</v>
      </c>
      <c r="C322" t="str">
        <f t="shared" ref="C322:C385" si="26">TEXT(A322, "mmmm")</f>
        <v>November</v>
      </c>
      <c r="D322">
        <f t="shared" ref="D322:D385" si="27">YEAR(A322)</f>
        <v>2015</v>
      </c>
      <c r="E322">
        <f t="shared" ref="E322:E385" si="28">WEEKNUM(A322)</f>
        <v>47</v>
      </c>
      <c r="F322" t="str">
        <f>VLOOKUP(A322, _holidays!A322:B2427,2,FALSE)</f>
        <v>Y</v>
      </c>
      <c r="G322" t="str">
        <f>VLOOKUP(A322, _holidays!A322:C2427,3,FALSE)</f>
        <v>N</v>
      </c>
      <c r="H322">
        <v>15.7</v>
      </c>
      <c r="I322">
        <v>33.299999999999997</v>
      </c>
      <c r="J322">
        <v>24</v>
      </c>
      <c r="K322">
        <v>0</v>
      </c>
      <c r="L322" s="7">
        <v>131442.20000000001</v>
      </c>
      <c r="M322" s="9">
        <v>36.024547249999998</v>
      </c>
      <c r="N322" s="9">
        <f t="shared" si="24"/>
        <v>4735145.7445439501</v>
      </c>
    </row>
    <row r="323" spans="1:14" x14ac:dyDescent="0.25">
      <c r="A323" s="5">
        <v>42326</v>
      </c>
      <c r="B323" t="str">
        <f t="shared" si="25"/>
        <v>Wednesday</v>
      </c>
      <c r="C323" t="str">
        <f t="shared" si="26"/>
        <v>November</v>
      </c>
      <c r="D323">
        <f t="shared" si="27"/>
        <v>2015</v>
      </c>
      <c r="E323">
        <f t="shared" si="28"/>
        <v>47</v>
      </c>
      <c r="F323" t="str">
        <f>VLOOKUP(A323, _holidays!A323:B2428,2,FALSE)</f>
        <v>Y</v>
      </c>
      <c r="G323" t="str">
        <f>VLOOKUP(A323, _holidays!A323:C2428,3,FALSE)</f>
        <v>N</v>
      </c>
      <c r="H323">
        <v>14.7</v>
      </c>
      <c r="I323">
        <v>29.5</v>
      </c>
      <c r="J323">
        <v>29.2</v>
      </c>
      <c r="K323">
        <v>0</v>
      </c>
      <c r="L323" s="7">
        <v>132353.755</v>
      </c>
      <c r="M323" s="9">
        <v>60.680238269999997</v>
      </c>
      <c r="N323" s="9">
        <f t="shared" ref="N323:N386" si="29">L323*M323</f>
        <v>8031257.3893292034</v>
      </c>
    </row>
    <row r="324" spans="1:14" x14ac:dyDescent="0.25">
      <c r="A324" s="5">
        <v>42327</v>
      </c>
      <c r="B324" t="str">
        <f t="shared" si="25"/>
        <v>Thursday</v>
      </c>
      <c r="C324" t="str">
        <f t="shared" si="26"/>
        <v>November</v>
      </c>
      <c r="D324">
        <f t="shared" si="27"/>
        <v>2015</v>
      </c>
      <c r="E324">
        <f t="shared" si="28"/>
        <v>47</v>
      </c>
      <c r="F324" t="str">
        <f>VLOOKUP(A324, _holidays!A324:B2429,2,FALSE)</f>
        <v>Y</v>
      </c>
      <c r="G324" t="str">
        <f>VLOOKUP(A324, _holidays!A324:C2429,3,FALSE)</f>
        <v>N</v>
      </c>
      <c r="H324">
        <v>15.6</v>
      </c>
      <c r="I324">
        <v>31.5</v>
      </c>
      <c r="J324">
        <v>20.6</v>
      </c>
      <c r="K324">
        <v>0</v>
      </c>
      <c r="L324" s="7">
        <v>138118.70499999999</v>
      </c>
      <c r="M324" s="9">
        <v>78.290968070000005</v>
      </c>
      <c r="N324" s="9">
        <f>L324*M324</f>
        <v>10813447.123024749</v>
      </c>
    </row>
    <row r="325" spans="1:14" x14ac:dyDescent="0.25">
      <c r="A325" s="5">
        <v>42328</v>
      </c>
      <c r="B325" t="str">
        <f t="shared" si="25"/>
        <v>Friday</v>
      </c>
      <c r="C325" t="str">
        <f t="shared" si="26"/>
        <v>November</v>
      </c>
      <c r="D325">
        <f t="shared" si="27"/>
        <v>2015</v>
      </c>
      <c r="E325">
        <f t="shared" si="28"/>
        <v>47</v>
      </c>
      <c r="F325" t="str">
        <f>VLOOKUP(A325, _holidays!A325:B2430,2,FALSE)</f>
        <v>Y</v>
      </c>
      <c r="G325" t="str">
        <f>VLOOKUP(A325, _holidays!A325:C2430,3,FALSE)</f>
        <v>N</v>
      </c>
      <c r="H325">
        <v>15.4</v>
      </c>
      <c r="I325">
        <v>19.100000000000001</v>
      </c>
      <c r="J325">
        <v>6.4</v>
      </c>
      <c r="K325">
        <v>0.4</v>
      </c>
      <c r="L325" s="7">
        <v>123412.685</v>
      </c>
      <c r="M325" s="9">
        <v>38.026497679999999</v>
      </c>
      <c r="N325" s="9">
        <f t="shared" si="29"/>
        <v>4692952.1798350709</v>
      </c>
    </row>
    <row r="326" spans="1:14" x14ac:dyDescent="0.25">
      <c r="A326" s="5">
        <v>42329</v>
      </c>
      <c r="B326" t="str">
        <f t="shared" si="25"/>
        <v>Saturday</v>
      </c>
      <c r="C326" t="str">
        <f t="shared" si="26"/>
        <v>November</v>
      </c>
      <c r="D326">
        <f t="shared" si="27"/>
        <v>2015</v>
      </c>
      <c r="E326">
        <f t="shared" si="28"/>
        <v>47</v>
      </c>
      <c r="F326" t="str">
        <f>VLOOKUP(A326, _holidays!A326:B2431,2,FALSE)</f>
        <v>Y</v>
      </c>
      <c r="G326" t="str">
        <f>VLOOKUP(A326, _holidays!A326:C2431,3,FALSE)</f>
        <v>N</v>
      </c>
      <c r="H326">
        <v>12.2</v>
      </c>
      <c r="I326">
        <v>17.5</v>
      </c>
      <c r="J326">
        <v>20.9</v>
      </c>
      <c r="K326">
        <v>3.6</v>
      </c>
      <c r="L326" s="7">
        <v>102647.905</v>
      </c>
      <c r="M326" s="9">
        <v>27.413622409999999</v>
      </c>
      <c r="N326" s="9">
        <f t="shared" si="29"/>
        <v>2813950.9088475509</v>
      </c>
    </row>
    <row r="327" spans="1:14" x14ac:dyDescent="0.25">
      <c r="A327" s="5">
        <v>42330</v>
      </c>
      <c r="B327" t="str">
        <f t="shared" si="25"/>
        <v>Sunday</v>
      </c>
      <c r="C327" t="str">
        <f t="shared" si="26"/>
        <v>November</v>
      </c>
      <c r="D327">
        <f t="shared" si="27"/>
        <v>2015</v>
      </c>
      <c r="E327">
        <f t="shared" si="28"/>
        <v>48</v>
      </c>
      <c r="F327" t="str">
        <f>VLOOKUP(A327, _holidays!A327:B2432,2,FALSE)</f>
        <v>Y</v>
      </c>
      <c r="G327" t="str">
        <f>VLOOKUP(A327, _holidays!A327:C2432,3,FALSE)</f>
        <v>N</v>
      </c>
      <c r="H327">
        <v>13.5</v>
      </c>
      <c r="I327">
        <v>20</v>
      </c>
      <c r="J327">
        <v>27.3</v>
      </c>
      <c r="K327">
        <v>0</v>
      </c>
      <c r="L327" s="7">
        <v>98621.62</v>
      </c>
      <c r="M327" s="9">
        <v>32.34590077</v>
      </c>
      <c r="N327" s="9">
        <f t="shared" si="29"/>
        <v>3190005.1342966473</v>
      </c>
    </row>
    <row r="328" spans="1:14" x14ac:dyDescent="0.25">
      <c r="A328" s="5">
        <v>42331</v>
      </c>
      <c r="B328" t="str">
        <f t="shared" si="25"/>
        <v>Monday</v>
      </c>
      <c r="C328" t="str">
        <f t="shared" si="26"/>
        <v>November</v>
      </c>
      <c r="D328">
        <f t="shared" si="27"/>
        <v>2015</v>
      </c>
      <c r="E328">
        <f t="shared" si="28"/>
        <v>48</v>
      </c>
      <c r="F328" t="str">
        <f>VLOOKUP(A328, _holidays!A328:B2433,2,FALSE)</f>
        <v>Y</v>
      </c>
      <c r="G328" t="str">
        <f>VLOOKUP(A328, _holidays!A328:C2433,3,FALSE)</f>
        <v>N</v>
      </c>
      <c r="H328">
        <v>13.8</v>
      </c>
      <c r="I328">
        <v>20.7</v>
      </c>
      <c r="J328">
        <v>27.3</v>
      </c>
      <c r="K328">
        <v>0</v>
      </c>
      <c r="L328" s="7">
        <v>114406.825</v>
      </c>
      <c r="M328" s="9">
        <v>41.368772450000002</v>
      </c>
      <c r="N328" s="9">
        <f t="shared" si="29"/>
        <v>4732869.9101519715</v>
      </c>
    </row>
    <row r="329" spans="1:14" x14ac:dyDescent="0.25">
      <c r="A329" s="5">
        <v>42332</v>
      </c>
      <c r="B329" t="str">
        <f t="shared" si="25"/>
        <v>Tuesday</v>
      </c>
      <c r="C329" t="str">
        <f t="shared" si="26"/>
        <v>November</v>
      </c>
      <c r="D329">
        <f t="shared" si="27"/>
        <v>2015</v>
      </c>
      <c r="E329">
        <f t="shared" si="28"/>
        <v>48</v>
      </c>
      <c r="F329" t="str">
        <f>VLOOKUP(A329, _holidays!A329:B2434,2,FALSE)</f>
        <v>Y</v>
      </c>
      <c r="G329" t="str">
        <f>VLOOKUP(A329, _holidays!A329:C2434,3,FALSE)</f>
        <v>N</v>
      </c>
      <c r="H329">
        <v>13.6</v>
      </c>
      <c r="I329">
        <v>24.5</v>
      </c>
      <c r="J329">
        <v>30</v>
      </c>
      <c r="K329">
        <v>0</v>
      </c>
      <c r="L329" s="7">
        <v>118894.30499999999</v>
      </c>
      <c r="M329" s="9">
        <v>48.52152976</v>
      </c>
      <c r="N329" s="9">
        <f t="shared" si="29"/>
        <v>5768933.5583520168</v>
      </c>
    </row>
    <row r="330" spans="1:14" x14ac:dyDescent="0.25">
      <c r="A330" s="5">
        <v>42333</v>
      </c>
      <c r="B330" t="str">
        <f t="shared" si="25"/>
        <v>Wednesday</v>
      </c>
      <c r="C330" t="str">
        <f t="shared" si="26"/>
        <v>November</v>
      </c>
      <c r="D330">
        <f t="shared" si="27"/>
        <v>2015</v>
      </c>
      <c r="E330">
        <f t="shared" si="28"/>
        <v>48</v>
      </c>
      <c r="F330" t="str">
        <f>VLOOKUP(A330, _holidays!A330:B2435,2,FALSE)</f>
        <v>Y</v>
      </c>
      <c r="G330" t="str">
        <f>VLOOKUP(A330, _holidays!A330:C2435,3,FALSE)</f>
        <v>N</v>
      </c>
      <c r="H330">
        <v>13.5</v>
      </c>
      <c r="I330">
        <v>33.299999999999997</v>
      </c>
      <c r="J330">
        <v>9.3000000000000007</v>
      </c>
      <c r="K330">
        <v>0</v>
      </c>
      <c r="L330" s="7">
        <v>124728.875</v>
      </c>
      <c r="M330" s="9">
        <v>60.69203392</v>
      </c>
      <c r="N330" s="9">
        <f t="shared" si="29"/>
        <v>7570049.1123034405</v>
      </c>
    </row>
    <row r="331" spans="1:14" x14ac:dyDescent="0.25">
      <c r="A331" s="5">
        <v>42334</v>
      </c>
      <c r="B331" t="str">
        <f t="shared" si="25"/>
        <v>Thursday</v>
      </c>
      <c r="C331" t="str">
        <f t="shared" si="26"/>
        <v>November</v>
      </c>
      <c r="D331">
        <f t="shared" si="27"/>
        <v>2015</v>
      </c>
      <c r="E331">
        <f t="shared" si="28"/>
        <v>48</v>
      </c>
      <c r="F331" t="str">
        <f>VLOOKUP(A331, _holidays!A331:B2436,2,FALSE)</f>
        <v>Y</v>
      </c>
      <c r="G331" t="str">
        <f>VLOOKUP(A331, _holidays!A331:C2436,3,FALSE)</f>
        <v>N</v>
      </c>
      <c r="H331">
        <v>10.8</v>
      </c>
      <c r="I331">
        <v>17.399999999999999</v>
      </c>
      <c r="J331">
        <v>23.3</v>
      </c>
      <c r="K331">
        <v>0</v>
      </c>
      <c r="L331" s="7">
        <v>112907.145</v>
      </c>
      <c r="M331" s="9">
        <v>30.494174109999999</v>
      </c>
      <c r="N331" s="9">
        <f t="shared" si="29"/>
        <v>3443010.137893016</v>
      </c>
    </row>
    <row r="332" spans="1:14" x14ac:dyDescent="0.25">
      <c r="A332" s="5">
        <v>42335</v>
      </c>
      <c r="B332" t="str">
        <f t="shared" si="25"/>
        <v>Friday</v>
      </c>
      <c r="C332" t="str">
        <f t="shared" si="26"/>
        <v>November</v>
      </c>
      <c r="D332">
        <f t="shared" si="27"/>
        <v>2015</v>
      </c>
      <c r="E332">
        <f t="shared" si="28"/>
        <v>48</v>
      </c>
      <c r="F332" t="str">
        <f>VLOOKUP(A332, _holidays!A332:B2437,2,FALSE)</f>
        <v>Y</v>
      </c>
      <c r="G332" t="str">
        <f>VLOOKUP(A332, _holidays!A332:C2437,3,FALSE)</f>
        <v>N</v>
      </c>
      <c r="H332">
        <v>9</v>
      </c>
      <c r="I332">
        <v>18.2</v>
      </c>
      <c r="J332">
        <v>16.8</v>
      </c>
      <c r="K332">
        <v>0.4</v>
      </c>
      <c r="L332" s="7">
        <v>117492.82</v>
      </c>
      <c r="M332" s="9">
        <v>40.366545459999998</v>
      </c>
      <c r="N332" s="9">
        <f t="shared" si="29"/>
        <v>4742779.259753597</v>
      </c>
    </row>
    <row r="333" spans="1:14" x14ac:dyDescent="0.25">
      <c r="A333" s="5">
        <v>42336</v>
      </c>
      <c r="B333" t="str">
        <f t="shared" si="25"/>
        <v>Saturday</v>
      </c>
      <c r="C333" t="str">
        <f t="shared" si="26"/>
        <v>November</v>
      </c>
      <c r="D333">
        <f t="shared" si="27"/>
        <v>2015</v>
      </c>
      <c r="E333">
        <f t="shared" si="28"/>
        <v>48</v>
      </c>
      <c r="F333" t="str">
        <f>VLOOKUP(A333, _holidays!A333:B2438,2,FALSE)</f>
        <v>Y</v>
      </c>
      <c r="G333" t="str">
        <f>VLOOKUP(A333, _holidays!A333:C2438,3,FALSE)</f>
        <v>N</v>
      </c>
      <c r="H333">
        <v>12</v>
      </c>
      <c r="I333">
        <v>20.100000000000001</v>
      </c>
      <c r="J333">
        <v>27.1</v>
      </c>
      <c r="K333">
        <v>0</v>
      </c>
      <c r="L333" s="7">
        <v>105011.19500000001</v>
      </c>
      <c r="M333" s="9">
        <v>43.326660840000002</v>
      </c>
      <c r="N333" s="9">
        <f t="shared" si="29"/>
        <v>4549784.4301681044</v>
      </c>
    </row>
    <row r="334" spans="1:14" x14ac:dyDescent="0.25">
      <c r="A334" s="5">
        <v>42337</v>
      </c>
      <c r="B334" t="str">
        <f t="shared" si="25"/>
        <v>Sunday</v>
      </c>
      <c r="C334" t="str">
        <f t="shared" si="26"/>
        <v>November</v>
      </c>
      <c r="D334">
        <f t="shared" si="27"/>
        <v>2015</v>
      </c>
      <c r="E334">
        <f t="shared" si="28"/>
        <v>49</v>
      </c>
      <c r="F334" t="str">
        <f>VLOOKUP(A334, _holidays!A334:B2439,2,FALSE)</f>
        <v>Y</v>
      </c>
      <c r="G334" t="str">
        <f>VLOOKUP(A334, _holidays!A334:C2439,3,FALSE)</f>
        <v>N</v>
      </c>
      <c r="H334">
        <v>12.6</v>
      </c>
      <c r="I334">
        <v>20.3</v>
      </c>
      <c r="J334">
        <v>23.4</v>
      </c>
      <c r="K334">
        <v>0</v>
      </c>
      <c r="L334" s="7">
        <v>102162.53</v>
      </c>
      <c r="M334" s="9">
        <v>39.12126473</v>
      </c>
      <c r="N334" s="9">
        <f t="shared" si="29"/>
        <v>3996727.3816165668</v>
      </c>
    </row>
    <row r="335" spans="1:14" x14ac:dyDescent="0.25">
      <c r="A335" s="5">
        <v>42338</v>
      </c>
      <c r="B335" t="str">
        <f t="shared" si="25"/>
        <v>Monday</v>
      </c>
      <c r="C335" t="str">
        <f t="shared" si="26"/>
        <v>November</v>
      </c>
      <c r="D335">
        <f t="shared" si="27"/>
        <v>2015</v>
      </c>
      <c r="E335">
        <f t="shared" si="28"/>
        <v>49</v>
      </c>
      <c r="F335" t="str">
        <f>VLOOKUP(A335, _holidays!A335:B2440,2,FALSE)</f>
        <v>Y</v>
      </c>
      <c r="G335" t="str">
        <f>VLOOKUP(A335, _holidays!A335:C2440,3,FALSE)</f>
        <v>N</v>
      </c>
      <c r="H335">
        <v>10</v>
      </c>
      <c r="I335">
        <v>32.200000000000003</v>
      </c>
      <c r="J335">
        <v>26.6</v>
      </c>
      <c r="K335">
        <v>0</v>
      </c>
      <c r="L335" s="7">
        <v>122452.41499999999</v>
      </c>
      <c r="M335" s="9">
        <v>45.57726057</v>
      </c>
      <c r="N335" s="9">
        <f t="shared" si="29"/>
        <v>5581045.625880776</v>
      </c>
    </row>
    <row r="336" spans="1:14" x14ac:dyDescent="0.25">
      <c r="A336" s="5">
        <v>42339</v>
      </c>
      <c r="B336" t="str">
        <f t="shared" si="25"/>
        <v>Tuesday</v>
      </c>
      <c r="C336" t="str">
        <f t="shared" si="26"/>
        <v>December</v>
      </c>
      <c r="D336">
        <f t="shared" si="27"/>
        <v>2015</v>
      </c>
      <c r="E336">
        <f t="shared" si="28"/>
        <v>49</v>
      </c>
      <c r="F336" t="str">
        <f>VLOOKUP(A336, _holidays!A336:B2441,2,FALSE)</f>
        <v>Y</v>
      </c>
      <c r="G336" t="str">
        <f>VLOOKUP(A336, _holidays!A336:C2441,3,FALSE)</f>
        <v>N</v>
      </c>
      <c r="H336">
        <v>14.5</v>
      </c>
      <c r="I336">
        <v>24.6</v>
      </c>
      <c r="J336">
        <v>24.4</v>
      </c>
      <c r="K336">
        <v>1.8</v>
      </c>
      <c r="L336" s="7">
        <v>117115.62</v>
      </c>
      <c r="M336" s="9">
        <v>37.920958990000003</v>
      </c>
      <c r="N336" s="9">
        <f t="shared" si="29"/>
        <v>4441136.6231084242</v>
      </c>
    </row>
    <row r="337" spans="1:14" x14ac:dyDescent="0.25">
      <c r="A337" s="5">
        <v>42340</v>
      </c>
      <c r="B337" t="str">
        <f t="shared" si="25"/>
        <v>Wednesday</v>
      </c>
      <c r="C337" t="str">
        <f t="shared" si="26"/>
        <v>December</v>
      </c>
      <c r="D337">
        <f t="shared" si="27"/>
        <v>2015</v>
      </c>
      <c r="E337">
        <f t="shared" si="28"/>
        <v>49</v>
      </c>
      <c r="F337" t="str">
        <f>VLOOKUP(A337, _holidays!A337:B2442,2,FALSE)</f>
        <v>Y</v>
      </c>
      <c r="G337" t="str">
        <f>VLOOKUP(A337, _holidays!A337:C2442,3,FALSE)</f>
        <v>N</v>
      </c>
      <c r="H337">
        <v>9.1999999999999993</v>
      </c>
      <c r="I337">
        <v>17.5</v>
      </c>
      <c r="J337">
        <v>32.4</v>
      </c>
      <c r="K337">
        <v>0</v>
      </c>
      <c r="L337" s="7">
        <v>115230.125</v>
      </c>
      <c r="M337" s="9">
        <v>37.470820799999998</v>
      </c>
      <c r="N337" s="9">
        <f t="shared" si="29"/>
        <v>4317767.3646366</v>
      </c>
    </row>
    <row r="338" spans="1:14" x14ac:dyDescent="0.25">
      <c r="A338" s="5">
        <v>42341</v>
      </c>
      <c r="B338" t="str">
        <f t="shared" si="25"/>
        <v>Thursday</v>
      </c>
      <c r="C338" t="str">
        <f t="shared" si="26"/>
        <v>December</v>
      </c>
      <c r="D338">
        <f t="shared" si="27"/>
        <v>2015</v>
      </c>
      <c r="E338">
        <f t="shared" si="28"/>
        <v>49</v>
      </c>
      <c r="F338" t="str">
        <f>VLOOKUP(A338, _holidays!A338:B2443,2,FALSE)</f>
        <v>Y</v>
      </c>
      <c r="G338" t="str">
        <f>VLOOKUP(A338, _holidays!A338:C2443,3,FALSE)</f>
        <v>N</v>
      </c>
      <c r="H338">
        <v>12.2</v>
      </c>
      <c r="I338">
        <v>21.3</v>
      </c>
      <c r="J338">
        <v>30.1</v>
      </c>
      <c r="K338">
        <v>0</v>
      </c>
      <c r="L338" s="7">
        <v>121699.425</v>
      </c>
      <c r="M338" s="9">
        <v>43.34422421</v>
      </c>
      <c r="N338" s="9">
        <f t="shared" si="29"/>
        <v>5274967.1634280793</v>
      </c>
    </row>
    <row r="339" spans="1:14" x14ac:dyDescent="0.25">
      <c r="A339" s="5">
        <v>42342</v>
      </c>
      <c r="B339" t="str">
        <f t="shared" si="25"/>
        <v>Friday</v>
      </c>
      <c r="C339" t="str">
        <f t="shared" si="26"/>
        <v>December</v>
      </c>
      <c r="D339">
        <f t="shared" si="27"/>
        <v>2015</v>
      </c>
      <c r="E339">
        <f t="shared" si="28"/>
        <v>49</v>
      </c>
      <c r="F339" t="str">
        <f>VLOOKUP(A339, _holidays!A339:B2444,2,FALSE)</f>
        <v>Y</v>
      </c>
      <c r="G339" t="str">
        <f>VLOOKUP(A339, _holidays!A339:C2444,3,FALSE)</f>
        <v>N</v>
      </c>
      <c r="H339">
        <v>11.3</v>
      </c>
      <c r="I339">
        <v>30.8</v>
      </c>
      <c r="J339">
        <v>32.200000000000003</v>
      </c>
      <c r="K339">
        <v>0</v>
      </c>
      <c r="L339" s="7">
        <v>129148.52</v>
      </c>
      <c r="M339" s="9">
        <v>66.533894050000001</v>
      </c>
      <c r="N339" s="9">
        <f t="shared" si="29"/>
        <v>8592753.9463943057</v>
      </c>
    </row>
    <row r="340" spans="1:14" x14ac:dyDescent="0.25">
      <c r="A340" s="5">
        <v>42343</v>
      </c>
      <c r="B340" t="str">
        <f t="shared" si="25"/>
        <v>Saturday</v>
      </c>
      <c r="C340" t="str">
        <f t="shared" si="26"/>
        <v>December</v>
      </c>
      <c r="D340">
        <f t="shared" si="27"/>
        <v>2015</v>
      </c>
      <c r="E340">
        <f t="shared" si="28"/>
        <v>49</v>
      </c>
      <c r="F340" t="str">
        <f>VLOOKUP(A340, _holidays!A340:B2445,2,FALSE)</f>
        <v>Y</v>
      </c>
      <c r="G340" t="str">
        <f>VLOOKUP(A340, _holidays!A340:C2445,3,FALSE)</f>
        <v>N</v>
      </c>
      <c r="H340">
        <v>15.5</v>
      </c>
      <c r="I340">
        <v>25.3</v>
      </c>
      <c r="J340">
        <v>27.9</v>
      </c>
      <c r="K340">
        <v>0</v>
      </c>
      <c r="L340" s="7">
        <v>115606.005</v>
      </c>
      <c r="M340" s="9">
        <v>36.906868619999997</v>
      </c>
      <c r="N340" s="9">
        <f t="shared" si="29"/>
        <v>4266655.6382180629</v>
      </c>
    </row>
    <row r="341" spans="1:14" x14ac:dyDescent="0.25">
      <c r="A341" s="5">
        <v>42344</v>
      </c>
      <c r="B341" t="str">
        <f t="shared" si="25"/>
        <v>Sunday</v>
      </c>
      <c r="C341" t="str">
        <f t="shared" si="26"/>
        <v>December</v>
      </c>
      <c r="D341">
        <f t="shared" si="27"/>
        <v>2015</v>
      </c>
      <c r="E341">
        <f t="shared" si="28"/>
        <v>50</v>
      </c>
      <c r="F341" t="str">
        <f>VLOOKUP(A341, _holidays!A341:B2446,2,FALSE)</f>
        <v>Y</v>
      </c>
      <c r="G341" t="str">
        <f>VLOOKUP(A341, _holidays!A341:C2446,3,FALSE)</f>
        <v>N</v>
      </c>
      <c r="H341">
        <v>15.3</v>
      </c>
      <c r="I341">
        <v>29.8</v>
      </c>
      <c r="J341">
        <v>13.5</v>
      </c>
      <c r="K341">
        <v>0</v>
      </c>
      <c r="L341" s="7">
        <v>112025.29</v>
      </c>
      <c r="M341" s="9">
        <v>36.78833221</v>
      </c>
      <c r="N341" s="9">
        <f t="shared" si="29"/>
        <v>4121223.5844415906</v>
      </c>
    </row>
    <row r="342" spans="1:14" x14ac:dyDescent="0.25">
      <c r="A342" s="5">
        <v>42345</v>
      </c>
      <c r="B342" t="str">
        <f t="shared" si="25"/>
        <v>Monday</v>
      </c>
      <c r="C342" t="str">
        <f t="shared" si="26"/>
        <v>December</v>
      </c>
      <c r="D342">
        <f t="shared" si="27"/>
        <v>2015</v>
      </c>
      <c r="E342">
        <f t="shared" si="28"/>
        <v>50</v>
      </c>
      <c r="F342" t="str">
        <f>VLOOKUP(A342, _holidays!A342:B2447,2,FALSE)</f>
        <v>Y</v>
      </c>
      <c r="G342" t="str">
        <f>VLOOKUP(A342, _holidays!A342:C2447,3,FALSE)</f>
        <v>N</v>
      </c>
      <c r="H342">
        <v>18.100000000000001</v>
      </c>
      <c r="I342">
        <v>27.3</v>
      </c>
      <c r="J342">
        <v>8.6999999999999993</v>
      </c>
      <c r="K342">
        <v>0</v>
      </c>
      <c r="L342" s="7">
        <v>129059.645</v>
      </c>
      <c r="M342" s="9">
        <v>53.369098719999997</v>
      </c>
      <c r="N342" s="9">
        <f t="shared" si="29"/>
        <v>6887796.9347731546</v>
      </c>
    </row>
    <row r="343" spans="1:14" x14ac:dyDescent="0.25">
      <c r="A343" s="5">
        <v>42346</v>
      </c>
      <c r="B343" t="str">
        <f t="shared" si="25"/>
        <v>Tuesday</v>
      </c>
      <c r="C343" t="str">
        <f t="shared" si="26"/>
        <v>December</v>
      </c>
      <c r="D343">
        <f t="shared" si="27"/>
        <v>2015</v>
      </c>
      <c r="E343">
        <f t="shared" si="28"/>
        <v>50</v>
      </c>
      <c r="F343" t="str">
        <f>VLOOKUP(A343, _holidays!A343:B2448,2,FALSE)</f>
        <v>Y</v>
      </c>
      <c r="G343" t="str">
        <f>VLOOKUP(A343, _holidays!A343:C2448,3,FALSE)</f>
        <v>N</v>
      </c>
      <c r="H343">
        <v>20.3</v>
      </c>
      <c r="I343">
        <v>35.4</v>
      </c>
      <c r="J343">
        <v>19.8</v>
      </c>
      <c r="K343">
        <v>0.8</v>
      </c>
      <c r="L343" s="7">
        <v>136800.91</v>
      </c>
      <c r="M343" s="9">
        <v>57.534246680000003</v>
      </c>
      <c r="N343" s="9">
        <f t="shared" si="29"/>
        <v>7870737.3019884797</v>
      </c>
    </row>
    <row r="344" spans="1:14" x14ac:dyDescent="0.25">
      <c r="A344" s="5">
        <v>42347</v>
      </c>
      <c r="B344" t="str">
        <f t="shared" si="25"/>
        <v>Wednesday</v>
      </c>
      <c r="C344" t="str">
        <f t="shared" si="26"/>
        <v>December</v>
      </c>
      <c r="D344">
        <f t="shared" si="27"/>
        <v>2015</v>
      </c>
      <c r="E344">
        <f t="shared" si="28"/>
        <v>50</v>
      </c>
      <c r="F344" t="str">
        <f>VLOOKUP(A344, _holidays!A344:B2449,2,FALSE)</f>
        <v>Y</v>
      </c>
      <c r="G344" t="str">
        <f>VLOOKUP(A344, _holidays!A344:C2449,3,FALSE)</f>
        <v>N</v>
      </c>
      <c r="H344">
        <v>15.4</v>
      </c>
      <c r="I344">
        <v>24.6</v>
      </c>
      <c r="J344">
        <v>27</v>
      </c>
      <c r="K344">
        <v>0</v>
      </c>
      <c r="L344" s="7">
        <v>125965.02</v>
      </c>
      <c r="M344" s="9">
        <v>49.73700573</v>
      </c>
      <c r="N344" s="9">
        <f t="shared" si="29"/>
        <v>6265122.9215195645</v>
      </c>
    </row>
    <row r="345" spans="1:14" x14ac:dyDescent="0.25">
      <c r="A345" s="5">
        <v>42348</v>
      </c>
      <c r="B345" t="str">
        <f t="shared" si="25"/>
        <v>Thursday</v>
      </c>
      <c r="C345" t="str">
        <f t="shared" si="26"/>
        <v>December</v>
      </c>
      <c r="D345">
        <f t="shared" si="27"/>
        <v>2015</v>
      </c>
      <c r="E345">
        <f t="shared" si="28"/>
        <v>50</v>
      </c>
      <c r="F345" t="str">
        <f>VLOOKUP(A345, _holidays!A345:B2450,2,FALSE)</f>
        <v>Y</v>
      </c>
      <c r="G345" t="str">
        <f>VLOOKUP(A345, _holidays!A345:C2450,3,FALSE)</f>
        <v>N</v>
      </c>
      <c r="H345">
        <v>13.1</v>
      </c>
      <c r="I345">
        <v>26</v>
      </c>
      <c r="J345">
        <v>32</v>
      </c>
      <c r="K345">
        <v>0</v>
      </c>
      <c r="L345" s="7">
        <v>125807.495</v>
      </c>
      <c r="M345" s="9">
        <v>50.806013669999999</v>
      </c>
      <c r="N345" s="9">
        <f t="shared" si="29"/>
        <v>6391777.3107584566</v>
      </c>
    </row>
    <row r="346" spans="1:14" x14ac:dyDescent="0.25">
      <c r="A346" s="5">
        <v>42349</v>
      </c>
      <c r="B346" t="str">
        <f t="shared" si="25"/>
        <v>Friday</v>
      </c>
      <c r="C346" t="str">
        <f t="shared" si="26"/>
        <v>December</v>
      </c>
      <c r="D346">
        <f t="shared" si="27"/>
        <v>2015</v>
      </c>
      <c r="E346">
        <f t="shared" si="28"/>
        <v>50</v>
      </c>
      <c r="F346" t="str">
        <f>VLOOKUP(A346, _holidays!A346:B2451,2,FALSE)</f>
        <v>Y</v>
      </c>
      <c r="G346" t="str">
        <f>VLOOKUP(A346, _holidays!A346:C2451,3,FALSE)</f>
        <v>N</v>
      </c>
      <c r="H346">
        <v>14.2</v>
      </c>
      <c r="I346">
        <v>19.2</v>
      </c>
      <c r="J346">
        <v>13</v>
      </c>
      <c r="K346">
        <v>0</v>
      </c>
      <c r="L346" s="7">
        <v>116597.81</v>
      </c>
      <c r="M346" s="9">
        <v>32.020129189999999</v>
      </c>
      <c r="N346" s="9">
        <f t="shared" si="29"/>
        <v>3733476.9394710734</v>
      </c>
    </row>
    <row r="347" spans="1:14" x14ac:dyDescent="0.25">
      <c r="A347" s="5">
        <v>42350</v>
      </c>
      <c r="B347" t="str">
        <f t="shared" si="25"/>
        <v>Saturday</v>
      </c>
      <c r="C347" t="str">
        <f t="shared" si="26"/>
        <v>December</v>
      </c>
      <c r="D347">
        <f t="shared" si="27"/>
        <v>2015</v>
      </c>
      <c r="E347">
        <f t="shared" si="28"/>
        <v>50</v>
      </c>
      <c r="F347" t="str">
        <f>VLOOKUP(A347, _holidays!A347:B2452,2,FALSE)</f>
        <v>Y</v>
      </c>
      <c r="G347" t="str">
        <f>VLOOKUP(A347, _holidays!A347:C2452,3,FALSE)</f>
        <v>N</v>
      </c>
      <c r="H347">
        <v>10.1</v>
      </c>
      <c r="I347">
        <v>18.3</v>
      </c>
      <c r="J347">
        <v>27.9</v>
      </c>
      <c r="K347">
        <v>2</v>
      </c>
      <c r="L347" s="7">
        <v>106139.41</v>
      </c>
      <c r="M347" s="9">
        <v>34.142897920000003</v>
      </c>
      <c r="N347" s="9">
        <f t="shared" si="29"/>
        <v>3623907.0409190278</v>
      </c>
    </row>
    <row r="348" spans="1:14" x14ac:dyDescent="0.25">
      <c r="A348" s="5">
        <v>42351</v>
      </c>
      <c r="B348" t="str">
        <f t="shared" si="25"/>
        <v>Sunday</v>
      </c>
      <c r="C348" t="str">
        <f t="shared" si="26"/>
        <v>December</v>
      </c>
      <c r="D348">
        <f t="shared" si="27"/>
        <v>2015</v>
      </c>
      <c r="E348">
        <f t="shared" si="28"/>
        <v>51</v>
      </c>
      <c r="F348" t="str">
        <f>VLOOKUP(A348, _holidays!A348:B2453,2,FALSE)</f>
        <v>Y</v>
      </c>
      <c r="G348" t="str">
        <f>VLOOKUP(A348, _holidays!A348:C2453,3,FALSE)</f>
        <v>N</v>
      </c>
      <c r="H348">
        <v>10.3</v>
      </c>
      <c r="I348">
        <v>28.3</v>
      </c>
      <c r="J348">
        <v>28.6</v>
      </c>
      <c r="K348">
        <v>0</v>
      </c>
      <c r="L348" s="7">
        <v>105218.515</v>
      </c>
      <c r="M348" s="9">
        <v>40.306829550000003</v>
      </c>
      <c r="N348" s="9">
        <f t="shared" si="29"/>
        <v>4241024.7496091183</v>
      </c>
    </row>
    <row r="349" spans="1:14" x14ac:dyDescent="0.25">
      <c r="A349" s="5">
        <v>42352</v>
      </c>
      <c r="B349" t="str">
        <f t="shared" si="25"/>
        <v>Monday</v>
      </c>
      <c r="C349" t="str">
        <f t="shared" si="26"/>
        <v>December</v>
      </c>
      <c r="D349">
        <f t="shared" si="27"/>
        <v>2015</v>
      </c>
      <c r="E349">
        <f t="shared" si="28"/>
        <v>51</v>
      </c>
      <c r="F349" t="str">
        <f>VLOOKUP(A349, _holidays!A349:B2454,2,FALSE)</f>
        <v>Y</v>
      </c>
      <c r="G349" t="str">
        <f>VLOOKUP(A349, _holidays!A349:C2454,3,FALSE)</f>
        <v>N</v>
      </c>
      <c r="H349">
        <v>11.9</v>
      </c>
      <c r="I349">
        <v>22.7</v>
      </c>
      <c r="J349">
        <v>31.6</v>
      </c>
      <c r="K349">
        <v>0</v>
      </c>
      <c r="L349" s="7">
        <v>125784.96000000001</v>
      </c>
      <c r="M349" s="9">
        <v>51.747829520000003</v>
      </c>
      <c r="N349" s="9">
        <f t="shared" si="29"/>
        <v>6509098.6662600199</v>
      </c>
    </row>
    <row r="350" spans="1:14" x14ac:dyDescent="0.25">
      <c r="A350" s="5">
        <v>42353</v>
      </c>
      <c r="B350" t="str">
        <f t="shared" si="25"/>
        <v>Tuesday</v>
      </c>
      <c r="C350" t="str">
        <f t="shared" si="26"/>
        <v>December</v>
      </c>
      <c r="D350">
        <f t="shared" si="27"/>
        <v>2015</v>
      </c>
      <c r="E350">
        <f t="shared" si="28"/>
        <v>51</v>
      </c>
      <c r="F350" t="str">
        <f>VLOOKUP(A350, _holidays!A350:B2455,2,FALSE)</f>
        <v>Y</v>
      </c>
      <c r="G350" t="str">
        <f>VLOOKUP(A350, _holidays!A350:C2455,3,FALSE)</f>
        <v>N</v>
      </c>
      <c r="H350">
        <v>14.4</v>
      </c>
      <c r="I350">
        <v>24.6</v>
      </c>
      <c r="J350">
        <v>30.3</v>
      </c>
      <c r="K350">
        <v>0</v>
      </c>
      <c r="L350" s="7">
        <v>129077.41</v>
      </c>
      <c r="M350" s="9">
        <v>51.660830169999997</v>
      </c>
      <c r="N350" s="9">
        <f t="shared" si="29"/>
        <v>6668246.1567934593</v>
      </c>
    </row>
    <row r="351" spans="1:14" x14ac:dyDescent="0.25">
      <c r="A351" s="5">
        <v>42354</v>
      </c>
      <c r="B351" t="str">
        <f t="shared" si="25"/>
        <v>Wednesday</v>
      </c>
      <c r="C351" t="str">
        <f t="shared" si="26"/>
        <v>December</v>
      </c>
      <c r="D351">
        <f t="shared" si="27"/>
        <v>2015</v>
      </c>
      <c r="E351">
        <f t="shared" si="28"/>
        <v>51</v>
      </c>
      <c r="F351" t="str">
        <f>VLOOKUP(A351, _holidays!A351:B2456,2,FALSE)</f>
        <v>Y</v>
      </c>
      <c r="G351" t="str">
        <f>VLOOKUP(A351, _holidays!A351:C2456,3,FALSE)</f>
        <v>N</v>
      </c>
      <c r="H351">
        <v>15.6</v>
      </c>
      <c r="I351">
        <v>27.5</v>
      </c>
      <c r="J351">
        <v>32.5</v>
      </c>
      <c r="K351">
        <v>0</v>
      </c>
      <c r="L351" s="7">
        <v>135930.07999999999</v>
      </c>
      <c r="M351" s="9">
        <v>78.645919989999996</v>
      </c>
      <c r="N351" s="9">
        <f t="shared" si="29"/>
        <v>10690346.195914298</v>
      </c>
    </row>
    <row r="352" spans="1:14" x14ac:dyDescent="0.25">
      <c r="A352" s="5">
        <v>42355</v>
      </c>
      <c r="B352" t="str">
        <f t="shared" si="25"/>
        <v>Thursday</v>
      </c>
      <c r="C352" t="str">
        <f t="shared" si="26"/>
        <v>December</v>
      </c>
      <c r="D352">
        <f t="shared" si="27"/>
        <v>2015</v>
      </c>
      <c r="E352">
        <f t="shared" si="28"/>
        <v>51</v>
      </c>
      <c r="F352" t="str">
        <f>VLOOKUP(A352, _holidays!A352:B2457,2,FALSE)</f>
        <v>Y</v>
      </c>
      <c r="G352" t="str">
        <f>VLOOKUP(A352, _holidays!A352:C2457,3,FALSE)</f>
        <v>N</v>
      </c>
      <c r="H352">
        <v>16.899999999999999</v>
      </c>
      <c r="I352">
        <v>37.200000000000003</v>
      </c>
      <c r="J352">
        <v>33.1</v>
      </c>
      <c r="K352">
        <v>0</v>
      </c>
      <c r="L352" s="7">
        <v>152366.29999999999</v>
      </c>
      <c r="M352" s="9">
        <v>188.0861252</v>
      </c>
      <c r="N352" s="9">
        <f t="shared" si="29"/>
        <v>28657986.978060756</v>
      </c>
    </row>
    <row r="353" spans="1:14" x14ac:dyDescent="0.25">
      <c r="A353" s="5">
        <v>42356</v>
      </c>
      <c r="B353" t="str">
        <f t="shared" si="25"/>
        <v>Friday</v>
      </c>
      <c r="C353" t="str">
        <f t="shared" si="26"/>
        <v>December</v>
      </c>
      <c r="D353">
        <f t="shared" si="27"/>
        <v>2015</v>
      </c>
      <c r="E353">
        <f t="shared" si="28"/>
        <v>51</v>
      </c>
      <c r="F353" t="str">
        <f>VLOOKUP(A353, _holidays!A353:B2458,2,FALSE)</f>
        <v>N</v>
      </c>
      <c r="G353" t="str">
        <f>VLOOKUP(A353, _holidays!A353:C2458,3,FALSE)</f>
        <v>N</v>
      </c>
      <c r="H353">
        <v>19.399999999999999</v>
      </c>
      <c r="I353">
        <v>35.4</v>
      </c>
      <c r="J353">
        <v>31.2</v>
      </c>
      <c r="K353">
        <v>0</v>
      </c>
      <c r="L353" s="7">
        <v>158052.89000000001</v>
      </c>
      <c r="M353" s="9">
        <v>81.192486250000002</v>
      </c>
      <c r="N353" s="9">
        <f t="shared" si="29"/>
        <v>12832707.098097764</v>
      </c>
    </row>
    <row r="354" spans="1:14" x14ac:dyDescent="0.25">
      <c r="A354" s="5">
        <v>42357</v>
      </c>
      <c r="B354" t="str">
        <f t="shared" si="25"/>
        <v>Saturday</v>
      </c>
      <c r="C354" t="str">
        <f t="shared" si="26"/>
        <v>December</v>
      </c>
      <c r="D354">
        <f t="shared" si="27"/>
        <v>2015</v>
      </c>
      <c r="E354">
        <f t="shared" si="28"/>
        <v>51</v>
      </c>
      <c r="F354" t="str">
        <f>VLOOKUP(A354, _holidays!A354:B2459,2,FALSE)</f>
        <v>N</v>
      </c>
      <c r="G354" t="str">
        <f>VLOOKUP(A354, _holidays!A354:C2459,3,FALSE)</f>
        <v>N</v>
      </c>
      <c r="H354">
        <v>19.2</v>
      </c>
      <c r="I354">
        <v>41.2</v>
      </c>
      <c r="J354">
        <v>20.5</v>
      </c>
      <c r="K354">
        <v>0</v>
      </c>
      <c r="L354" s="7">
        <v>154924.89000000001</v>
      </c>
      <c r="M354" s="9">
        <v>69.328820820000004</v>
      </c>
      <c r="N354" s="9">
        <f t="shared" si="29"/>
        <v>10740759.939368211</v>
      </c>
    </row>
    <row r="355" spans="1:14" x14ac:dyDescent="0.25">
      <c r="A355" s="5">
        <v>42358</v>
      </c>
      <c r="B355" t="str">
        <f t="shared" si="25"/>
        <v>Sunday</v>
      </c>
      <c r="C355" t="str">
        <f t="shared" si="26"/>
        <v>December</v>
      </c>
      <c r="D355">
        <f t="shared" si="27"/>
        <v>2015</v>
      </c>
      <c r="E355">
        <f t="shared" si="28"/>
        <v>52</v>
      </c>
      <c r="F355" t="str">
        <f>VLOOKUP(A355, _holidays!A355:B2460,2,FALSE)</f>
        <v>N</v>
      </c>
      <c r="G355" t="str">
        <f>VLOOKUP(A355, _holidays!A355:C2460,3,FALSE)</f>
        <v>N</v>
      </c>
      <c r="H355">
        <v>25.9</v>
      </c>
      <c r="I355">
        <v>37.799999999999997</v>
      </c>
      <c r="J355">
        <v>10.4</v>
      </c>
      <c r="K355">
        <v>0</v>
      </c>
      <c r="L355" s="7">
        <v>133421.03</v>
      </c>
      <c r="M355" s="9">
        <v>54.649804289999999</v>
      </c>
      <c r="N355" s="9">
        <f t="shared" si="29"/>
        <v>7291433.1776702181</v>
      </c>
    </row>
    <row r="356" spans="1:14" x14ac:dyDescent="0.25">
      <c r="A356" s="5">
        <v>42359</v>
      </c>
      <c r="B356" t="str">
        <f t="shared" si="25"/>
        <v>Monday</v>
      </c>
      <c r="C356" t="str">
        <f t="shared" si="26"/>
        <v>December</v>
      </c>
      <c r="D356">
        <f t="shared" si="27"/>
        <v>2015</v>
      </c>
      <c r="E356">
        <f t="shared" si="28"/>
        <v>52</v>
      </c>
      <c r="F356" t="str">
        <f>VLOOKUP(A356, _holidays!A356:B2461,2,FALSE)</f>
        <v>N</v>
      </c>
      <c r="G356" t="str">
        <f>VLOOKUP(A356, _holidays!A356:C2461,3,FALSE)</f>
        <v>N</v>
      </c>
      <c r="H356">
        <v>15</v>
      </c>
      <c r="I356">
        <v>20.2</v>
      </c>
      <c r="J356">
        <v>25.4</v>
      </c>
      <c r="K356">
        <v>6</v>
      </c>
      <c r="L356" s="7">
        <v>113802.21</v>
      </c>
      <c r="M356" s="9">
        <v>49.621251919999999</v>
      </c>
      <c r="N356" s="9">
        <f t="shared" si="29"/>
        <v>5647008.1314627435</v>
      </c>
    </row>
    <row r="357" spans="1:14" x14ac:dyDescent="0.25">
      <c r="A357" s="5">
        <v>42360</v>
      </c>
      <c r="B357" t="str">
        <f t="shared" si="25"/>
        <v>Tuesday</v>
      </c>
      <c r="C357" t="str">
        <f t="shared" si="26"/>
        <v>December</v>
      </c>
      <c r="D357">
        <f t="shared" si="27"/>
        <v>2015</v>
      </c>
      <c r="E357">
        <f t="shared" si="28"/>
        <v>52</v>
      </c>
      <c r="F357" t="str">
        <f>VLOOKUP(A357, _holidays!A357:B2462,2,FALSE)</f>
        <v>N</v>
      </c>
      <c r="G357" t="str">
        <f>VLOOKUP(A357, _holidays!A357:C2462,3,FALSE)</f>
        <v>N</v>
      </c>
      <c r="H357">
        <v>12</v>
      </c>
      <c r="I357">
        <v>22.8</v>
      </c>
      <c r="J357">
        <v>32.9</v>
      </c>
      <c r="K357">
        <v>0</v>
      </c>
      <c r="L357" s="7">
        <v>119477.515</v>
      </c>
      <c r="M357" s="9">
        <v>37.53130427</v>
      </c>
      <c r="N357" s="9">
        <f t="shared" si="29"/>
        <v>4484146.9688884886</v>
      </c>
    </row>
    <row r="358" spans="1:14" x14ac:dyDescent="0.25">
      <c r="A358" s="5">
        <v>42361</v>
      </c>
      <c r="B358" t="str">
        <f t="shared" si="25"/>
        <v>Wednesday</v>
      </c>
      <c r="C358" t="str">
        <f t="shared" si="26"/>
        <v>December</v>
      </c>
      <c r="D358">
        <f t="shared" si="27"/>
        <v>2015</v>
      </c>
      <c r="E358">
        <f t="shared" si="28"/>
        <v>52</v>
      </c>
      <c r="F358" t="str">
        <f>VLOOKUP(A358, _holidays!A358:B2463,2,FALSE)</f>
        <v>N</v>
      </c>
      <c r="G358" t="str">
        <f>VLOOKUP(A358, _holidays!A358:C2463,3,FALSE)</f>
        <v>N</v>
      </c>
      <c r="H358">
        <v>15.1</v>
      </c>
      <c r="I358">
        <v>26</v>
      </c>
      <c r="J358">
        <v>32.4</v>
      </c>
      <c r="K358">
        <v>0</v>
      </c>
      <c r="L358" s="7">
        <v>126553.11500000001</v>
      </c>
      <c r="M358" s="9">
        <v>39.138220830000002</v>
      </c>
      <c r="N358" s="9">
        <f t="shared" si="29"/>
        <v>4953063.7615943858</v>
      </c>
    </row>
    <row r="359" spans="1:14" x14ac:dyDescent="0.25">
      <c r="A359" s="5">
        <v>42362</v>
      </c>
      <c r="B359" t="str">
        <f t="shared" si="25"/>
        <v>Thursday</v>
      </c>
      <c r="C359" t="str">
        <f t="shared" si="26"/>
        <v>December</v>
      </c>
      <c r="D359">
        <f t="shared" si="27"/>
        <v>2015</v>
      </c>
      <c r="E359">
        <f t="shared" si="28"/>
        <v>52</v>
      </c>
      <c r="F359" t="str">
        <f>VLOOKUP(A359, _holidays!A359:B2464,2,FALSE)</f>
        <v>N</v>
      </c>
      <c r="G359" t="str">
        <f>VLOOKUP(A359, _holidays!A359:C2464,3,FALSE)</f>
        <v>N</v>
      </c>
      <c r="H359">
        <v>16.7</v>
      </c>
      <c r="I359">
        <v>34.6</v>
      </c>
      <c r="J359">
        <v>32.799999999999997</v>
      </c>
      <c r="K359">
        <v>0.4</v>
      </c>
      <c r="L359" s="7">
        <v>134583.25</v>
      </c>
      <c r="M359" s="9">
        <v>50.81827517</v>
      </c>
      <c r="N359" s="9">
        <f t="shared" si="29"/>
        <v>6839288.6317729028</v>
      </c>
    </row>
    <row r="360" spans="1:14" x14ac:dyDescent="0.25">
      <c r="A360" s="5">
        <v>42363</v>
      </c>
      <c r="B360" t="str">
        <f t="shared" si="25"/>
        <v>Friday</v>
      </c>
      <c r="C360" t="str">
        <f t="shared" si="26"/>
        <v>December</v>
      </c>
      <c r="D360">
        <f t="shared" si="27"/>
        <v>2015</v>
      </c>
      <c r="E360">
        <f t="shared" si="28"/>
        <v>52</v>
      </c>
      <c r="F360" t="str">
        <f>VLOOKUP(A360, _holidays!A360:B2465,2,FALSE)</f>
        <v>N</v>
      </c>
      <c r="G360" t="str">
        <f>VLOOKUP(A360, _holidays!A360:C2465,3,FALSE)</f>
        <v>Y</v>
      </c>
      <c r="H360">
        <v>21.7</v>
      </c>
      <c r="I360">
        <v>34.1</v>
      </c>
      <c r="J360">
        <v>33.299999999999997</v>
      </c>
      <c r="K360">
        <v>0</v>
      </c>
      <c r="L360" s="7">
        <v>119950.37</v>
      </c>
      <c r="M360" s="9">
        <v>22.115586239999999</v>
      </c>
      <c r="N360" s="9">
        <f t="shared" si="29"/>
        <v>2652772.7522549084</v>
      </c>
    </row>
    <row r="361" spans="1:14" x14ac:dyDescent="0.25">
      <c r="A361" s="5">
        <v>42364</v>
      </c>
      <c r="B361" t="str">
        <f t="shared" si="25"/>
        <v>Saturday</v>
      </c>
      <c r="C361" t="str">
        <f t="shared" si="26"/>
        <v>December</v>
      </c>
      <c r="D361">
        <f t="shared" si="27"/>
        <v>2015</v>
      </c>
      <c r="E361">
        <f t="shared" si="28"/>
        <v>52</v>
      </c>
      <c r="F361" t="str">
        <f>VLOOKUP(A361, _holidays!A361:B2466,2,FALSE)</f>
        <v>N</v>
      </c>
      <c r="G361" t="str">
        <f>VLOOKUP(A361, _holidays!A361:C2466,3,FALSE)</f>
        <v>Y</v>
      </c>
      <c r="H361">
        <v>12.7</v>
      </c>
      <c r="I361">
        <v>20</v>
      </c>
      <c r="J361">
        <v>19.2</v>
      </c>
      <c r="K361">
        <v>30.6</v>
      </c>
      <c r="L361" s="7">
        <v>95093.294999999998</v>
      </c>
      <c r="M361" s="9">
        <v>14.96710809</v>
      </c>
      <c r="N361" s="9">
        <f t="shared" si="29"/>
        <v>1423271.6248992565</v>
      </c>
    </row>
    <row r="362" spans="1:14" x14ac:dyDescent="0.25">
      <c r="A362" s="5">
        <v>42365</v>
      </c>
      <c r="B362" t="str">
        <f t="shared" si="25"/>
        <v>Sunday</v>
      </c>
      <c r="C362" t="str">
        <f t="shared" si="26"/>
        <v>December</v>
      </c>
      <c r="D362">
        <f t="shared" si="27"/>
        <v>2015</v>
      </c>
      <c r="E362">
        <f t="shared" si="28"/>
        <v>53</v>
      </c>
      <c r="F362" t="str">
        <f>VLOOKUP(A362, _holidays!A362:B2467,2,FALSE)</f>
        <v>N</v>
      </c>
      <c r="G362" t="str">
        <f>VLOOKUP(A362, _holidays!A362:C2467,3,FALSE)</f>
        <v>N</v>
      </c>
      <c r="H362">
        <v>11.9</v>
      </c>
      <c r="I362">
        <v>19.399999999999999</v>
      </c>
      <c r="J362">
        <v>27.6</v>
      </c>
      <c r="K362">
        <v>5.2</v>
      </c>
      <c r="L362" s="7">
        <v>96394.94</v>
      </c>
      <c r="M362" s="9">
        <v>19.823183589999999</v>
      </c>
      <c r="N362" s="9">
        <f t="shared" si="29"/>
        <v>1910854.5927670347</v>
      </c>
    </row>
    <row r="363" spans="1:14" x14ac:dyDescent="0.25">
      <c r="A363" s="5">
        <v>42366</v>
      </c>
      <c r="B363" t="str">
        <f t="shared" si="25"/>
        <v>Monday</v>
      </c>
      <c r="C363" t="str">
        <f t="shared" si="26"/>
        <v>December</v>
      </c>
      <c r="D363">
        <f t="shared" si="27"/>
        <v>2015</v>
      </c>
      <c r="E363">
        <f t="shared" si="28"/>
        <v>53</v>
      </c>
      <c r="F363" t="str">
        <f>VLOOKUP(A363, _holidays!A363:B2468,2,FALSE)</f>
        <v>N</v>
      </c>
      <c r="G363" t="str">
        <f>VLOOKUP(A363, _holidays!A363:C2468,3,FALSE)</f>
        <v>Y</v>
      </c>
      <c r="H363">
        <v>12.8</v>
      </c>
      <c r="I363">
        <v>20.8</v>
      </c>
      <c r="J363">
        <v>33.200000000000003</v>
      </c>
      <c r="K363">
        <v>0</v>
      </c>
      <c r="L363" s="7">
        <v>100048.44</v>
      </c>
      <c r="M363" s="9">
        <v>20.097539919999999</v>
      </c>
      <c r="N363" s="9">
        <f t="shared" si="29"/>
        <v>2010727.5168337247</v>
      </c>
    </row>
    <row r="364" spans="1:14" x14ac:dyDescent="0.25">
      <c r="A364" s="5">
        <v>42367</v>
      </c>
      <c r="B364" t="str">
        <f t="shared" si="25"/>
        <v>Tuesday</v>
      </c>
      <c r="C364" t="str">
        <f t="shared" si="26"/>
        <v>December</v>
      </c>
      <c r="D364">
        <f t="shared" si="27"/>
        <v>2015</v>
      </c>
      <c r="E364">
        <f t="shared" si="28"/>
        <v>53</v>
      </c>
      <c r="F364" t="str">
        <f>VLOOKUP(A364, _holidays!A364:B2469,2,FALSE)</f>
        <v>N</v>
      </c>
      <c r="G364" t="str">
        <f>VLOOKUP(A364, _holidays!A364:C2469,3,FALSE)</f>
        <v>N</v>
      </c>
      <c r="H364">
        <v>12.4</v>
      </c>
      <c r="I364">
        <v>23.9</v>
      </c>
      <c r="J364">
        <v>33</v>
      </c>
      <c r="K364">
        <v>0</v>
      </c>
      <c r="L364" s="7">
        <v>111647.54</v>
      </c>
      <c r="M364" s="9">
        <v>27.33170157</v>
      </c>
      <c r="N364" s="9">
        <f t="shared" si="29"/>
        <v>3051517.2443046374</v>
      </c>
    </row>
    <row r="365" spans="1:14" x14ac:dyDescent="0.25">
      <c r="A365" s="5">
        <v>42368</v>
      </c>
      <c r="B365" t="str">
        <f t="shared" si="25"/>
        <v>Wednesday</v>
      </c>
      <c r="C365" t="str">
        <f t="shared" si="26"/>
        <v>December</v>
      </c>
      <c r="D365">
        <f t="shared" si="27"/>
        <v>2015</v>
      </c>
      <c r="E365">
        <f t="shared" si="28"/>
        <v>53</v>
      </c>
      <c r="F365" t="str">
        <f>VLOOKUP(A365, _holidays!A365:B2470,2,FALSE)</f>
        <v>N</v>
      </c>
      <c r="G365" t="str">
        <f>VLOOKUP(A365, _holidays!A365:C2470,3,FALSE)</f>
        <v>N</v>
      </c>
      <c r="H365">
        <v>13.9</v>
      </c>
      <c r="I365">
        <v>34.700000000000003</v>
      </c>
      <c r="J365">
        <v>32.799999999999997</v>
      </c>
      <c r="K365">
        <v>0</v>
      </c>
      <c r="L365" s="7">
        <v>128552.13499999999</v>
      </c>
      <c r="M365" s="9">
        <v>43.826874789999998</v>
      </c>
      <c r="N365" s="9">
        <f t="shared" si="29"/>
        <v>5634038.3246321762</v>
      </c>
    </row>
    <row r="366" spans="1:14" x14ac:dyDescent="0.25">
      <c r="A366" s="5">
        <v>42369</v>
      </c>
      <c r="B366" t="str">
        <f t="shared" si="25"/>
        <v>Thursday</v>
      </c>
      <c r="C366" t="str">
        <f t="shared" si="26"/>
        <v>December</v>
      </c>
      <c r="D366">
        <f t="shared" si="27"/>
        <v>2015</v>
      </c>
      <c r="E366">
        <f t="shared" si="28"/>
        <v>53</v>
      </c>
      <c r="F366" t="str">
        <f>VLOOKUP(A366, _holidays!A366:B2471,2,FALSE)</f>
        <v>N</v>
      </c>
      <c r="G366" t="str">
        <f>VLOOKUP(A366, _holidays!A366:C2471,3,FALSE)</f>
        <v>N</v>
      </c>
      <c r="H366">
        <v>19.7</v>
      </c>
      <c r="I366">
        <v>39.700000000000003</v>
      </c>
      <c r="J366">
        <v>29.6</v>
      </c>
      <c r="K366">
        <v>0</v>
      </c>
      <c r="L366" s="7">
        <v>146473.83499999999</v>
      </c>
      <c r="M366" s="9">
        <v>101.99155880000001</v>
      </c>
      <c r="N366" s="9">
        <f t="shared" si="29"/>
        <v>14939094.755063998</v>
      </c>
    </row>
    <row r="367" spans="1:14" x14ac:dyDescent="0.25">
      <c r="A367" s="5">
        <v>42370</v>
      </c>
      <c r="B367" t="str">
        <f t="shared" si="25"/>
        <v>Friday</v>
      </c>
      <c r="C367" t="str">
        <f t="shared" si="26"/>
        <v>January</v>
      </c>
      <c r="D367">
        <f t="shared" si="27"/>
        <v>2016</v>
      </c>
      <c r="E367">
        <f t="shared" si="28"/>
        <v>1</v>
      </c>
      <c r="F367" t="str">
        <f>VLOOKUP(A367, _holidays!A367:B2472,2,FALSE)</f>
        <v>N</v>
      </c>
      <c r="G367" t="str">
        <f>VLOOKUP(A367, _holidays!A367:C2472,3,FALSE)</f>
        <v>Y</v>
      </c>
      <c r="H367">
        <v>19.8</v>
      </c>
      <c r="I367">
        <v>24.2</v>
      </c>
      <c r="J367">
        <v>22</v>
      </c>
      <c r="K367">
        <v>0</v>
      </c>
      <c r="L367" s="7">
        <v>116040.925</v>
      </c>
      <c r="M367" s="9">
        <v>32.527673360000001</v>
      </c>
      <c r="N367" s="9">
        <f t="shared" si="29"/>
        <v>3774541.3047922584</v>
      </c>
    </row>
    <row r="368" spans="1:14" x14ac:dyDescent="0.25">
      <c r="A368" s="5">
        <v>42371</v>
      </c>
      <c r="B368" t="str">
        <f t="shared" si="25"/>
        <v>Saturday</v>
      </c>
      <c r="C368" t="str">
        <f t="shared" si="26"/>
        <v>January</v>
      </c>
      <c r="D368">
        <f t="shared" si="27"/>
        <v>2016</v>
      </c>
      <c r="E368">
        <f t="shared" si="28"/>
        <v>1</v>
      </c>
      <c r="F368" t="str">
        <f>VLOOKUP(A368, _holidays!A368:B2473,2,FALSE)</f>
        <v>N</v>
      </c>
      <c r="G368" t="str">
        <f>VLOOKUP(A368, _holidays!A368:C2473,3,FALSE)</f>
        <v>N</v>
      </c>
      <c r="H368">
        <v>17.100000000000001</v>
      </c>
      <c r="I368">
        <v>27.6</v>
      </c>
      <c r="J368">
        <v>25.1</v>
      </c>
      <c r="K368">
        <v>0</v>
      </c>
      <c r="L368" s="7">
        <v>99622.64</v>
      </c>
      <c r="M368" s="9">
        <v>21.894560760000001</v>
      </c>
      <c r="N368" s="9">
        <f t="shared" si="29"/>
        <v>2181193.9445516067</v>
      </c>
    </row>
    <row r="369" spans="1:14" x14ac:dyDescent="0.25">
      <c r="A369" s="5">
        <v>42372</v>
      </c>
      <c r="B369" t="str">
        <f t="shared" si="25"/>
        <v>Sunday</v>
      </c>
      <c r="C369" t="str">
        <f t="shared" si="26"/>
        <v>January</v>
      </c>
      <c r="D369">
        <f t="shared" si="27"/>
        <v>2016</v>
      </c>
      <c r="E369">
        <f t="shared" si="28"/>
        <v>2</v>
      </c>
      <c r="F369" t="str">
        <f>VLOOKUP(A369, _holidays!A369:B2474,2,FALSE)</f>
        <v>N</v>
      </c>
      <c r="G369" t="str">
        <f>VLOOKUP(A369, _holidays!A369:C2474,3,FALSE)</f>
        <v>N</v>
      </c>
      <c r="H369">
        <v>17.5</v>
      </c>
      <c r="I369">
        <v>27.1</v>
      </c>
      <c r="J369">
        <v>25.7</v>
      </c>
      <c r="K369">
        <v>0</v>
      </c>
      <c r="L369" s="7">
        <v>97656.445000000007</v>
      </c>
      <c r="M369" s="9">
        <v>19.895384799999999</v>
      </c>
      <c r="N369" s="9">
        <f t="shared" si="29"/>
        <v>1942912.551475036</v>
      </c>
    </row>
    <row r="370" spans="1:14" x14ac:dyDescent="0.25">
      <c r="A370" s="5">
        <v>42373</v>
      </c>
      <c r="B370" t="str">
        <f t="shared" si="25"/>
        <v>Monday</v>
      </c>
      <c r="C370" t="str">
        <f t="shared" si="26"/>
        <v>January</v>
      </c>
      <c r="D370">
        <f t="shared" si="27"/>
        <v>2016</v>
      </c>
      <c r="E370">
        <f t="shared" si="28"/>
        <v>2</v>
      </c>
      <c r="F370" t="str">
        <f>VLOOKUP(A370, _holidays!A370:B2475,2,FALSE)</f>
        <v>N</v>
      </c>
      <c r="G370" t="str">
        <f>VLOOKUP(A370, _holidays!A370:C2475,3,FALSE)</f>
        <v>N</v>
      </c>
      <c r="H370">
        <v>16.3</v>
      </c>
      <c r="I370">
        <v>26</v>
      </c>
      <c r="J370">
        <v>15.3</v>
      </c>
      <c r="K370">
        <v>0</v>
      </c>
      <c r="L370" s="7">
        <v>110932.505</v>
      </c>
      <c r="M370" s="9">
        <v>25.443479239999998</v>
      </c>
      <c r="N370" s="9">
        <f t="shared" si="29"/>
        <v>2822508.888008696</v>
      </c>
    </row>
    <row r="371" spans="1:14" x14ac:dyDescent="0.25">
      <c r="A371" s="5">
        <v>42374</v>
      </c>
      <c r="B371" t="str">
        <f t="shared" si="25"/>
        <v>Tuesday</v>
      </c>
      <c r="C371" t="str">
        <f t="shared" si="26"/>
        <v>January</v>
      </c>
      <c r="D371">
        <f t="shared" si="27"/>
        <v>2016</v>
      </c>
      <c r="E371">
        <f t="shared" si="28"/>
        <v>2</v>
      </c>
      <c r="F371" t="str">
        <f>VLOOKUP(A371, _holidays!A371:B2476,2,FALSE)</f>
        <v>N</v>
      </c>
      <c r="G371" t="str">
        <f>VLOOKUP(A371, _holidays!A371:C2476,3,FALSE)</f>
        <v>N</v>
      </c>
      <c r="H371">
        <v>17.100000000000001</v>
      </c>
      <c r="I371">
        <v>25.7</v>
      </c>
      <c r="J371">
        <v>25.8</v>
      </c>
      <c r="K371">
        <v>0</v>
      </c>
      <c r="L371" s="7">
        <v>117873.58</v>
      </c>
      <c r="M371" s="9">
        <v>29.917187370000001</v>
      </c>
      <c r="N371" s="9">
        <f t="shared" si="29"/>
        <v>3526445.9788326849</v>
      </c>
    </row>
    <row r="372" spans="1:14" x14ac:dyDescent="0.25">
      <c r="A372" s="5">
        <v>42375</v>
      </c>
      <c r="B372" t="str">
        <f t="shared" si="25"/>
        <v>Wednesday</v>
      </c>
      <c r="C372" t="str">
        <f t="shared" si="26"/>
        <v>January</v>
      </c>
      <c r="D372">
        <f t="shared" si="27"/>
        <v>2016</v>
      </c>
      <c r="E372">
        <f t="shared" si="28"/>
        <v>2</v>
      </c>
      <c r="F372" t="str">
        <f>VLOOKUP(A372, _holidays!A372:B2477,2,FALSE)</f>
        <v>N</v>
      </c>
      <c r="G372" t="str">
        <f>VLOOKUP(A372, _holidays!A372:C2477,3,FALSE)</f>
        <v>N</v>
      </c>
      <c r="H372">
        <v>17.3</v>
      </c>
      <c r="I372">
        <v>25.7</v>
      </c>
      <c r="J372">
        <v>18.100000000000001</v>
      </c>
      <c r="K372">
        <v>0</v>
      </c>
      <c r="L372" s="7">
        <v>115064.265</v>
      </c>
      <c r="M372" s="9">
        <v>31.790252049999999</v>
      </c>
      <c r="N372" s="9">
        <f t="shared" si="29"/>
        <v>3657921.986297993</v>
      </c>
    </row>
    <row r="373" spans="1:14" x14ac:dyDescent="0.25">
      <c r="A373" s="5">
        <v>42376</v>
      </c>
      <c r="B373" t="str">
        <f t="shared" si="25"/>
        <v>Thursday</v>
      </c>
      <c r="C373" t="str">
        <f t="shared" si="26"/>
        <v>January</v>
      </c>
      <c r="D373">
        <f t="shared" si="27"/>
        <v>2016</v>
      </c>
      <c r="E373">
        <f t="shared" si="28"/>
        <v>2</v>
      </c>
      <c r="F373" t="str">
        <f>VLOOKUP(A373, _holidays!A373:B2478,2,FALSE)</f>
        <v>N</v>
      </c>
      <c r="G373" t="str">
        <f>VLOOKUP(A373, _holidays!A373:C2478,3,FALSE)</f>
        <v>N</v>
      </c>
      <c r="H373">
        <v>16.3</v>
      </c>
      <c r="I373">
        <v>21.3</v>
      </c>
      <c r="J373">
        <v>30.4</v>
      </c>
      <c r="K373">
        <v>0</v>
      </c>
      <c r="L373" s="7">
        <v>112392.69500000001</v>
      </c>
      <c r="M373" s="9">
        <v>34.445069169999996</v>
      </c>
      <c r="N373" s="9">
        <f t="shared" si="29"/>
        <v>3871374.153477713</v>
      </c>
    </row>
    <row r="374" spans="1:14" x14ac:dyDescent="0.25">
      <c r="A374" s="5">
        <v>42377</v>
      </c>
      <c r="B374" t="str">
        <f t="shared" si="25"/>
        <v>Friday</v>
      </c>
      <c r="C374" t="str">
        <f t="shared" si="26"/>
        <v>January</v>
      </c>
      <c r="D374">
        <f t="shared" si="27"/>
        <v>2016</v>
      </c>
      <c r="E374">
        <f t="shared" si="28"/>
        <v>2</v>
      </c>
      <c r="F374" t="str">
        <f>VLOOKUP(A374, _holidays!A374:B2479,2,FALSE)</f>
        <v>N</v>
      </c>
      <c r="G374" t="str">
        <f>VLOOKUP(A374, _holidays!A374:C2479,3,FALSE)</f>
        <v>N</v>
      </c>
      <c r="H374">
        <v>16.2</v>
      </c>
      <c r="I374">
        <v>20.6</v>
      </c>
      <c r="J374">
        <v>25.4</v>
      </c>
      <c r="K374">
        <v>0</v>
      </c>
      <c r="L374" s="7">
        <v>111879.54</v>
      </c>
      <c r="M374" s="9">
        <v>36.888156160000001</v>
      </c>
      <c r="N374" s="9">
        <f t="shared" si="29"/>
        <v>4127029.9426289662</v>
      </c>
    </row>
    <row r="375" spans="1:14" x14ac:dyDescent="0.25">
      <c r="A375" s="5">
        <v>42378</v>
      </c>
      <c r="B375" t="str">
        <f t="shared" si="25"/>
        <v>Saturday</v>
      </c>
      <c r="C375" t="str">
        <f t="shared" si="26"/>
        <v>January</v>
      </c>
      <c r="D375">
        <f t="shared" si="27"/>
        <v>2016</v>
      </c>
      <c r="E375">
        <f t="shared" si="28"/>
        <v>2</v>
      </c>
      <c r="F375" t="str">
        <f>VLOOKUP(A375, _holidays!A375:B2480,2,FALSE)</f>
        <v>N</v>
      </c>
      <c r="G375" t="str">
        <f>VLOOKUP(A375, _holidays!A375:C2480,3,FALSE)</f>
        <v>N</v>
      </c>
      <c r="H375">
        <v>16.8</v>
      </c>
      <c r="I375">
        <v>21.4</v>
      </c>
      <c r="J375">
        <v>21.3</v>
      </c>
      <c r="K375">
        <v>0</v>
      </c>
      <c r="L375" s="7">
        <v>105482.69500000001</v>
      </c>
      <c r="M375" s="9">
        <v>41.987823249999998</v>
      </c>
      <c r="N375" s="9">
        <f t="shared" si="29"/>
        <v>4428988.753593659</v>
      </c>
    </row>
    <row r="376" spans="1:14" x14ac:dyDescent="0.25">
      <c r="A376" s="5">
        <v>42379</v>
      </c>
      <c r="B376" t="str">
        <f t="shared" si="25"/>
        <v>Sunday</v>
      </c>
      <c r="C376" t="str">
        <f t="shared" si="26"/>
        <v>January</v>
      </c>
      <c r="D376">
        <f t="shared" si="27"/>
        <v>2016</v>
      </c>
      <c r="E376">
        <f t="shared" si="28"/>
        <v>3</v>
      </c>
      <c r="F376" t="str">
        <f>VLOOKUP(A376, _holidays!A376:B2481,2,FALSE)</f>
        <v>N</v>
      </c>
      <c r="G376" t="str">
        <f>VLOOKUP(A376, _holidays!A376:C2481,3,FALSE)</f>
        <v>N</v>
      </c>
      <c r="H376">
        <v>15.7</v>
      </c>
      <c r="I376">
        <v>31.5</v>
      </c>
      <c r="J376">
        <v>31.3</v>
      </c>
      <c r="K376">
        <v>0</v>
      </c>
      <c r="L376" s="7">
        <v>113049.145</v>
      </c>
      <c r="M376" s="9">
        <v>44.479787029999997</v>
      </c>
      <c r="N376" s="9">
        <f t="shared" si="29"/>
        <v>5028401.8935235888</v>
      </c>
    </row>
    <row r="377" spans="1:14" x14ac:dyDescent="0.25">
      <c r="A377" s="5">
        <v>42380</v>
      </c>
      <c r="B377" t="str">
        <f t="shared" si="25"/>
        <v>Monday</v>
      </c>
      <c r="C377" t="str">
        <f t="shared" si="26"/>
        <v>January</v>
      </c>
      <c r="D377">
        <f t="shared" si="27"/>
        <v>2016</v>
      </c>
      <c r="E377">
        <f t="shared" si="28"/>
        <v>3</v>
      </c>
      <c r="F377" t="str">
        <f>VLOOKUP(A377, _holidays!A377:B2482,2,FALSE)</f>
        <v>N</v>
      </c>
      <c r="G377" t="str">
        <f>VLOOKUP(A377, _holidays!A377:C2482,3,FALSE)</f>
        <v>N</v>
      </c>
      <c r="H377">
        <v>17.2</v>
      </c>
      <c r="I377">
        <v>36.4</v>
      </c>
      <c r="J377">
        <v>15.8</v>
      </c>
      <c r="K377">
        <v>0</v>
      </c>
      <c r="L377" s="7">
        <v>141133.08499999999</v>
      </c>
      <c r="M377" s="9">
        <v>88.116100790000004</v>
      </c>
      <c r="N377" s="9">
        <f t="shared" si="29"/>
        <v>12436097.142663637</v>
      </c>
    </row>
    <row r="378" spans="1:14" x14ac:dyDescent="0.25">
      <c r="A378" s="5">
        <v>42381</v>
      </c>
      <c r="B378" t="str">
        <f t="shared" si="25"/>
        <v>Tuesday</v>
      </c>
      <c r="C378" t="str">
        <f t="shared" si="26"/>
        <v>January</v>
      </c>
      <c r="D378">
        <f t="shared" si="27"/>
        <v>2016</v>
      </c>
      <c r="E378">
        <f t="shared" si="28"/>
        <v>3</v>
      </c>
      <c r="F378" t="str">
        <f>VLOOKUP(A378, _holidays!A378:B2483,2,FALSE)</f>
        <v>N</v>
      </c>
      <c r="G378" t="str">
        <f>VLOOKUP(A378, _holidays!A378:C2483,3,FALSE)</f>
        <v>N</v>
      </c>
      <c r="H378">
        <v>17.100000000000001</v>
      </c>
      <c r="I378">
        <v>24.8</v>
      </c>
      <c r="J378">
        <v>29.1</v>
      </c>
      <c r="K378">
        <v>0.8</v>
      </c>
      <c r="L378" s="7">
        <v>135006.10999999999</v>
      </c>
      <c r="M378" s="9">
        <v>62.53997502</v>
      </c>
      <c r="N378" s="9">
        <f t="shared" si="29"/>
        <v>8443278.7469473705</v>
      </c>
    </row>
    <row r="379" spans="1:14" x14ac:dyDescent="0.25">
      <c r="A379" s="5">
        <v>42382</v>
      </c>
      <c r="B379" t="str">
        <f t="shared" si="25"/>
        <v>Wednesday</v>
      </c>
      <c r="C379" t="str">
        <f t="shared" si="26"/>
        <v>January</v>
      </c>
      <c r="D379">
        <f t="shared" si="27"/>
        <v>2016</v>
      </c>
      <c r="E379">
        <f t="shared" si="28"/>
        <v>3</v>
      </c>
      <c r="F379" t="str">
        <f>VLOOKUP(A379, _holidays!A379:B2484,2,FALSE)</f>
        <v>N</v>
      </c>
      <c r="G379" t="str">
        <f>VLOOKUP(A379, _holidays!A379:C2484,3,FALSE)</f>
        <v>N</v>
      </c>
      <c r="H379">
        <v>16.8</v>
      </c>
      <c r="I379">
        <v>42.2</v>
      </c>
      <c r="J379">
        <v>25</v>
      </c>
      <c r="K379">
        <v>0.2</v>
      </c>
      <c r="L379" s="7">
        <v>160011.07500000001</v>
      </c>
      <c r="M379" s="9">
        <v>545.73781959999997</v>
      </c>
      <c r="N379" s="9">
        <f t="shared" si="29"/>
        <v>87324095.182352066</v>
      </c>
    </row>
    <row r="380" spans="1:14" x14ac:dyDescent="0.25">
      <c r="A380" s="5">
        <v>42383</v>
      </c>
      <c r="B380" t="str">
        <f t="shared" si="25"/>
        <v>Thursday</v>
      </c>
      <c r="C380" t="str">
        <f t="shared" si="26"/>
        <v>January</v>
      </c>
      <c r="D380">
        <f t="shared" si="27"/>
        <v>2016</v>
      </c>
      <c r="E380">
        <f t="shared" si="28"/>
        <v>3</v>
      </c>
      <c r="F380" t="str">
        <f>VLOOKUP(A380, _holidays!A380:B2485,2,FALSE)</f>
        <v>N</v>
      </c>
      <c r="G380" t="str">
        <f>VLOOKUP(A380, _holidays!A380:C2485,3,FALSE)</f>
        <v>N</v>
      </c>
      <c r="H380">
        <v>16.100000000000001</v>
      </c>
      <c r="I380">
        <v>18.100000000000001</v>
      </c>
      <c r="J380">
        <v>3.9</v>
      </c>
      <c r="K380">
        <v>0.4</v>
      </c>
      <c r="L380" s="7">
        <v>120396.33500000001</v>
      </c>
      <c r="M380" s="9">
        <v>36.37140419</v>
      </c>
      <c r="N380" s="9">
        <f t="shared" si="29"/>
        <v>4378983.7632796438</v>
      </c>
    </row>
    <row r="381" spans="1:14" x14ac:dyDescent="0.25">
      <c r="A381" s="5">
        <v>42384</v>
      </c>
      <c r="B381" t="str">
        <f t="shared" si="25"/>
        <v>Friday</v>
      </c>
      <c r="C381" t="str">
        <f t="shared" si="26"/>
        <v>January</v>
      </c>
      <c r="D381">
        <f t="shared" si="27"/>
        <v>2016</v>
      </c>
      <c r="E381">
        <f t="shared" si="28"/>
        <v>3</v>
      </c>
      <c r="F381" t="str">
        <f>VLOOKUP(A381, _holidays!A381:B2486,2,FALSE)</f>
        <v>N</v>
      </c>
      <c r="G381" t="str">
        <f>VLOOKUP(A381, _holidays!A381:C2486,3,FALSE)</f>
        <v>N</v>
      </c>
      <c r="H381">
        <v>13.6</v>
      </c>
      <c r="I381">
        <v>19.2</v>
      </c>
      <c r="J381">
        <v>19.7</v>
      </c>
      <c r="K381">
        <v>1</v>
      </c>
      <c r="L381" s="7">
        <v>113244.79</v>
      </c>
      <c r="M381" s="9">
        <v>30.203903069999999</v>
      </c>
      <c r="N381" s="9">
        <f t="shared" si="29"/>
        <v>3420434.6603425052</v>
      </c>
    </row>
    <row r="382" spans="1:14" x14ac:dyDescent="0.25">
      <c r="A382" s="5">
        <v>42385</v>
      </c>
      <c r="B382" t="str">
        <f t="shared" si="25"/>
        <v>Saturday</v>
      </c>
      <c r="C382" t="str">
        <f t="shared" si="26"/>
        <v>January</v>
      </c>
      <c r="D382">
        <f t="shared" si="27"/>
        <v>2016</v>
      </c>
      <c r="E382">
        <f t="shared" si="28"/>
        <v>3</v>
      </c>
      <c r="F382" t="str">
        <f>VLOOKUP(A382, _holidays!A382:B2487,2,FALSE)</f>
        <v>N</v>
      </c>
      <c r="G382" t="str">
        <f>VLOOKUP(A382, _holidays!A382:C2487,3,FALSE)</f>
        <v>N</v>
      </c>
      <c r="H382">
        <v>11.9</v>
      </c>
      <c r="I382">
        <v>22.3</v>
      </c>
      <c r="J382">
        <v>32.6</v>
      </c>
      <c r="K382">
        <v>0</v>
      </c>
      <c r="L382" s="7">
        <v>103046.17</v>
      </c>
      <c r="M382" s="9">
        <v>23.67497011</v>
      </c>
      <c r="N382" s="9">
        <f t="shared" si="29"/>
        <v>2439614.9946999787</v>
      </c>
    </row>
    <row r="383" spans="1:14" x14ac:dyDescent="0.25">
      <c r="A383" s="5">
        <v>42386</v>
      </c>
      <c r="B383" t="str">
        <f t="shared" si="25"/>
        <v>Sunday</v>
      </c>
      <c r="C383" t="str">
        <f t="shared" si="26"/>
        <v>January</v>
      </c>
      <c r="D383">
        <f t="shared" si="27"/>
        <v>2016</v>
      </c>
      <c r="E383">
        <f t="shared" si="28"/>
        <v>4</v>
      </c>
      <c r="F383" t="str">
        <f>VLOOKUP(A383, _holidays!A383:B2488,2,FALSE)</f>
        <v>N</v>
      </c>
      <c r="G383" t="str">
        <f>VLOOKUP(A383, _holidays!A383:C2488,3,FALSE)</f>
        <v>N</v>
      </c>
      <c r="H383">
        <v>14.9</v>
      </c>
      <c r="I383">
        <v>32.700000000000003</v>
      </c>
      <c r="J383">
        <v>31.5</v>
      </c>
      <c r="K383">
        <v>0</v>
      </c>
      <c r="L383" s="7">
        <v>114097.07</v>
      </c>
      <c r="M383" s="9">
        <v>29.153261950000001</v>
      </c>
      <c r="N383" s="9">
        <f t="shared" si="29"/>
        <v>3326301.7694374868</v>
      </c>
    </row>
    <row r="384" spans="1:14" x14ac:dyDescent="0.25">
      <c r="A384" s="5">
        <v>42387</v>
      </c>
      <c r="B384" t="str">
        <f t="shared" si="25"/>
        <v>Monday</v>
      </c>
      <c r="C384" t="str">
        <f t="shared" si="26"/>
        <v>January</v>
      </c>
      <c r="D384">
        <f t="shared" si="27"/>
        <v>2016</v>
      </c>
      <c r="E384">
        <f t="shared" si="28"/>
        <v>4</v>
      </c>
      <c r="F384" t="str">
        <f>VLOOKUP(A384, _holidays!A384:B2489,2,FALSE)</f>
        <v>N</v>
      </c>
      <c r="G384" t="str">
        <f>VLOOKUP(A384, _holidays!A384:C2489,3,FALSE)</f>
        <v>N</v>
      </c>
      <c r="H384">
        <v>18.600000000000001</v>
      </c>
      <c r="I384">
        <v>35.299999999999997</v>
      </c>
      <c r="J384">
        <v>30.4</v>
      </c>
      <c r="K384">
        <v>0</v>
      </c>
      <c r="L384" s="7">
        <v>147817.58499999999</v>
      </c>
      <c r="M384" s="9">
        <v>43.409358019999999</v>
      </c>
      <c r="N384" s="9">
        <f t="shared" si="29"/>
        <v>6416666.4689167812</v>
      </c>
    </row>
    <row r="385" spans="1:14" x14ac:dyDescent="0.25">
      <c r="A385" s="5">
        <v>42388</v>
      </c>
      <c r="B385" t="str">
        <f t="shared" si="25"/>
        <v>Tuesday</v>
      </c>
      <c r="C385" t="str">
        <f t="shared" si="26"/>
        <v>January</v>
      </c>
      <c r="D385">
        <f t="shared" si="27"/>
        <v>2016</v>
      </c>
      <c r="E385">
        <f t="shared" si="28"/>
        <v>4</v>
      </c>
      <c r="F385" t="str">
        <f>VLOOKUP(A385, _holidays!A385:B2490,2,FALSE)</f>
        <v>N</v>
      </c>
      <c r="G385" t="str">
        <f>VLOOKUP(A385, _holidays!A385:C2490,3,FALSE)</f>
        <v>N</v>
      </c>
      <c r="H385">
        <v>17.899999999999999</v>
      </c>
      <c r="I385">
        <v>30.9</v>
      </c>
      <c r="J385">
        <v>27.2</v>
      </c>
      <c r="K385">
        <v>0</v>
      </c>
      <c r="L385" s="7">
        <v>148612.37</v>
      </c>
      <c r="M385" s="9">
        <v>49.257935250000003</v>
      </c>
      <c r="N385" s="9">
        <f t="shared" si="29"/>
        <v>7320338.4988090424</v>
      </c>
    </row>
    <row r="386" spans="1:14" x14ac:dyDescent="0.25">
      <c r="A386" s="5">
        <v>42389</v>
      </c>
      <c r="B386" t="str">
        <f t="shared" ref="B386:B449" si="30">TEXT(A386, "dddd")</f>
        <v>Wednesday</v>
      </c>
      <c r="C386" t="str">
        <f t="shared" ref="C386:C449" si="31">TEXT(A386, "mmmm")</f>
        <v>January</v>
      </c>
      <c r="D386">
        <f t="shared" ref="D386:D449" si="32">YEAR(A386)</f>
        <v>2016</v>
      </c>
      <c r="E386">
        <f t="shared" ref="E386:E449" si="33">WEEKNUM(A386)</f>
        <v>4</v>
      </c>
      <c r="F386" t="str">
        <f>VLOOKUP(A386, _holidays!A386:B2491,2,FALSE)</f>
        <v>N</v>
      </c>
      <c r="G386" t="str">
        <f>VLOOKUP(A386, _holidays!A386:C2491,3,FALSE)</f>
        <v>N</v>
      </c>
      <c r="H386">
        <v>19.3</v>
      </c>
      <c r="I386">
        <v>29.1</v>
      </c>
      <c r="J386">
        <v>18.600000000000001</v>
      </c>
      <c r="K386">
        <v>1</v>
      </c>
      <c r="L386" s="7">
        <v>142471.51</v>
      </c>
      <c r="M386" s="9">
        <v>53.300398770000001</v>
      </c>
      <c r="N386" s="9">
        <f t="shared" si="29"/>
        <v>7593788.2963640429</v>
      </c>
    </row>
    <row r="387" spans="1:14" x14ac:dyDescent="0.25">
      <c r="A387" s="5">
        <v>42390</v>
      </c>
      <c r="B387" t="str">
        <f t="shared" si="30"/>
        <v>Thursday</v>
      </c>
      <c r="C387" t="str">
        <f t="shared" si="31"/>
        <v>January</v>
      </c>
      <c r="D387">
        <f t="shared" si="32"/>
        <v>2016</v>
      </c>
      <c r="E387">
        <f t="shared" si="33"/>
        <v>4</v>
      </c>
      <c r="F387" t="str">
        <f>VLOOKUP(A387, _holidays!A387:B2492,2,FALSE)</f>
        <v>N</v>
      </c>
      <c r="G387" t="str">
        <f>VLOOKUP(A387, _holidays!A387:C2492,3,FALSE)</f>
        <v>N</v>
      </c>
      <c r="H387">
        <v>19</v>
      </c>
      <c r="I387">
        <v>26.7</v>
      </c>
      <c r="J387">
        <v>14.9</v>
      </c>
      <c r="K387">
        <v>0.8</v>
      </c>
      <c r="L387" s="7">
        <v>139450.61499999999</v>
      </c>
      <c r="M387" s="9">
        <v>55.470089539999996</v>
      </c>
      <c r="N387" s="9">
        <f t="shared" ref="N387:N450" si="34">L387*M387</f>
        <v>7735338.100458066</v>
      </c>
    </row>
    <row r="388" spans="1:14" x14ac:dyDescent="0.25">
      <c r="A388" s="5">
        <v>42391</v>
      </c>
      <c r="B388" t="str">
        <f t="shared" si="30"/>
        <v>Friday</v>
      </c>
      <c r="C388" t="str">
        <f t="shared" si="31"/>
        <v>January</v>
      </c>
      <c r="D388">
        <f t="shared" si="32"/>
        <v>2016</v>
      </c>
      <c r="E388">
        <f t="shared" si="33"/>
        <v>4</v>
      </c>
      <c r="F388" t="str">
        <f>VLOOKUP(A388, _holidays!A388:B2493,2,FALSE)</f>
        <v>N</v>
      </c>
      <c r="G388" t="str">
        <f>VLOOKUP(A388, _holidays!A388:C2493,3,FALSE)</f>
        <v>N</v>
      </c>
      <c r="H388">
        <v>17.5</v>
      </c>
      <c r="I388">
        <v>22.8</v>
      </c>
      <c r="J388">
        <v>6.5</v>
      </c>
      <c r="K388">
        <v>1.6</v>
      </c>
      <c r="L388" s="7">
        <v>129135.185</v>
      </c>
      <c r="M388" s="9">
        <v>42.337732770000002</v>
      </c>
      <c r="N388" s="9">
        <f t="shared" si="34"/>
        <v>5467290.9537345124</v>
      </c>
    </row>
    <row r="389" spans="1:14" x14ac:dyDescent="0.25">
      <c r="A389" s="5">
        <v>42392</v>
      </c>
      <c r="B389" t="str">
        <f t="shared" si="30"/>
        <v>Saturday</v>
      </c>
      <c r="C389" t="str">
        <f t="shared" si="31"/>
        <v>January</v>
      </c>
      <c r="D389">
        <f t="shared" si="32"/>
        <v>2016</v>
      </c>
      <c r="E389">
        <f t="shared" si="33"/>
        <v>4</v>
      </c>
      <c r="F389" t="str">
        <f>VLOOKUP(A389, _holidays!A389:B2494,2,FALSE)</f>
        <v>N</v>
      </c>
      <c r="G389" t="str">
        <f>VLOOKUP(A389, _holidays!A389:C2494,3,FALSE)</f>
        <v>N</v>
      </c>
      <c r="H389">
        <v>17.3</v>
      </c>
      <c r="I389">
        <v>21.9</v>
      </c>
      <c r="J389">
        <v>23.2</v>
      </c>
      <c r="K389">
        <v>7</v>
      </c>
      <c r="L389" s="7">
        <v>108097.845</v>
      </c>
      <c r="M389" s="9">
        <v>26.975023329999999</v>
      </c>
      <c r="N389" s="9">
        <f t="shared" si="34"/>
        <v>2915941.8907977236</v>
      </c>
    </row>
    <row r="390" spans="1:14" x14ac:dyDescent="0.25">
      <c r="A390" s="5">
        <v>42393</v>
      </c>
      <c r="B390" t="str">
        <f t="shared" si="30"/>
        <v>Sunday</v>
      </c>
      <c r="C390" t="str">
        <f t="shared" si="31"/>
        <v>January</v>
      </c>
      <c r="D390">
        <f t="shared" si="32"/>
        <v>2016</v>
      </c>
      <c r="E390">
        <f t="shared" si="33"/>
        <v>5</v>
      </c>
      <c r="F390" t="str">
        <f>VLOOKUP(A390, _holidays!A390:B2495,2,FALSE)</f>
        <v>N</v>
      </c>
      <c r="G390" t="str">
        <f>VLOOKUP(A390, _holidays!A390:C2495,3,FALSE)</f>
        <v>N</v>
      </c>
      <c r="H390">
        <v>16.2</v>
      </c>
      <c r="I390">
        <v>22.2</v>
      </c>
      <c r="J390">
        <v>23.4</v>
      </c>
      <c r="K390">
        <v>5.2</v>
      </c>
      <c r="L390" s="7">
        <v>103396.3</v>
      </c>
      <c r="M390" s="9">
        <v>26.412209069999999</v>
      </c>
      <c r="N390" s="9">
        <f t="shared" si="34"/>
        <v>2730924.6926644412</v>
      </c>
    </row>
    <row r="391" spans="1:14" x14ac:dyDescent="0.25">
      <c r="A391" s="5">
        <v>42394</v>
      </c>
      <c r="B391" t="str">
        <f t="shared" si="30"/>
        <v>Monday</v>
      </c>
      <c r="C391" t="str">
        <f t="shared" si="31"/>
        <v>January</v>
      </c>
      <c r="D391">
        <f t="shared" si="32"/>
        <v>2016</v>
      </c>
      <c r="E391">
        <f t="shared" si="33"/>
        <v>5</v>
      </c>
      <c r="F391" t="str">
        <f>VLOOKUP(A391, _holidays!A391:B2496,2,FALSE)</f>
        <v>N</v>
      </c>
      <c r="G391" t="str">
        <f>VLOOKUP(A391, _holidays!A391:C2496,3,FALSE)</f>
        <v>N</v>
      </c>
      <c r="H391">
        <v>16.7</v>
      </c>
      <c r="I391">
        <v>20.9</v>
      </c>
      <c r="J391">
        <v>25.7</v>
      </c>
      <c r="K391">
        <v>0.4</v>
      </c>
      <c r="L391" s="7">
        <v>112649.60000000001</v>
      </c>
      <c r="M391" s="9">
        <v>27.59659014</v>
      </c>
      <c r="N391" s="9">
        <f t="shared" si="34"/>
        <v>3108744.8406349444</v>
      </c>
    </row>
    <row r="392" spans="1:14" x14ac:dyDescent="0.25">
      <c r="A392" s="5">
        <v>42395</v>
      </c>
      <c r="B392" t="str">
        <f t="shared" si="30"/>
        <v>Tuesday</v>
      </c>
      <c r="C392" t="str">
        <f t="shared" si="31"/>
        <v>January</v>
      </c>
      <c r="D392">
        <f t="shared" si="32"/>
        <v>2016</v>
      </c>
      <c r="E392">
        <f t="shared" si="33"/>
        <v>5</v>
      </c>
      <c r="F392" t="str">
        <f>VLOOKUP(A392, _holidays!A392:B2497,2,FALSE)</f>
        <v>N</v>
      </c>
      <c r="G392" t="str">
        <f>VLOOKUP(A392, _holidays!A392:C2497,3,FALSE)</f>
        <v>Y</v>
      </c>
      <c r="H392">
        <v>16.5</v>
      </c>
      <c r="I392">
        <v>29.4</v>
      </c>
      <c r="J392">
        <v>28.7</v>
      </c>
      <c r="K392">
        <v>0</v>
      </c>
      <c r="L392" s="7">
        <v>110152.815</v>
      </c>
      <c r="M392" s="9">
        <v>25.276693940000001</v>
      </c>
      <c r="N392" s="9">
        <f t="shared" si="34"/>
        <v>2784298.9913844415</v>
      </c>
    </row>
    <row r="393" spans="1:14" x14ac:dyDescent="0.25">
      <c r="A393" s="5">
        <v>42396</v>
      </c>
      <c r="B393" t="str">
        <f t="shared" si="30"/>
        <v>Wednesday</v>
      </c>
      <c r="C393" t="str">
        <f t="shared" si="31"/>
        <v>January</v>
      </c>
      <c r="D393">
        <f t="shared" si="32"/>
        <v>2016</v>
      </c>
      <c r="E393">
        <f t="shared" si="33"/>
        <v>5</v>
      </c>
      <c r="F393" t="str">
        <f>VLOOKUP(A393, _holidays!A393:B2498,2,FALSE)</f>
        <v>N</v>
      </c>
      <c r="G393" t="str">
        <f>VLOOKUP(A393, _holidays!A393:C2498,3,FALSE)</f>
        <v>N</v>
      </c>
      <c r="H393">
        <v>19.3</v>
      </c>
      <c r="I393">
        <v>29.5</v>
      </c>
      <c r="J393">
        <v>22.2</v>
      </c>
      <c r="K393">
        <v>0</v>
      </c>
      <c r="L393" s="7">
        <v>133718.035</v>
      </c>
      <c r="M393" s="9">
        <v>32.759849449999997</v>
      </c>
      <c r="N393" s="9">
        <f t="shared" si="34"/>
        <v>4380582.6953498302</v>
      </c>
    </row>
    <row r="394" spans="1:14" x14ac:dyDescent="0.25">
      <c r="A394" s="5">
        <v>42397</v>
      </c>
      <c r="B394" t="str">
        <f t="shared" si="30"/>
        <v>Thursday</v>
      </c>
      <c r="C394" t="str">
        <f t="shared" si="31"/>
        <v>January</v>
      </c>
      <c r="D394">
        <f t="shared" si="32"/>
        <v>2016</v>
      </c>
      <c r="E394">
        <f t="shared" si="33"/>
        <v>5</v>
      </c>
      <c r="F394" t="str">
        <f>VLOOKUP(A394, _holidays!A394:B2499,2,FALSE)</f>
        <v>Y</v>
      </c>
      <c r="G394" t="str">
        <f>VLOOKUP(A394, _holidays!A394:C2499,3,FALSE)</f>
        <v>N</v>
      </c>
      <c r="H394">
        <v>20.3</v>
      </c>
      <c r="I394">
        <v>27.5</v>
      </c>
      <c r="J394">
        <v>19</v>
      </c>
      <c r="K394">
        <v>3.6</v>
      </c>
      <c r="L394" s="7">
        <v>134169.82999999999</v>
      </c>
      <c r="M394" s="9">
        <v>33.324968159999997</v>
      </c>
      <c r="N394" s="9">
        <f t="shared" si="34"/>
        <v>4471205.3127826117</v>
      </c>
    </row>
    <row r="395" spans="1:14" x14ac:dyDescent="0.25">
      <c r="A395" s="5">
        <v>42398</v>
      </c>
      <c r="B395" t="str">
        <f t="shared" si="30"/>
        <v>Friday</v>
      </c>
      <c r="C395" t="str">
        <f t="shared" si="31"/>
        <v>January</v>
      </c>
      <c r="D395">
        <f t="shared" si="32"/>
        <v>2016</v>
      </c>
      <c r="E395">
        <f t="shared" si="33"/>
        <v>5</v>
      </c>
      <c r="F395" t="str">
        <f>VLOOKUP(A395, _holidays!A395:B2500,2,FALSE)</f>
        <v>Y</v>
      </c>
      <c r="G395" t="str">
        <f>VLOOKUP(A395, _holidays!A395:C2500,3,FALSE)</f>
        <v>N</v>
      </c>
      <c r="H395">
        <v>14.4</v>
      </c>
      <c r="I395">
        <v>18.3</v>
      </c>
      <c r="J395">
        <v>14.3</v>
      </c>
      <c r="K395">
        <v>14.2</v>
      </c>
      <c r="L395" s="7">
        <v>123615.21</v>
      </c>
      <c r="M395" s="9">
        <v>32.693847210000001</v>
      </c>
      <c r="N395" s="9">
        <f t="shared" si="34"/>
        <v>4041456.7885720646</v>
      </c>
    </row>
    <row r="396" spans="1:14" x14ac:dyDescent="0.25">
      <c r="A396" s="5">
        <v>42399</v>
      </c>
      <c r="B396" t="str">
        <f t="shared" si="30"/>
        <v>Saturday</v>
      </c>
      <c r="C396" t="str">
        <f t="shared" si="31"/>
        <v>January</v>
      </c>
      <c r="D396">
        <f t="shared" si="32"/>
        <v>2016</v>
      </c>
      <c r="E396">
        <f t="shared" si="33"/>
        <v>5</v>
      </c>
      <c r="F396" t="str">
        <f>VLOOKUP(A396, _holidays!A396:B2501,2,FALSE)</f>
        <v>Y</v>
      </c>
      <c r="G396" t="str">
        <f>VLOOKUP(A396, _holidays!A396:C2501,3,FALSE)</f>
        <v>N</v>
      </c>
      <c r="H396">
        <v>12.3</v>
      </c>
      <c r="I396">
        <v>22.4</v>
      </c>
      <c r="J396">
        <v>24</v>
      </c>
      <c r="K396">
        <v>1.2</v>
      </c>
      <c r="L396" s="7">
        <v>107579.345</v>
      </c>
      <c r="M396" s="9">
        <v>23.84687233</v>
      </c>
      <c r="N396" s="9">
        <f t="shared" si="34"/>
        <v>2565430.9055600241</v>
      </c>
    </row>
    <row r="397" spans="1:14" x14ac:dyDescent="0.25">
      <c r="A397" s="5">
        <v>42400</v>
      </c>
      <c r="B397" t="str">
        <f t="shared" si="30"/>
        <v>Sunday</v>
      </c>
      <c r="C397" t="str">
        <f t="shared" si="31"/>
        <v>January</v>
      </c>
      <c r="D397">
        <f t="shared" si="32"/>
        <v>2016</v>
      </c>
      <c r="E397">
        <f t="shared" si="33"/>
        <v>6</v>
      </c>
      <c r="F397" t="str">
        <f>VLOOKUP(A397, _holidays!A397:B2502,2,FALSE)</f>
        <v>Y</v>
      </c>
      <c r="G397" t="str">
        <f>VLOOKUP(A397, _holidays!A397:C2502,3,FALSE)</f>
        <v>N</v>
      </c>
      <c r="H397">
        <v>13.9</v>
      </c>
      <c r="I397">
        <v>21.8</v>
      </c>
      <c r="J397">
        <v>26.3</v>
      </c>
      <c r="K397">
        <v>10.6</v>
      </c>
      <c r="L397" s="7">
        <v>101279.65</v>
      </c>
      <c r="M397" s="9">
        <v>23.47662571</v>
      </c>
      <c r="N397" s="9">
        <f t="shared" si="34"/>
        <v>2377704.4350898014</v>
      </c>
    </row>
    <row r="398" spans="1:14" x14ac:dyDescent="0.25">
      <c r="A398" s="5">
        <v>42401</v>
      </c>
      <c r="B398" t="str">
        <f t="shared" si="30"/>
        <v>Monday</v>
      </c>
      <c r="C398" t="str">
        <f t="shared" si="31"/>
        <v>February</v>
      </c>
      <c r="D398">
        <f t="shared" si="32"/>
        <v>2016</v>
      </c>
      <c r="E398">
        <f t="shared" si="33"/>
        <v>6</v>
      </c>
      <c r="F398" t="str">
        <f>VLOOKUP(A398, _holidays!A398:B2503,2,FALSE)</f>
        <v>Y</v>
      </c>
      <c r="G398" t="str">
        <f>VLOOKUP(A398, _holidays!A398:C2503,3,FALSE)</f>
        <v>N</v>
      </c>
      <c r="H398">
        <v>12.5</v>
      </c>
      <c r="I398">
        <v>23.6</v>
      </c>
      <c r="J398">
        <v>29.4</v>
      </c>
      <c r="K398">
        <v>0</v>
      </c>
      <c r="L398" s="7">
        <v>121942.895</v>
      </c>
      <c r="M398" s="9">
        <v>31.58876665</v>
      </c>
      <c r="N398" s="9">
        <f t="shared" si="34"/>
        <v>3852025.6547804517</v>
      </c>
    </row>
    <row r="399" spans="1:14" x14ac:dyDescent="0.25">
      <c r="A399" s="5">
        <v>42402</v>
      </c>
      <c r="B399" t="str">
        <f t="shared" si="30"/>
        <v>Tuesday</v>
      </c>
      <c r="C399" t="str">
        <f t="shared" si="31"/>
        <v>February</v>
      </c>
      <c r="D399">
        <f t="shared" si="32"/>
        <v>2016</v>
      </c>
      <c r="E399">
        <f t="shared" si="33"/>
        <v>6</v>
      </c>
      <c r="F399" t="str">
        <f>VLOOKUP(A399, _holidays!A399:B2504,2,FALSE)</f>
        <v>Y</v>
      </c>
      <c r="G399" t="str">
        <f>VLOOKUP(A399, _holidays!A399:C2504,3,FALSE)</f>
        <v>N</v>
      </c>
      <c r="H399">
        <v>15.4</v>
      </c>
      <c r="I399">
        <v>31.5</v>
      </c>
      <c r="J399">
        <v>25.5</v>
      </c>
      <c r="K399">
        <v>0</v>
      </c>
      <c r="L399" s="7">
        <v>133989.155</v>
      </c>
      <c r="M399" s="9">
        <v>35.64081616</v>
      </c>
      <c r="N399" s="9">
        <f t="shared" si="34"/>
        <v>4775482.8407887444</v>
      </c>
    </row>
    <row r="400" spans="1:14" x14ac:dyDescent="0.25">
      <c r="A400" s="5">
        <v>42403</v>
      </c>
      <c r="B400" t="str">
        <f t="shared" si="30"/>
        <v>Wednesday</v>
      </c>
      <c r="C400" t="str">
        <f t="shared" si="31"/>
        <v>February</v>
      </c>
      <c r="D400">
        <f t="shared" si="32"/>
        <v>2016</v>
      </c>
      <c r="E400">
        <f t="shared" si="33"/>
        <v>6</v>
      </c>
      <c r="F400" t="str">
        <f>VLOOKUP(A400, _holidays!A400:B2505,2,FALSE)</f>
        <v>Y</v>
      </c>
      <c r="G400" t="str">
        <f>VLOOKUP(A400, _holidays!A400:C2505,3,FALSE)</f>
        <v>N</v>
      </c>
      <c r="H400">
        <v>18.100000000000001</v>
      </c>
      <c r="I400">
        <v>21</v>
      </c>
      <c r="J400">
        <v>11</v>
      </c>
      <c r="K400">
        <v>0.6</v>
      </c>
      <c r="L400" s="7">
        <v>122594.47500000001</v>
      </c>
      <c r="M400" s="9">
        <v>27.876043979999999</v>
      </c>
      <c r="N400" s="9">
        <f t="shared" si="34"/>
        <v>3417448.9768050103</v>
      </c>
    </row>
    <row r="401" spans="1:14" x14ac:dyDescent="0.25">
      <c r="A401" s="5">
        <v>42404</v>
      </c>
      <c r="B401" t="str">
        <f t="shared" si="30"/>
        <v>Thursday</v>
      </c>
      <c r="C401" t="str">
        <f t="shared" si="31"/>
        <v>February</v>
      </c>
      <c r="D401">
        <f t="shared" si="32"/>
        <v>2016</v>
      </c>
      <c r="E401">
        <f t="shared" si="33"/>
        <v>6</v>
      </c>
      <c r="F401" t="str">
        <f>VLOOKUP(A401, _holidays!A401:B2506,2,FALSE)</f>
        <v>Y</v>
      </c>
      <c r="G401" t="str">
        <f>VLOOKUP(A401, _holidays!A401:C2506,3,FALSE)</f>
        <v>N</v>
      </c>
      <c r="H401">
        <v>17.3</v>
      </c>
      <c r="I401">
        <v>20.9</v>
      </c>
      <c r="J401">
        <v>21.7</v>
      </c>
      <c r="K401">
        <v>2.4</v>
      </c>
      <c r="L401" s="7">
        <v>119919.605</v>
      </c>
      <c r="M401" s="9">
        <v>22.3923782</v>
      </c>
      <c r="N401" s="9">
        <f t="shared" si="34"/>
        <v>2685285.1487546107</v>
      </c>
    </row>
    <row r="402" spans="1:14" x14ac:dyDescent="0.25">
      <c r="A402" s="5">
        <v>42405</v>
      </c>
      <c r="B402" t="str">
        <f t="shared" si="30"/>
        <v>Friday</v>
      </c>
      <c r="C402" t="str">
        <f t="shared" si="31"/>
        <v>February</v>
      </c>
      <c r="D402">
        <f t="shared" si="32"/>
        <v>2016</v>
      </c>
      <c r="E402">
        <f t="shared" si="33"/>
        <v>6</v>
      </c>
      <c r="F402" t="str">
        <f>VLOOKUP(A402, _holidays!A402:B2507,2,FALSE)</f>
        <v>Y</v>
      </c>
      <c r="G402" t="str">
        <f>VLOOKUP(A402, _holidays!A402:C2507,3,FALSE)</f>
        <v>N</v>
      </c>
      <c r="H402">
        <v>15.3</v>
      </c>
      <c r="I402">
        <v>29.4</v>
      </c>
      <c r="J402">
        <v>29</v>
      </c>
      <c r="K402">
        <v>0</v>
      </c>
      <c r="L402" s="7">
        <v>126330.55</v>
      </c>
      <c r="M402" s="9">
        <v>26.854502199999999</v>
      </c>
      <c r="N402" s="9">
        <f t="shared" si="34"/>
        <v>3392544.03290221</v>
      </c>
    </row>
    <row r="403" spans="1:14" x14ac:dyDescent="0.25">
      <c r="A403" s="5">
        <v>42406</v>
      </c>
      <c r="B403" t="str">
        <f t="shared" si="30"/>
        <v>Saturday</v>
      </c>
      <c r="C403" t="str">
        <f t="shared" si="31"/>
        <v>February</v>
      </c>
      <c r="D403">
        <f t="shared" si="32"/>
        <v>2016</v>
      </c>
      <c r="E403">
        <f t="shared" si="33"/>
        <v>6</v>
      </c>
      <c r="F403" t="str">
        <f>VLOOKUP(A403, _holidays!A403:B2508,2,FALSE)</f>
        <v>Y</v>
      </c>
      <c r="G403" t="str">
        <f>VLOOKUP(A403, _holidays!A403:C2508,3,FALSE)</f>
        <v>N</v>
      </c>
      <c r="H403">
        <v>16.5</v>
      </c>
      <c r="I403">
        <v>32.6</v>
      </c>
      <c r="J403">
        <v>28.8</v>
      </c>
      <c r="K403">
        <v>0</v>
      </c>
      <c r="L403" s="7">
        <v>123737.01</v>
      </c>
      <c r="M403" s="9">
        <v>28.72453436</v>
      </c>
      <c r="N403" s="9">
        <f t="shared" si="34"/>
        <v>3554287.9953486635</v>
      </c>
    </row>
    <row r="404" spans="1:14" x14ac:dyDescent="0.25">
      <c r="A404" s="5">
        <v>42407</v>
      </c>
      <c r="B404" t="str">
        <f t="shared" si="30"/>
        <v>Sunday</v>
      </c>
      <c r="C404" t="str">
        <f t="shared" si="31"/>
        <v>February</v>
      </c>
      <c r="D404">
        <f t="shared" si="32"/>
        <v>2016</v>
      </c>
      <c r="E404">
        <f t="shared" si="33"/>
        <v>7</v>
      </c>
      <c r="F404" t="str">
        <f>VLOOKUP(A404, _holidays!A404:B2509,2,FALSE)</f>
        <v>Y</v>
      </c>
      <c r="G404" t="str">
        <f>VLOOKUP(A404, _holidays!A404:C2509,3,FALSE)</f>
        <v>N</v>
      </c>
      <c r="H404">
        <v>19.100000000000001</v>
      </c>
      <c r="I404">
        <v>27.7</v>
      </c>
      <c r="J404">
        <v>28.5</v>
      </c>
      <c r="K404">
        <v>0</v>
      </c>
      <c r="L404" s="7">
        <v>124436.81</v>
      </c>
      <c r="M404" s="9">
        <v>33.49284634</v>
      </c>
      <c r="N404" s="9">
        <f t="shared" si="34"/>
        <v>4167742.9563697753</v>
      </c>
    </row>
    <row r="405" spans="1:14" x14ac:dyDescent="0.25">
      <c r="A405" s="5">
        <v>42408</v>
      </c>
      <c r="B405" t="str">
        <f t="shared" si="30"/>
        <v>Monday</v>
      </c>
      <c r="C405" t="str">
        <f t="shared" si="31"/>
        <v>February</v>
      </c>
      <c r="D405">
        <f t="shared" si="32"/>
        <v>2016</v>
      </c>
      <c r="E405">
        <f t="shared" si="33"/>
        <v>7</v>
      </c>
      <c r="F405" t="str">
        <f>VLOOKUP(A405, _holidays!A405:B2510,2,FALSE)</f>
        <v>Y</v>
      </c>
      <c r="G405" t="str">
        <f>VLOOKUP(A405, _holidays!A405:C2510,3,FALSE)</f>
        <v>N</v>
      </c>
      <c r="H405">
        <v>19.2</v>
      </c>
      <c r="I405">
        <v>22.9</v>
      </c>
      <c r="J405">
        <v>23.3</v>
      </c>
      <c r="K405">
        <v>0</v>
      </c>
      <c r="L405" s="7">
        <v>129327.22500000001</v>
      </c>
      <c r="M405" s="9">
        <v>33.908603100000001</v>
      </c>
      <c r="N405" s="9">
        <f t="shared" si="34"/>
        <v>4385305.5425493978</v>
      </c>
    </row>
    <row r="406" spans="1:14" x14ac:dyDescent="0.25">
      <c r="A406" s="5">
        <v>42409</v>
      </c>
      <c r="B406" t="str">
        <f t="shared" si="30"/>
        <v>Tuesday</v>
      </c>
      <c r="C406" t="str">
        <f t="shared" si="31"/>
        <v>February</v>
      </c>
      <c r="D406">
        <f t="shared" si="32"/>
        <v>2016</v>
      </c>
      <c r="E406">
        <f t="shared" si="33"/>
        <v>7</v>
      </c>
      <c r="F406" t="str">
        <f>VLOOKUP(A406, _holidays!A406:B2511,2,FALSE)</f>
        <v>Y</v>
      </c>
      <c r="G406" t="str">
        <f>VLOOKUP(A406, _holidays!A406:C2511,3,FALSE)</f>
        <v>N</v>
      </c>
      <c r="H406">
        <v>17.399999999999999</v>
      </c>
      <c r="I406">
        <v>22.7</v>
      </c>
      <c r="J406">
        <v>27.7</v>
      </c>
      <c r="K406">
        <v>0</v>
      </c>
      <c r="L406" s="7">
        <v>131271.26500000001</v>
      </c>
      <c r="M406" s="9">
        <v>38.705675849999999</v>
      </c>
      <c r="N406" s="9">
        <f t="shared" si="34"/>
        <v>5080943.0315094506</v>
      </c>
    </row>
    <row r="407" spans="1:14" x14ac:dyDescent="0.25">
      <c r="A407" s="5">
        <v>42410</v>
      </c>
      <c r="B407" t="str">
        <f t="shared" si="30"/>
        <v>Wednesday</v>
      </c>
      <c r="C407" t="str">
        <f t="shared" si="31"/>
        <v>February</v>
      </c>
      <c r="D407">
        <f t="shared" si="32"/>
        <v>2016</v>
      </c>
      <c r="E407">
        <f t="shared" si="33"/>
        <v>7</v>
      </c>
      <c r="F407" t="str">
        <f>VLOOKUP(A407, _holidays!A407:B2512,2,FALSE)</f>
        <v>Y</v>
      </c>
      <c r="G407" t="str">
        <f>VLOOKUP(A407, _holidays!A407:C2512,3,FALSE)</f>
        <v>N</v>
      </c>
      <c r="H407">
        <v>17.399999999999999</v>
      </c>
      <c r="I407">
        <v>23.3</v>
      </c>
      <c r="J407">
        <v>25.3</v>
      </c>
      <c r="K407">
        <v>0</v>
      </c>
      <c r="L407" s="7">
        <v>132265.005</v>
      </c>
      <c r="M407" s="9">
        <v>41.376079619999999</v>
      </c>
      <c r="N407" s="9">
        <f t="shared" si="34"/>
        <v>5472607.3778196983</v>
      </c>
    </row>
    <row r="408" spans="1:14" x14ac:dyDescent="0.25">
      <c r="A408" s="5">
        <v>42411</v>
      </c>
      <c r="B408" t="str">
        <f t="shared" si="30"/>
        <v>Thursday</v>
      </c>
      <c r="C408" t="str">
        <f t="shared" si="31"/>
        <v>February</v>
      </c>
      <c r="D408">
        <f t="shared" si="32"/>
        <v>2016</v>
      </c>
      <c r="E408">
        <f t="shared" si="33"/>
        <v>7</v>
      </c>
      <c r="F408" t="str">
        <f>VLOOKUP(A408, _holidays!A408:B2513,2,FALSE)</f>
        <v>Y</v>
      </c>
      <c r="G408" t="str">
        <f>VLOOKUP(A408, _holidays!A408:C2513,3,FALSE)</f>
        <v>N</v>
      </c>
      <c r="H408">
        <v>18</v>
      </c>
      <c r="I408">
        <v>23.8</v>
      </c>
      <c r="J408">
        <v>27.6</v>
      </c>
      <c r="K408">
        <v>0</v>
      </c>
      <c r="L408" s="7">
        <v>131003.79</v>
      </c>
      <c r="M408" s="9">
        <v>34.389933720000002</v>
      </c>
      <c r="N408" s="9">
        <f t="shared" si="34"/>
        <v>4505211.6551687988</v>
      </c>
    </row>
    <row r="409" spans="1:14" x14ac:dyDescent="0.25">
      <c r="A409" s="5">
        <v>42412</v>
      </c>
      <c r="B409" t="str">
        <f t="shared" si="30"/>
        <v>Friday</v>
      </c>
      <c r="C409" t="str">
        <f t="shared" si="31"/>
        <v>February</v>
      </c>
      <c r="D409">
        <f t="shared" si="32"/>
        <v>2016</v>
      </c>
      <c r="E409">
        <f t="shared" si="33"/>
        <v>7</v>
      </c>
      <c r="F409" t="str">
        <f>VLOOKUP(A409, _holidays!A409:B2514,2,FALSE)</f>
        <v>Y</v>
      </c>
      <c r="G409" t="str">
        <f>VLOOKUP(A409, _holidays!A409:C2514,3,FALSE)</f>
        <v>N</v>
      </c>
      <c r="H409">
        <v>16.7</v>
      </c>
      <c r="I409">
        <v>24.9</v>
      </c>
      <c r="J409">
        <v>27.9</v>
      </c>
      <c r="K409">
        <v>0</v>
      </c>
      <c r="L409" s="7">
        <v>133845.51999999999</v>
      </c>
      <c r="M409" s="9">
        <v>40.626650689999998</v>
      </c>
      <c r="N409" s="9">
        <f t="shared" si="34"/>
        <v>5437695.1874614079</v>
      </c>
    </row>
    <row r="410" spans="1:14" x14ac:dyDescent="0.25">
      <c r="A410" s="5">
        <v>42413</v>
      </c>
      <c r="B410" t="str">
        <f t="shared" si="30"/>
        <v>Saturday</v>
      </c>
      <c r="C410" t="str">
        <f t="shared" si="31"/>
        <v>February</v>
      </c>
      <c r="D410">
        <f t="shared" si="32"/>
        <v>2016</v>
      </c>
      <c r="E410">
        <f t="shared" si="33"/>
        <v>7</v>
      </c>
      <c r="F410" t="str">
        <f>VLOOKUP(A410, _holidays!A410:B2515,2,FALSE)</f>
        <v>Y</v>
      </c>
      <c r="G410" t="str">
        <f>VLOOKUP(A410, _holidays!A410:C2515,3,FALSE)</f>
        <v>N</v>
      </c>
      <c r="H410">
        <v>17.7</v>
      </c>
      <c r="I410">
        <v>30.3</v>
      </c>
      <c r="J410">
        <v>23.4</v>
      </c>
      <c r="K410">
        <v>0</v>
      </c>
      <c r="L410" s="7">
        <v>120839.995</v>
      </c>
      <c r="M410" s="9">
        <v>32.231397960000002</v>
      </c>
      <c r="N410" s="9">
        <f t="shared" si="34"/>
        <v>3894841.9683294105</v>
      </c>
    </row>
    <row r="411" spans="1:14" x14ac:dyDescent="0.25">
      <c r="A411" s="5">
        <v>42414</v>
      </c>
      <c r="B411" t="str">
        <f t="shared" si="30"/>
        <v>Sunday</v>
      </c>
      <c r="C411" t="str">
        <f t="shared" si="31"/>
        <v>February</v>
      </c>
      <c r="D411">
        <f t="shared" si="32"/>
        <v>2016</v>
      </c>
      <c r="E411">
        <f t="shared" si="33"/>
        <v>8</v>
      </c>
      <c r="F411" t="str">
        <f>VLOOKUP(A411, _holidays!A411:B2516,2,FALSE)</f>
        <v>Y</v>
      </c>
      <c r="G411" t="str">
        <f>VLOOKUP(A411, _holidays!A411:C2516,3,FALSE)</f>
        <v>N</v>
      </c>
      <c r="H411">
        <v>16.399999999999999</v>
      </c>
      <c r="I411">
        <v>24.5</v>
      </c>
      <c r="J411">
        <v>22.9</v>
      </c>
      <c r="K411">
        <v>0</v>
      </c>
      <c r="L411" s="7">
        <v>104364.735</v>
      </c>
      <c r="M411" s="9">
        <v>26.267269679999998</v>
      </c>
      <c r="N411" s="9">
        <f t="shared" si="34"/>
        <v>2741376.6393267345</v>
      </c>
    </row>
    <row r="412" spans="1:14" x14ac:dyDescent="0.25">
      <c r="A412" s="5">
        <v>42415</v>
      </c>
      <c r="B412" t="str">
        <f t="shared" si="30"/>
        <v>Monday</v>
      </c>
      <c r="C412" t="str">
        <f t="shared" si="31"/>
        <v>February</v>
      </c>
      <c r="D412">
        <f t="shared" si="32"/>
        <v>2016</v>
      </c>
      <c r="E412">
        <f t="shared" si="33"/>
        <v>8</v>
      </c>
      <c r="F412" t="str">
        <f>VLOOKUP(A412, _holidays!A412:B2517,2,FALSE)</f>
        <v>Y</v>
      </c>
      <c r="G412" t="str">
        <f>VLOOKUP(A412, _holidays!A412:C2517,3,FALSE)</f>
        <v>N</v>
      </c>
      <c r="H412">
        <v>14</v>
      </c>
      <c r="I412">
        <v>26.1</v>
      </c>
      <c r="J412">
        <v>25.4</v>
      </c>
      <c r="K412">
        <v>0</v>
      </c>
      <c r="L412" s="7">
        <v>120863.325</v>
      </c>
      <c r="M412" s="9">
        <v>32.56207053</v>
      </c>
      <c r="N412" s="9">
        <f t="shared" si="34"/>
        <v>3935560.113140312</v>
      </c>
    </row>
    <row r="413" spans="1:14" x14ac:dyDescent="0.25">
      <c r="A413" s="5">
        <v>42416</v>
      </c>
      <c r="B413" t="str">
        <f t="shared" si="30"/>
        <v>Tuesday</v>
      </c>
      <c r="C413" t="str">
        <f t="shared" si="31"/>
        <v>February</v>
      </c>
      <c r="D413">
        <f t="shared" si="32"/>
        <v>2016</v>
      </c>
      <c r="E413">
        <f t="shared" si="33"/>
        <v>8</v>
      </c>
      <c r="F413" t="str">
        <f>VLOOKUP(A413, _holidays!A413:B2518,2,FALSE)</f>
        <v>Y</v>
      </c>
      <c r="G413" t="str">
        <f>VLOOKUP(A413, _holidays!A413:C2518,3,FALSE)</f>
        <v>N</v>
      </c>
      <c r="H413">
        <v>13.7</v>
      </c>
      <c r="I413">
        <v>18.399999999999999</v>
      </c>
      <c r="J413">
        <v>14.5</v>
      </c>
      <c r="K413">
        <v>3.6</v>
      </c>
      <c r="L413" s="7">
        <v>117062.035</v>
      </c>
      <c r="M413" s="9">
        <v>29.585353430000001</v>
      </c>
      <c r="N413" s="9">
        <f t="shared" si="34"/>
        <v>3463321.6787100304</v>
      </c>
    </row>
    <row r="414" spans="1:14" x14ac:dyDescent="0.25">
      <c r="A414" s="5">
        <v>42417</v>
      </c>
      <c r="B414" t="str">
        <f t="shared" si="30"/>
        <v>Wednesday</v>
      </c>
      <c r="C414" t="str">
        <f t="shared" si="31"/>
        <v>February</v>
      </c>
      <c r="D414">
        <f t="shared" si="32"/>
        <v>2016</v>
      </c>
      <c r="E414">
        <f t="shared" si="33"/>
        <v>8</v>
      </c>
      <c r="F414" t="str">
        <f>VLOOKUP(A414, _holidays!A414:B2519,2,FALSE)</f>
        <v>Y</v>
      </c>
      <c r="G414" t="str">
        <f>VLOOKUP(A414, _holidays!A414:C2519,3,FALSE)</f>
        <v>N</v>
      </c>
      <c r="H414">
        <v>12.7</v>
      </c>
      <c r="I414">
        <v>21.1</v>
      </c>
      <c r="J414">
        <v>16.2</v>
      </c>
      <c r="K414">
        <v>0.6</v>
      </c>
      <c r="L414" s="7">
        <v>119481.79</v>
      </c>
      <c r="M414" s="9">
        <v>32.504514059999998</v>
      </c>
      <c r="N414" s="9">
        <f t="shared" si="34"/>
        <v>3883697.522968967</v>
      </c>
    </row>
    <row r="415" spans="1:14" x14ac:dyDescent="0.25">
      <c r="A415" s="5">
        <v>42418</v>
      </c>
      <c r="B415" t="str">
        <f t="shared" si="30"/>
        <v>Thursday</v>
      </c>
      <c r="C415" t="str">
        <f t="shared" si="31"/>
        <v>February</v>
      </c>
      <c r="D415">
        <f t="shared" si="32"/>
        <v>2016</v>
      </c>
      <c r="E415">
        <f t="shared" si="33"/>
        <v>8</v>
      </c>
      <c r="F415" t="str">
        <f>VLOOKUP(A415, _holidays!A415:B2520,2,FALSE)</f>
        <v>Y</v>
      </c>
      <c r="G415" t="str">
        <f>VLOOKUP(A415, _holidays!A415:C2520,3,FALSE)</f>
        <v>N</v>
      </c>
      <c r="H415">
        <v>15.5</v>
      </c>
      <c r="I415">
        <v>22.6</v>
      </c>
      <c r="J415">
        <v>20.6</v>
      </c>
      <c r="K415">
        <v>1.2</v>
      </c>
      <c r="L415" s="7">
        <v>125964.185</v>
      </c>
      <c r="M415" s="9">
        <v>47.404309140000002</v>
      </c>
      <c r="N415" s="9">
        <f t="shared" si="34"/>
        <v>5971245.1663081506</v>
      </c>
    </row>
    <row r="416" spans="1:14" x14ac:dyDescent="0.25">
      <c r="A416" s="5">
        <v>42419</v>
      </c>
      <c r="B416" t="str">
        <f t="shared" si="30"/>
        <v>Friday</v>
      </c>
      <c r="C416" t="str">
        <f t="shared" si="31"/>
        <v>February</v>
      </c>
      <c r="D416">
        <f t="shared" si="32"/>
        <v>2016</v>
      </c>
      <c r="E416">
        <f t="shared" si="33"/>
        <v>8</v>
      </c>
      <c r="F416" t="str">
        <f>VLOOKUP(A416, _holidays!A416:B2521,2,FALSE)</f>
        <v>Y</v>
      </c>
      <c r="G416" t="str">
        <f>VLOOKUP(A416, _holidays!A416:C2521,3,FALSE)</f>
        <v>N</v>
      </c>
      <c r="H416">
        <v>15.8</v>
      </c>
      <c r="I416">
        <v>22</v>
      </c>
      <c r="J416">
        <v>11.2</v>
      </c>
      <c r="K416">
        <v>0.2</v>
      </c>
      <c r="L416" s="7">
        <v>122991.66</v>
      </c>
      <c r="M416" s="9">
        <v>43.694896810000003</v>
      </c>
      <c r="N416" s="9">
        <f t="shared" si="34"/>
        <v>5374107.8921906054</v>
      </c>
    </row>
    <row r="417" spans="1:14" x14ac:dyDescent="0.25">
      <c r="A417" s="5">
        <v>42420</v>
      </c>
      <c r="B417" t="str">
        <f t="shared" si="30"/>
        <v>Saturday</v>
      </c>
      <c r="C417" t="str">
        <f t="shared" si="31"/>
        <v>February</v>
      </c>
      <c r="D417">
        <f t="shared" si="32"/>
        <v>2016</v>
      </c>
      <c r="E417">
        <f t="shared" si="33"/>
        <v>8</v>
      </c>
      <c r="F417" t="str">
        <f>VLOOKUP(A417, _holidays!A417:B2522,2,FALSE)</f>
        <v>Y</v>
      </c>
      <c r="G417" t="str">
        <f>VLOOKUP(A417, _holidays!A417:C2522,3,FALSE)</f>
        <v>N</v>
      </c>
      <c r="H417">
        <v>15.8</v>
      </c>
      <c r="I417">
        <v>20.8</v>
      </c>
      <c r="J417">
        <v>23.8</v>
      </c>
      <c r="K417">
        <v>0</v>
      </c>
      <c r="L417" s="7">
        <v>105911.71</v>
      </c>
      <c r="M417" s="9">
        <v>26.30452433</v>
      </c>
      <c r="N417" s="9">
        <f t="shared" si="34"/>
        <v>2785957.1525269044</v>
      </c>
    </row>
    <row r="418" spans="1:14" x14ac:dyDescent="0.25">
      <c r="A418" s="5">
        <v>42421</v>
      </c>
      <c r="B418" t="str">
        <f t="shared" si="30"/>
        <v>Sunday</v>
      </c>
      <c r="C418" t="str">
        <f t="shared" si="31"/>
        <v>February</v>
      </c>
      <c r="D418">
        <f t="shared" si="32"/>
        <v>2016</v>
      </c>
      <c r="E418">
        <f t="shared" si="33"/>
        <v>9</v>
      </c>
      <c r="F418" t="str">
        <f>VLOOKUP(A418, _holidays!A418:B2523,2,FALSE)</f>
        <v>Y</v>
      </c>
      <c r="G418" t="str">
        <f>VLOOKUP(A418, _holidays!A418:C2523,3,FALSE)</f>
        <v>N</v>
      </c>
      <c r="H418">
        <v>12.6</v>
      </c>
      <c r="I418">
        <v>24.7</v>
      </c>
      <c r="J418">
        <v>26.5</v>
      </c>
      <c r="K418">
        <v>0</v>
      </c>
      <c r="L418" s="7">
        <v>107884.355</v>
      </c>
      <c r="M418" s="9">
        <v>24.60568176</v>
      </c>
      <c r="N418" s="9">
        <f t="shared" si="34"/>
        <v>2654568.1060128645</v>
      </c>
    </row>
    <row r="419" spans="1:14" x14ac:dyDescent="0.25">
      <c r="A419" s="5">
        <v>42422</v>
      </c>
      <c r="B419" t="str">
        <f t="shared" si="30"/>
        <v>Monday</v>
      </c>
      <c r="C419" t="str">
        <f t="shared" si="31"/>
        <v>February</v>
      </c>
      <c r="D419">
        <f t="shared" si="32"/>
        <v>2016</v>
      </c>
      <c r="E419">
        <f t="shared" si="33"/>
        <v>9</v>
      </c>
      <c r="F419" t="str">
        <f>VLOOKUP(A419, _holidays!A419:B2524,2,FALSE)</f>
        <v>Y</v>
      </c>
      <c r="G419" t="str">
        <f>VLOOKUP(A419, _holidays!A419:C2524,3,FALSE)</f>
        <v>N</v>
      </c>
      <c r="H419">
        <v>15.6</v>
      </c>
      <c r="I419">
        <v>29.5</v>
      </c>
      <c r="J419">
        <v>8.4</v>
      </c>
      <c r="K419">
        <v>0</v>
      </c>
      <c r="L419" s="7">
        <v>130527.325</v>
      </c>
      <c r="M419" s="9">
        <v>55.280231450000002</v>
      </c>
      <c r="N419" s="9">
        <f t="shared" si="34"/>
        <v>7215580.7365493709</v>
      </c>
    </row>
    <row r="420" spans="1:14" x14ac:dyDescent="0.25">
      <c r="A420" s="5">
        <v>42423</v>
      </c>
      <c r="B420" t="str">
        <f t="shared" si="30"/>
        <v>Tuesday</v>
      </c>
      <c r="C420" t="str">
        <f t="shared" si="31"/>
        <v>February</v>
      </c>
      <c r="D420">
        <f t="shared" si="32"/>
        <v>2016</v>
      </c>
      <c r="E420">
        <f t="shared" si="33"/>
        <v>9</v>
      </c>
      <c r="F420" t="str">
        <f>VLOOKUP(A420, _holidays!A420:B2525,2,FALSE)</f>
        <v>Y</v>
      </c>
      <c r="G420" t="str">
        <f>VLOOKUP(A420, _holidays!A420:C2525,3,FALSE)</f>
        <v>N</v>
      </c>
      <c r="H420">
        <v>18.100000000000001</v>
      </c>
      <c r="I420">
        <v>39.4</v>
      </c>
      <c r="J420">
        <v>19.399999999999999</v>
      </c>
      <c r="K420">
        <v>0</v>
      </c>
      <c r="L420" s="7">
        <v>156924.82999999999</v>
      </c>
      <c r="M420" s="9">
        <v>66.960656470000004</v>
      </c>
      <c r="N420" s="9">
        <f t="shared" si="34"/>
        <v>10507789.633243149</v>
      </c>
    </row>
    <row r="421" spans="1:14" x14ac:dyDescent="0.25">
      <c r="A421" s="5">
        <v>42424</v>
      </c>
      <c r="B421" t="str">
        <f t="shared" si="30"/>
        <v>Wednesday</v>
      </c>
      <c r="C421" t="str">
        <f t="shared" si="31"/>
        <v>February</v>
      </c>
      <c r="D421">
        <f t="shared" si="32"/>
        <v>2016</v>
      </c>
      <c r="E421">
        <f t="shared" si="33"/>
        <v>9</v>
      </c>
      <c r="F421" t="str">
        <f>VLOOKUP(A421, _holidays!A421:B2526,2,FALSE)</f>
        <v>Y</v>
      </c>
      <c r="G421" t="str">
        <f>VLOOKUP(A421, _holidays!A421:C2526,3,FALSE)</f>
        <v>N</v>
      </c>
      <c r="H421">
        <v>22.4</v>
      </c>
      <c r="I421">
        <v>25.6</v>
      </c>
      <c r="J421">
        <v>15.8</v>
      </c>
      <c r="K421">
        <v>0</v>
      </c>
      <c r="L421" s="7">
        <v>152419.41500000001</v>
      </c>
      <c r="M421" s="9">
        <v>72.240699939999999</v>
      </c>
      <c r="N421" s="9">
        <f t="shared" si="34"/>
        <v>11010885.224045336</v>
      </c>
    </row>
    <row r="422" spans="1:14" x14ac:dyDescent="0.25">
      <c r="A422" s="5">
        <v>42425</v>
      </c>
      <c r="B422" t="str">
        <f t="shared" si="30"/>
        <v>Thursday</v>
      </c>
      <c r="C422" t="str">
        <f t="shared" si="31"/>
        <v>February</v>
      </c>
      <c r="D422">
        <f t="shared" si="32"/>
        <v>2016</v>
      </c>
      <c r="E422">
        <f t="shared" si="33"/>
        <v>9</v>
      </c>
      <c r="F422" t="str">
        <f>VLOOKUP(A422, _holidays!A422:B2527,2,FALSE)</f>
        <v>Y</v>
      </c>
      <c r="G422" t="str">
        <f>VLOOKUP(A422, _holidays!A422:C2527,3,FALSE)</f>
        <v>N</v>
      </c>
      <c r="H422">
        <v>19.600000000000001</v>
      </c>
      <c r="I422">
        <v>26.4</v>
      </c>
      <c r="J422">
        <v>13.8</v>
      </c>
      <c r="K422">
        <v>0.4</v>
      </c>
      <c r="L422" s="7">
        <v>138064.85500000001</v>
      </c>
      <c r="M422" s="9">
        <v>43.386786059999999</v>
      </c>
      <c r="N422" s="9">
        <f t="shared" si="34"/>
        <v>5990190.326289922</v>
      </c>
    </row>
    <row r="423" spans="1:14" x14ac:dyDescent="0.25">
      <c r="A423" s="5">
        <v>42426</v>
      </c>
      <c r="B423" t="str">
        <f t="shared" si="30"/>
        <v>Friday</v>
      </c>
      <c r="C423" t="str">
        <f t="shared" si="31"/>
        <v>February</v>
      </c>
      <c r="D423">
        <f t="shared" si="32"/>
        <v>2016</v>
      </c>
      <c r="E423">
        <f t="shared" si="33"/>
        <v>9</v>
      </c>
      <c r="F423" t="str">
        <f>VLOOKUP(A423, _holidays!A423:B2528,2,FALSE)</f>
        <v>Y</v>
      </c>
      <c r="G423" t="str">
        <f>VLOOKUP(A423, _holidays!A423:C2528,3,FALSE)</f>
        <v>N</v>
      </c>
      <c r="H423">
        <v>15.5</v>
      </c>
      <c r="I423">
        <v>23.5</v>
      </c>
      <c r="J423">
        <v>19.3</v>
      </c>
      <c r="K423">
        <v>0</v>
      </c>
      <c r="L423" s="7">
        <v>122575.935</v>
      </c>
      <c r="M423" s="9">
        <v>35.552542870000003</v>
      </c>
      <c r="N423" s="9">
        <f t="shared" si="34"/>
        <v>4357886.1839178335</v>
      </c>
    </row>
    <row r="424" spans="1:14" x14ac:dyDescent="0.25">
      <c r="A424" s="5">
        <v>42427</v>
      </c>
      <c r="B424" t="str">
        <f t="shared" si="30"/>
        <v>Saturday</v>
      </c>
      <c r="C424" t="str">
        <f t="shared" si="31"/>
        <v>February</v>
      </c>
      <c r="D424">
        <f t="shared" si="32"/>
        <v>2016</v>
      </c>
      <c r="E424">
        <f t="shared" si="33"/>
        <v>9</v>
      </c>
      <c r="F424" t="str">
        <f>VLOOKUP(A424, _holidays!A424:B2529,2,FALSE)</f>
        <v>Y</v>
      </c>
      <c r="G424" t="str">
        <f>VLOOKUP(A424, _holidays!A424:C2529,3,FALSE)</f>
        <v>N</v>
      </c>
      <c r="H424">
        <v>17.7</v>
      </c>
      <c r="I424">
        <v>22.2</v>
      </c>
      <c r="J424">
        <v>17.7</v>
      </c>
      <c r="K424">
        <v>0</v>
      </c>
      <c r="L424" s="7">
        <v>110545.84</v>
      </c>
      <c r="M424" s="9">
        <v>32.105705630000003</v>
      </c>
      <c r="N424" s="9">
        <f t="shared" si="34"/>
        <v>3549152.1976610795</v>
      </c>
    </row>
    <row r="425" spans="1:14" x14ac:dyDescent="0.25">
      <c r="A425" s="5">
        <v>42428</v>
      </c>
      <c r="B425" t="str">
        <f t="shared" si="30"/>
        <v>Sunday</v>
      </c>
      <c r="C425" t="str">
        <f t="shared" si="31"/>
        <v>February</v>
      </c>
      <c r="D425">
        <f t="shared" si="32"/>
        <v>2016</v>
      </c>
      <c r="E425">
        <f t="shared" si="33"/>
        <v>10</v>
      </c>
      <c r="F425" t="str">
        <f>VLOOKUP(A425, _holidays!A425:B2530,2,FALSE)</f>
        <v>Y</v>
      </c>
      <c r="G425" t="str">
        <f>VLOOKUP(A425, _holidays!A425:C2530,3,FALSE)</f>
        <v>N</v>
      </c>
      <c r="H425">
        <v>17.7</v>
      </c>
      <c r="I425">
        <v>22.7</v>
      </c>
      <c r="J425">
        <v>21.5</v>
      </c>
      <c r="K425">
        <v>0</v>
      </c>
      <c r="L425" s="7">
        <v>105781.985</v>
      </c>
      <c r="M425" s="9">
        <v>30.398442679999999</v>
      </c>
      <c r="N425" s="9">
        <f t="shared" si="34"/>
        <v>3215607.6075991197</v>
      </c>
    </row>
    <row r="426" spans="1:14" x14ac:dyDescent="0.25">
      <c r="A426" s="5">
        <v>42429</v>
      </c>
      <c r="B426" t="str">
        <f t="shared" si="30"/>
        <v>Monday</v>
      </c>
      <c r="C426" t="str">
        <f t="shared" si="31"/>
        <v>February</v>
      </c>
      <c r="D426">
        <f t="shared" si="32"/>
        <v>2016</v>
      </c>
      <c r="E426">
        <f t="shared" si="33"/>
        <v>10</v>
      </c>
      <c r="F426" t="str">
        <f>VLOOKUP(A426, _holidays!A426:B2531,2,FALSE)</f>
        <v>Y</v>
      </c>
      <c r="G426" t="str">
        <f>VLOOKUP(A426, _holidays!A426:C2531,3,FALSE)</f>
        <v>N</v>
      </c>
      <c r="H426">
        <v>15</v>
      </c>
      <c r="I426">
        <v>23.7</v>
      </c>
      <c r="J426">
        <v>18.2</v>
      </c>
      <c r="K426">
        <v>0</v>
      </c>
      <c r="L426" s="7">
        <v>125400.08</v>
      </c>
      <c r="M426" s="9">
        <v>41.258079010000003</v>
      </c>
      <c r="N426" s="9">
        <f t="shared" si="34"/>
        <v>5173766.4085003212</v>
      </c>
    </row>
    <row r="427" spans="1:14" x14ac:dyDescent="0.25">
      <c r="A427" s="5">
        <v>42430</v>
      </c>
      <c r="B427" t="str">
        <f t="shared" si="30"/>
        <v>Tuesday</v>
      </c>
      <c r="C427" t="str">
        <f t="shared" si="31"/>
        <v>March</v>
      </c>
      <c r="D427">
        <f t="shared" si="32"/>
        <v>2016</v>
      </c>
      <c r="E427">
        <f t="shared" si="33"/>
        <v>10</v>
      </c>
      <c r="F427" t="str">
        <f>VLOOKUP(A427, _holidays!A427:B2532,2,FALSE)</f>
        <v>Y</v>
      </c>
      <c r="G427" t="str">
        <f>VLOOKUP(A427, _holidays!A427:C2532,3,FALSE)</f>
        <v>N</v>
      </c>
      <c r="H427">
        <v>17.3</v>
      </c>
      <c r="I427">
        <v>33.700000000000003</v>
      </c>
      <c r="J427">
        <v>23.4</v>
      </c>
      <c r="K427">
        <v>0</v>
      </c>
      <c r="L427" s="7">
        <v>142242.595</v>
      </c>
      <c r="M427" s="9">
        <v>96.287619219999996</v>
      </c>
      <c r="N427" s="9">
        <f t="shared" si="34"/>
        <v>13696200.824224675</v>
      </c>
    </row>
    <row r="428" spans="1:14" x14ac:dyDescent="0.25">
      <c r="A428" s="5">
        <v>42431</v>
      </c>
      <c r="B428" t="str">
        <f t="shared" si="30"/>
        <v>Wednesday</v>
      </c>
      <c r="C428" t="str">
        <f t="shared" si="31"/>
        <v>March</v>
      </c>
      <c r="D428">
        <f t="shared" si="32"/>
        <v>2016</v>
      </c>
      <c r="E428">
        <f t="shared" si="33"/>
        <v>10</v>
      </c>
      <c r="F428" t="str">
        <f>VLOOKUP(A428, _holidays!A428:B2533,2,FALSE)</f>
        <v>Y</v>
      </c>
      <c r="G428" t="str">
        <f>VLOOKUP(A428, _holidays!A428:C2533,3,FALSE)</f>
        <v>N</v>
      </c>
      <c r="H428">
        <v>17.600000000000001</v>
      </c>
      <c r="I428">
        <v>34.700000000000003</v>
      </c>
      <c r="J428">
        <v>22.6</v>
      </c>
      <c r="K428">
        <v>0</v>
      </c>
      <c r="L428" s="7">
        <v>145182.98000000001</v>
      </c>
      <c r="M428" s="9">
        <v>53.911071139999997</v>
      </c>
      <c r="N428" s="9">
        <f t="shared" si="34"/>
        <v>7826969.963097197</v>
      </c>
    </row>
    <row r="429" spans="1:14" x14ac:dyDescent="0.25">
      <c r="A429" s="5">
        <v>42432</v>
      </c>
      <c r="B429" t="str">
        <f t="shared" si="30"/>
        <v>Thursday</v>
      </c>
      <c r="C429" t="str">
        <f t="shared" si="31"/>
        <v>March</v>
      </c>
      <c r="D429">
        <f t="shared" si="32"/>
        <v>2016</v>
      </c>
      <c r="E429">
        <f t="shared" si="33"/>
        <v>10</v>
      </c>
      <c r="F429" t="str">
        <f>VLOOKUP(A429, _holidays!A429:B2534,2,FALSE)</f>
        <v>Y</v>
      </c>
      <c r="G429" t="str">
        <f>VLOOKUP(A429, _holidays!A429:C2534,3,FALSE)</f>
        <v>N</v>
      </c>
      <c r="H429">
        <v>17.399999999999999</v>
      </c>
      <c r="I429">
        <v>23.9</v>
      </c>
      <c r="J429">
        <v>21.8</v>
      </c>
      <c r="K429">
        <v>0.2</v>
      </c>
      <c r="L429" s="7">
        <v>136226.12</v>
      </c>
      <c r="M429" s="9">
        <v>49.552162510000002</v>
      </c>
      <c r="N429" s="9">
        <f t="shared" si="34"/>
        <v>6750298.8363467613</v>
      </c>
    </row>
    <row r="430" spans="1:14" x14ac:dyDescent="0.25">
      <c r="A430" s="5">
        <v>42433</v>
      </c>
      <c r="B430" t="str">
        <f t="shared" si="30"/>
        <v>Friday</v>
      </c>
      <c r="C430" t="str">
        <f t="shared" si="31"/>
        <v>March</v>
      </c>
      <c r="D430">
        <f t="shared" si="32"/>
        <v>2016</v>
      </c>
      <c r="E430">
        <f t="shared" si="33"/>
        <v>10</v>
      </c>
      <c r="F430" t="str">
        <f>VLOOKUP(A430, _holidays!A430:B2535,2,FALSE)</f>
        <v>Y</v>
      </c>
      <c r="G430" t="str">
        <f>VLOOKUP(A430, _holidays!A430:C2535,3,FALSE)</f>
        <v>N</v>
      </c>
      <c r="H430">
        <v>16.5</v>
      </c>
      <c r="I430">
        <v>33</v>
      </c>
      <c r="J430">
        <v>21.2</v>
      </c>
      <c r="K430">
        <v>0.2</v>
      </c>
      <c r="L430" s="7">
        <v>149376.57</v>
      </c>
      <c r="M430" s="9">
        <v>43.227417260000003</v>
      </c>
      <c r="N430" s="9">
        <f t="shared" si="34"/>
        <v>6457163.3202575985</v>
      </c>
    </row>
    <row r="431" spans="1:14" x14ac:dyDescent="0.25">
      <c r="A431" s="5">
        <v>42434</v>
      </c>
      <c r="B431" t="str">
        <f t="shared" si="30"/>
        <v>Saturday</v>
      </c>
      <c r="C431" t="str">
        <f t="shared" si="31"/>
        <v>March</v>
      </c>
      <c r="D431">
        <f t="shared" si="32"/>
        <v>2016</v>
      </c>
      <c r="E431">
        <f t="shared" si="33"/>
        <v>10</v>
      </c>
      <c r="F431" t="str">
        <f>VLOOKUP(A431, _holidays!A431:B2536,2,FALSE)</f>
        <v>Y</v>
      </c>
      <c r="G431" t="str">
        <f>VLOOKUP(A431, _holidays!A431:C2536,3,FALSE)</f>
        <v>N</v>
      </c>
      <c r="H431">
        <v>20.399999999999999</v>
      </c>
      <c r="I431">
        <v>23.7</v>
      </c>
      <c r="J431">
        <v>11.4</v>
      </c>
      <c r="K431">
        <v>1.2</v>
      </c>
      <c r="L431" s="7">
        <v>124692.315</v>
      </c>
      <c r="M431" s="9">
        <v>37.425385800000001</v>
      </c>
      <c r="N431" s="9">
        <f t="shared" si="34"/>
        <v>4666657.9951701276</v>
      </c>
    </row>
    <row r="432" spans="1:14" x14ac:dyDescent="0.25">
      <c r="A432" s="5">
        <v>42435</v>
      </c>
      <c r="B432" t="str">
        <f t="shared" si="30"/>
        <v>Sunday</v>
      </c>
      <c r="C432" t="str">
        <f t="shared" si="31"/>
        <v>March</v>
      </c>
      <c r="D432">
        <f t="shared" si="32"/>
        <v>2016</v>
      </c>
      <c r="E432">
        <f t="shared" si="33"/>
        <v>11</v>
      </c>
      <c r="F432" t="str">
        <f>VLOOKUP(A432, _holidays!A432:B2537,2,FALSE)</f>
        <v>Y</v>
      </c>
      <c r="G432" t="str">
        <f>VLOOKUP(A432, _holidays!A432:C2537,3,FALSE)</f>
        <v>N</v>
      </c>
      <c r="H432">
        <v>17.399999999999999</v>
      </c>
      <c r="I432">
        <v>25.2</v>
      </c>
      <c r="J432">
        <v>21.3</v>
      </c>
      <c r="K432">
        <v>0</v>
      </c>
      <c r="L432" s="7">
        <v>117707.95</v>
      </c>
      <c r="M432" s="9">
        <v>41.320647800000003</v>
      </c>
      <c r="N432" s="9">
        <f t="shared" si="34"/>
        <v>4863768.7452100106</v>
      </c>
    </row>
    <row r="433" spans="1:14" x14ac:dyDescent="0.25">
      <c r="A433" s="5">
        <v>42436</v>
      </c>
      <c r="B433" t="str">
        <f t="shared" si="30"/>
        <v>Monday</v>
      </c>
      <c r="C433" t="str">
        <f t="shared" si="31"/>
        <v>March</v>
      </c>
      <c r="D433">
        <f t="shared" si="32"/>
        <v>2016</v>
      </c>
      <c r="E433">
        <f t="shared" si="33"/>
        <v>11</v>
      </c>
      <c r="F433" t="str">
        <f>VLOOKUP(A433, _holidays!A433:B2538,2,FALSE)</f>
        <v>Y</v>
      </c>
      <c r="G433" t="str">
        <f>VLOOKUP(A433, _holidays!A433:C2538,3,FALSE)</f>
        <v>N</v>
      </c>
      <c r="H433">
        <v>18.600000000000001</v>
      </c>
      <c r="I433">
        <v>24.9</v>
      </c>
      <c r="J433">
        <v>7.9</v>
      </c>
      <c r="K433">
        <v>3.2</v>
      </c>
      <c r="L433" s="7">
        <v>131465.82500000001</v>
      </c>
      <c r="M433" s="9">
        <v>41.149502560000002</v>
      </c>
      <c r="N433" s="9">
        <f t="shared" si="34"/>
        <v>5409753.3023900129</v>
      </c>
    </row>
    <row r="434" spans="1:14" x14ac:dyDescent="0.25">
      <c r="A434" s="5">
        <v>42437</v>
      </c>
      <c r="B434" t="str">
        <f t="shared" si="30"/>
        <v>Tuesday</v>
      </c>
      <c r="C434" t="str">
        <f t="shared" si="31"/>
        <v>March</v>
      </c>
      <c r="D434">
        <f t="shared" si="32"/>
        <v>2016</v>
      </c>
      <c r="E434">
        <f t="shared" si="33"/>
        <v>11</v>
      </c>
      <c r="F434" t="str">
        <f>VLOOKUP(A434, _holidays!A434:B2539,2,FALSE)</f>
        <v>Y</v>
      </c>
      <c r="G434" t="str">
        <f>VLOOKUP(A434, _holidays!A434:C2539,3,FALSE)</f>
        <v>N</v>
      </c>
      <c r="H434">
        <v>19.899999999999999</v>
      </c>
      <c r="I434">
        <v>38.9</v>
      </c>
      <c r="J434">
        <v>20.8</v>
      </c>
      <c r="K434">
        <v>0.6</v>
      </c>
      <c r="L434" s="7">
        <v>160285.01500000001</v>
      </c>
      <c r="M434" s="9">
        <v>253.0320323</v>
      </c>
      <c r="N434" s="9">
        <f t="shared" si="34"/>
        <v>40557243.09268599</v>
      </c>
    </row>
    <row r="435" spans="1:14" x14ac:dyDescent="0.25">
      <c r="A435" s="5">
        <v>42438</v>
      </c>
      <c r="B435" t="str">
        <f t="shared" si="30"/>
        <v>Wednesday</v>
      </c>
      <c r="C435" t="str">
        <f t="shared" si="31"/>
        <v>March</v>
      </c>
      <c r="D435">
        <f t="shared" si="32"/>
        <v>2016</v>
      </c>
      <c r="E435">
        <f t="shared" si="33"/>
        <v>11</v>
      </c>
      <c r="F435" t="str">
        <f>VLOOKUP(A435, _holidays!A435:B2540,2,FALSE)</f>
        <v>Y</v>
      </c>
      <c r="G435" t="str">
        <f>VLOOKUP(A435, _holidays!A435:C2540,3,FALSE)</f>
        <v>N</v>
      </c>
      <c r="H435">
        <v>20.8</v>
      </c>
      <c r="I435">
        <v>28.5</v>
      </c>
      <c r="J435">
        <v>10.8</v>
      </c>
      <c r="K435">
        <v>0</v>
      </c>
      <c r="L435" s="7">
        <v>152599.125</v>
      </c>
      <c r="M435" s="9">
        <v>66.411603389999996</v>
      </c>
      <c r="N435" s="9">
        <f t="shared" si="34"/>
        <v>10134352.567161033</v>
      </c>
    </row>
    <row r="436" spans="1:14" x14ac:dyDescent="0.25">
      <c r="A436" s="5">
        <v>42439</v>
      </c>
      <c r="B436" t="str">
        <f t="shared" si="30"/>
        <v>Thursday</v>
      </c>
      <c r="C436" t="str">
        <f t="shared" si="31"/>
        <v>March</v>
      </c>
      <c r="D436">
        <f t="shared" si="32"/>
        <v>2016</v>
      </c>
      <c r="E436">
        <f t="shared" si="33"/>
        <v>11</v>
      </c>
      <c r="F436" t="str">
        <f>VLOOKUP(A436, _holidays!A436:B2541,2,FALSE)</f>
        <v>Y</v>
      </c>
      <c r="G436" t="str">
        <f>VLOOKUP(A436, _holidays!A436:C2541,3,FALSE)</f>
        <v>N</v>
      </c>
      <c r="H436">
        <v>18.100000000000001</v>
      </c>
      <c r="I436">
        <v>22.1</v>
      </c>
      <c r="J436">
        <v>3.9</v>
      </c>
      <c r="K436">
        <v>0.6</v>
      </c>
      <c r="L436" s="7">
        <v>135635.70499999999</v>
      </c>
      <c r="M436" s="9">
        <v>46.521612349999998</v>
      </c>
      <c r="N436" s="9">
        <f t="shared" si="34"/>
        <v>6309991.6888289563</v>
      </c>
    </row>
    <row r="437" spans="1:14" x14ac:dyDescent="0.25">
      <c r="A437" s="5">
        <v>42440</v>
      </c>
      <c r="B437" t="str">
        <f t="shared" si="30"/>
        <v>Friday</v>
      </c>
      <c r="C437" t="str">
        <f t="shared" si="31"/>
        <v>March</v>
      </c>
      <c r="D437">
        <f t="shared" si="32"/>
        <v>2016</v>
      </c>
      <c r="E437">
        <f t="shared" si="33"/>
        <v>11</v>
      </c>
      <c r="F437" t="str">
        <f>VLOOKUP(A437, _holidays!A437:B2542,2,FALSE)</f>
        <v>Y</v>
      </c>
      <c r="G437" t="str">
        <f>VLOOKUP(A437, _holidays!A437:C2542,3,FALSE)</f>
        <v>N</v>
      </c>
      <c r="H437">
        <v>18.8</v>
      </c>
      <c r="I437">
        <v>26.1</v>
      </c>
      <c r="J437">
        <v>19.600000000000001</v>
      </c>
      <c r="K437">
        <v>8.4</v>
      </c>
      <c r="L437" s="7">
        <v>141414.35</v>
      </c>
      <c r="M437" s="9">
        <v>49.793533140000001</v>
      </c>
      <c r="N437" s="9">
        <f t="shared" si="34"/>
        <v>7041520.123196559</v>
      </c>
    </row>
    <row r="438" spans="1:14" x14ac:dyDescent="0.25">
      <c r="A438" s="5">
        <v>42441</v>
      </c>
      <c r="B438" t="str">
        <f t="shared" si="30"/>
        <v>Saturday</v>
      </c>
      <c r="C438" t="str">
        <f t="shared" si="31"/>
        <v>March</v>
      </c>
      <c r="D438">
        <f t="shared" si="32"/>
        <v>2016</v>
      </c>
      <c r="E438">
        <f t="shared" si="33"/>
        <v>11</v>
      </c>
      <c r="F438" t="str">
        <f>VLOOKUP(A438, _holidays!A438:B2543,2,FALSE)</f>
        <v>Y</v>
      </c>
      <c r="G438" t="str">
        <f>VLOOKUP(A438, _holidays!A438:C2543,3,FALSE)</f>
        <v>N</v>
      </c>
      <c r="H438">
        <v>18.7</v>
      </c>
      <c r="I438">
        <v>22.3</v>
      </c>
      <c r="J438">
        <v>7</v>
      </c>
      <c r="K438">
        <v>0.2</v>
      </c>
      <c r="L438" s="7">
        <v>119690.755</v>
      </c>
      <c r="M438" s="9">
        <v>37.321013860000001</v>
      </c>
      <c r="N438" s="9">
        <f t="shared" si="34"/>
        <v>4466980.3262688648</v>
      </c>
    </row>
    <row r="439" spans="1:14" x14ac:dyDescent="0.25">
      <c r="A439" s="5">
        <v>42442</v>
      </c>
      <c r="B439" t="str">
        <f t="shared" si="30"/>
        <v>Sunday</v>
      </c>
      <c r="C439" t="str">
        <f t="shared" si="31"/>
        <v>March</v>
      </c>
      <c r="D439">
        <f t="shared" si="32"/>
        <v>2016</v>
      </c>
      <c r="E439">
        <f t="shared" si="33"/>
        <v>12</v>
      </c>
      <c r="F439" t="str">
        <f>VLOOKUP(A439, _holidays!A439:B2544,2,FALSE)</f>
        <v>Y</v>
      </c>
      <c r="G439" t="str">
        <f>VLOOKUP(A439, _holidays!A439:C2544,3,FALSE)</f>
        <v>N</v>
      </c>
      <c r="H439">
        <v>17.7</v>
      </c>
      <c r="I439">
        <v>23.2</v>
      </c>
      <c r="J439">
        <v>13.8</v>
      </c>
      <c r="K439">
        <v>0</v>
      </c>
      <c r="L439" s="7">
        <v>111329.62</v>
      </c>
      <c r="M439" s="9">
        <v>30.086962100000001</v>
      </c>
      <c r="N439" s="9">
        <f t="shared" si="34"/>
        <v>3349570.0575474021</v>
      </c>
    </row>
    <row r="440" spans="1:14" x14ac:dyDescent="0.25">
      <c r="A440" s="5">
        <v>42443</v>
      </c>
      <c r="B440" t="str">
        <f t="shared" si="30"/>
        <v>Monday</v>
      </c>
      <c r="C440" t="str">
        <f t="shared" si="31"/>
        <v>March</v>
      </c>
      <c r="D440">
        <f t="shared" si="32"/>
        <v>2016</v>
      </c>
      <c r="E440">
        <f t="shared" si="33"/>
        <v>12</v>
      </c>
      <c r="F440" t="str">
        <f>VLOOKUP(A440, _holidays!A440:B2545,2,FALSE)</f>
        <v>Y</v>
      </c>
      <c r="G440" t="str">
        <f>VLOOKUP(A440, _holidays!A440:C2545,3,FALSE)</f>
        <v>Y</v>
      </c>
      <c r="H440">
        <v>18.399999999999999</v>
      </c>
      <c r="I440">
        <v>21.3</v>
      </c>
      <c r="J440">
        <v>10.6</v>
      </c>
      <c r="K440">
        <v>0</v>
      </c>
      <c r="L440" s="7">
        <v>105388.57</v>
      </c>
      <c r="M440" s="9">
        <v>24.794429990000001</v>
      </c>
      <c r="N440" s="9">
        <f t="shared" si="34"/>
        <v>2613049.5206112145</v>
      </c>
    </row>
    <row r="441" spans="1:14" x14ac:dyDescent="0.25">
      <c r="A441" s="5">
        <v>42444</v>
      </c>
      <c r="B441" t="str">
        <f t="shared" si="30"/>
        <v>Tuesday</v>
      </c>
      <c r="C441" t="str">
        <f t="shared" si="31"/>
        <v>March</v>
      </c>
      <c r="D441">
        <f t="shared" si="32"/>
        <v>2016</v>
      </c>
      <c r="E441">
        <f t="shared" si="33"/>
        <v>12</v>
      </c>
      <c r="F441" t="str">
        <f>VLOOKUP(A441, _holidays!A441:B2546,2,FALSE)</f>
        <v>Y</v>
      </c>
      <c r="G441" t="str">
        <f>VLOOKUP(A441, _holidays!A441:C2546,3,FALSE)</f>
        <v>N</v>
      </c>
      <c r="H441">
        <v>15.1</v>
      </c>
      <c r="I441">
        <v>26.8</v>
      </c>
      <c r="J441">
        <v>20.7</v>
      </c>
      <c r="K441">
        <v>0</v>
      </c>
      <c r="L441" s="7">
        <v>123073.98</v>
      </c>
      <c r="M441" s="9">
        <v>28.46012769</v>
      </c>
      <c r="N441" s="9">
        <f t="shared" si="34"/>
        <v>3502701.1861165059</v>
      </c>
    </row>
    <row r="442" spans="1:14" x14ac:dyDescent="0.25">
      <c r="A442" s="5">
        <v>42445</v>
      </c>
      <c r="B442" t="str">
        <f t="shared" si="30"/>
        <v>Wednesday</v>
      </c>
      <c r="C442" t="str">
        <f t="shared" si="31"/>
        <v>March</v>
      </c>
      <c r="D442">
        <f t="shared" si="32"/>
        <v>2016</v>
      </c>
      <c r="E442">
        <f t="shared" si="33"/>
        <v>12</v>
      </c>
      <c r="F442" t="str">
        <f>VLOOKUP(A442, _holidays!A442:B2547,2,FALSE)</f>
        <v>Y</v>
      </c>
      <c r="G442" t="str">
        <f>VLOOKUP(A442, _holidays!A442:C2547,3,FALSE)</f>
        <v>N</v>
      </c>
      <c r="H442">
        <v>15.3</v>
      </c>
      <c r="I442">
        <v>31.4</v>
      </c>
      <c r="J442">
        <v>18.899999999999999</v>
      </c>
      <c r="K442">
        <v>0</v>
      </c>
      <c r="L442" s="7">
        <v>135047.625</v>
      </c>
      <c r="M442" s="9">
        <v>54.353055810000001</v>
      </c>
      <c r="N442" s="9">
        <f t="shared" si="34"/>
        <v>7340251.0986329513</v>
      </c>
    </row>
    <row r="443" spans="1:14" x14ac:dyDescent="0.25">
      <c r="A443" s="5">
        <v>42446</v>
      </c>
      <c r="B443" t="str">
        <f t="shared" si="30"/>
        <v>Thursday</v>
      </c>
      <c r="C443" t="str">
        <f t="shared" si="31"/>
        <v>March</v>
      </c>
      <c r="D443">
        <f t="shared" si="32"/>
        <v>2016</v>
      </c>
      <c r="E443">
        <f t="shared" si="33"/>
        <v>12</v>
      </c>
      <c r="F443" t="str">
        <f>VLOOKUP(A443, _holidays!A443:B2548,2,FALSE)</f>
        <v>Y</v>
      </c>
      <c r="G443" t="str">
        <f>VLOOKUP(A443, _holidays!A443:C2548,3,FALSE)</f>
        <v>N</v>
      </c>
      <c r="H443">
        <v>18.3</v>
      </c>
      <c r="I443">
        <v>32.5</v>
      </c>
      <c r="J443">
        <v>19.600000000000001</v>
      </c>
      <c r="K443">
        <v>0</v>
      </c>
      <c r="L443" s="7">
        <v>143184.80499999999</v>
      </c>
      <c r="M443" s="9">
        <v>49.491101499999999</v>
      </c>
      <c r="N443" s="9">
        <f t="shared" si="34"/>
        <v>7086373.7175127072</v>
      </c>
    </row>
    <row r="444" spans="1:14" x14ac:dyDescent="0.25">
      <c r="A444" s="5">
        <v>42447</v>
      </c>
      <c r="B444" t="str">
        <f t="shared" si="30"/>
        <v>Friday</v>
      </c>
      <c r="C444" t="str">
        <f t="shared" si="31"/>
        <v>March</v>
      </c>
      <c r="D444">
        <f t="shared" si="32"/>
        <v>2016</v>
      </c>
      <c r="E444">
        <f t="shared" si="33"/>
        <v>12</v>
      </c>
      <c r="F444" t="str">
        <f>VLOOKUP(A444, _holidays!A444:B2549,2,FALSE)</f>
        <v>Y</v>
      </c>
      <c r="G444" t="str">
        <f>VLOOKUP(A444, _holidays!A444:C2549,3,FALSE)</f>
        <v>N</v>
      </c>
      <c r="H444">
        <v>15.2</v>
      </c>
      <c r="I444">
        <v>19.5</v>
      </c>
      <c r="J444">
        <v>6.7</v>
      </c>
      <c r="K444">
        <v>13.4</v>
      </c>
      <c r="L444" s="7">
        <v>118189.72</v>
      </c>
      <c r="M444" s="9">
        <v>33.972023620000002</v>
      </c>
      <c r="N444" s="9">
        <f t="shared" si="34"/>
        <v>4015143.9594811867</v>
      </c>
    </row>
    <row r="445" spans="1:14" x14ac:dyDescent="0.25">
      <c r="A445" s="5">
        <v>42448</v>
      </c>
      <c r="B445" t="str">
        <f t="shared" si="30"/>
        <v>Saturday</v>
      </c>
      <c r="C445" t="str">
        <f t="shared" si="31"/>
        <v>March</v>
      </c>
      <c r="D445">
        <f t="shared" si="32"/>
        <v>2016</v>
      </c>
      <c r="E445">
        <f t="shared" si="33"/>
        <v>12</v>
      </c>
      <c r="F445" t="str">
        <f>VLOOKUP(A445, _holidays!A445:B2550,2,FALSE)</f>
        <v>Y</v>
      </c>
      <c r="G445" t="str">
        <f>VLOOKUP(A445, _holidays!A445:C2550,3,FALSE)</f>
        <v>N</v>
      </c>
      <c r="H445">
        <v>12</v>
      </c>
      <c r="I445">
        <v>18.8</v>
      </c>
      <c r="J445">
        <v>10.7</v>
      </c>
      <c r="K445">
        <v>5.8</v>
      </c>
      <c r="L445" s="7">
        <v>105484.1</v>
      </c>
      <c r="M445" s="9">
        <v>48.717489980000003</v>
      </c>
      <c r="N445" s="9">
        <f t="shared" si="34"/>
        <v>5138920.5847993186</v>
      </c>
    </row>
    <row r="446" spans="1:14" x14ac:dyDescent="0.25">
      <c r="A446" s="5">
        <v>42449</v>
      </c>
      <c r="B446" t="str">
        <f t="shared" si="30"/>
        <v>Sunday</v>
      </c>
      <c r="C446" t="str">
        <f t="shared" si="31"/>
        <v>March</v>
      </c>
      <c r="D446">
        <f t="shared" si="32"/>
        <v>2016</v>
      </c>
      <c r="E446">
        <f t="shared" si="33"/>
        <v>13</v>
      </c>
      <c r="F446" t="str">
        <f>VLOOKUP(A446, _holidays!A446:B2551,2,FALSE)</f>
        <v>Y</v>
      </c>
      <c r="G446" t="str">
        <f>VLOOKUP(A446, _holidays!A446:C2551,3,FALSE)</f>
        <v>N</v>
      </c>
      <c r="H446">
        <v>10.1</v>
      </c>
      <c r="I446">
        <v>23.3</v>
      </c>
      <c r="J446">
        <v>19</v>
      </c>
      <c r="K446">
        <v>0.2</v>
      </c>
      <c r="L446" s="7">
        <v>100394.06</v>
      </c>
      <c r="M446" s="9">
        <v>47.175064120000002</v>
      </c>
      <c r="N446" s="9">
        <f t="shared" si="34"/>
        <v>4736096.2177671269</v>
      </c>
    </row>
    <row r="447" spans="1:14" x14ac:dyDescent="0.25">
      <c r="A447" s="5">
        <v>42450</v>
      </c>
      <c r="B447" t="str">
        <f t="shared" si="30"/>
        <v>Monday</v>
      </c>
      <c r="C447" t="str">
        <f t="shared" si="31"/>
        <v>March</v>
      </c>
      <c r="D447">
        <f t="shared" si="32"/>
        <v>2016</v>
      </c>
      <c r="E447">
        <f t="shared" si="33"/>
        <v>13</v>
      </c>
      <c r="F447" t="str">
        <f>VLOOKUP(A447, _holidays!A447:B2552,2,FALSE)</f>
        <v>Y</v>
      </c>
      <c r="G447" t="str">
        <f>VLOOKUP(A447, _holidays!A447:C2552,3,FALSE)</f>
        <v>N</v>
      </c>
      <c r="H447">
        <v>11.2</v>
      </c>
      <c r="I447">
        <v>23.5</v>
      </c>
      <c r="J447">
        <v>19.7</v>
      </c>
      <c r="K447">
        <v>0</v>
      </c>
      <c r="L447" s="7">
        <v>117796.715</v>
      </c>
      <c r="M447" s="9">
        <v>49.676549350000002</v>
      </c>
      <c r="N447" s="9">
        <f t="shared" si="34"/>
        <v>5851734.325965385</v>
      </c>
    </row>
    <row r="448" spans="1:14" x14ac:dyDescent="0.25">
      <c r="A448" s="5">
        <v>42451</v>
      </c>
      <c r="B448" t="str">
        <f t="shared" si="30"/>
        <v>Tuesday</v>
      </c>
      <c r="C448" t="str">
        <f t="shared" si="31"/>
        <v>March</v>
      </c>
      <c r="D448">
        <f t="shared" si="32"/>
        <v>2016</v>
      </c>
      <c r="E448">
        <f t="shared" si="33"/>
        <v>13</v>
      </c>
      <c r="F448" t="str">
        <f>VLOOKUP(A448, _holidays!A448:B2553,2,FALSE)</f>
        <v>Y</v>
      </c>
      <c r="G448" t="str">
        <f>VLOOKUP(A448, _holidays!A448:C2553,3,FALSE)</f>
        <v>N</v>
      </c>
      <c r="H448">
        <v>11.4</v>
      </c>
      <c r="I448">
        <v>24.3</v>
      </c>
      <c r="J448">
        <v>21.1</v>
      </c>
      <c r="K448">
        <v>0</v>
      </c>
      <c r="L448" s="7">
        <v>124081.46</v>
      </c>
      <c r="M448" s="9">
        <v>56.872748209999997</v>
      </c>
      <c r="N448" s="9">
        <f t="shared" si="34"/>
        <v>7056853.6321091866</v>
      </c>
    </row>
    <row r="449" spans="1:14" x14ac:dyDescent="0.25">
      <c r="A449" s="5">
        <v>42452</v>
      </c>
      <c r="B449" t="str">
        <f t="shared" si="30"/>
        <v>Wednesday</v>
      </c>
      <c r="C449" t="str">
        <f t="shared" si="31"/>
        <v>March</v>
      </c>
      <c r="D449">
        <f t="shared" si="32"/>
        <v>2016</v>
      </c>
      <c r="E449">
        <f t="shared" si="33"/>
        <v>13</v>
      </c>
      <c r="F449" t="str">
        <f>VLOOKUP(A449, _holidays!A449:B2554,2,FALSE)</f>
        <v>Y</v>
      </c>
      <c r="G449" t="str">
        <f>VLOOKUP(A449, _holidays!A449:C2554,3,FALSE)</f>
        <v>N</v>
      </c>
      <c r="H449">
        <v>13.7</v>
      </c>
      <c r="I449">
        <v>28.8</v>
      </c>
      <c r="J449">
        <v>12.7</v>
      </c>
      <c r="K449">
        <v>0</v>
      </c>
      <c r="L449" s="7">
        <v>126074.895</v>
      </c>
      <c r="M449" s="9">
        <v>44.262191379999997</v>
      </c>
      <c r="N449" s="9">
        <f t="shared" si="34"/>
        <v>5580351.1307034045</v>
      </c>
    </row>
    <row r="450" spans="1:14" x14ac:dyDescent="0.25">
      <c r="A450" s="5">
        <v>42453</v>
      </c>
      <c r="B450" t="str">
        <f t="shared" ref="B450:B513" si="35">TEXT(A450, "dddd")</f>
        <v>Thursday</v>
      </c>
      <c r="C450" t="str">
        <f t="shared" ref="C450:C513" si="36">TEXT(A450, "mmmm")</f>
        <v>March</v>
      </c>
      <c r="D450">
        <f t="shared" ref="D450:D513" si="37">YEAR(A450)</f>
        <v>2016</v>
      </c>
      <c r="E450">
        <f t="shared" ref="E450:E513" si="38">WEEKNUM(A450)</f>
        <v>13</v>
      </c>
      <c r="F450" t="str">
        <f>VLOOKUP(A450, _holidays!A450:B2555,2,FALSE)</f>
        <v>N</v>
      </c>
      <c r="G450" t="str">
        <f>VLOOKUP(A450, _holidays!A450:C2555,3,FALSE)</f>
        <v>N</v>
      </c>
      <c r="H450">
        <v>16.3</v>
      </c>
      <c r="I450">
        <v>21.2</v>
      </c>
      <c r="J450">
        <v>10.4</v>
      </c>
      <c r="K450">
        <v>0</v>
      </c>
      <c r="L450" s="7">
        <v>125072.73</v>
      </c>
      <c r="M450" s="9">
        <v>42.354944320000001</v>
      </c>
      <c r="N450" s="9">
        <f t="shared" si="34"/>
        <v>5297448.5151003934</v>
      </c>
    </row>
    <row r="451" spans="1:14" x14ac:dyDescent="0.25">
      <c r="A451" s="5">
        <v>42454</v>
      </c>
      <c r="B451" t="str">
        <f t="shared" si="35"/>
        <v>Friday</v>
      </c>
      <c r="C451" t="str">
        <f t="shared" si="36"/>
        <v>March</v>
      </c>
      <c r="D451">
        <f t="shared" si="37"/>
        <v>2016</v>
      </c>
      <c r="E451">
        <f t="shared" si="38"/>
        <v>13</v>
      </c>
      <c r="F451" t="str">
        <f>VLOOKUP(A451, _holidays!A451:B2556,2,FALSE)</f>
        <v>N</v>
      </c>
      <c r="G451" t="str">
        <f>VLOOKUP(A451, _holidays!A451:C2556,3,FALSE)</f>
        <v>Y</v>
      </c>
      <c r="H451">
        <v>15.9</v>
      </c>
      <c r="I451">
        <v>20.399999999999999</v>
      </c>
      <c r="J451">
        <v>14.4</v>
      </c>
      <c r="K451">
        <v>0</v>
      </c>
      <c r="L451" s="7">
        <v>101740.89</v>
      </c>
      <c r="M451" s="9">
        <v>30.221855479999999</v>
      </c>
      <c r="N451" s="9">
        <f t="shared" ref="N451:N514" si="39">L451*M451</f>
        <v>3074798.4739865772</v>
      </c>
    </row>
    <row r="452" spans="1:14" x14ac:dyDescent="0.25">
      <c r="A452" s="5">
        <v>42455</v>
      </c>
      <c r="B452" t="str">
        <f t="shared" si="35"/>
        <v>Saturday</v>
      </c>
      <c r="C452" t="str">
        <f t="shared" si="36"/>
        <v>March</v>
      </c>
      <c r="D452">
        <f t="shared" si="37"/>
        <v>2016</v>
      </c>
      <c r="E452">
        <f t="shared" si="38"/>
        <v>13</v>
      </c>
      <c r="F452" t="str">
        <f>VLOOKUP(A452, _holidays!A452:B2557,2,FALSE)</f>
        <v>N</v>
      </c>
      <c r="G452" t="str">
        <f>VLOOKUP(A452, _holidays!A452:C2557,3,FALSE)</f>
        <v>Y</v>
      </c>
      <c r="H452">
        <v>14.1</v>
      </c>
      <c r="I452">
        <v>20.2</v>
      </c>
      <c r="J452">
        <v>8.1999999999999993</v>
      </c>
      <c r="K452">
        <v>0.4</v>
      </c>
      <c r="L452" s="7">
        <v>102726.745</v>
      </c>
      <c r="M452" s="9">
        <v>30.539497430000001</v>
      </c>
      <c r="N452" s="9">
        <f t="shared" si="39"/>
        <v>3137223.1649197652</v>
      </c>
    </row>
    <row r="453" spans="1:14" x14ac:dyDescent="0.25">
      <c r="A453" s="5">
        <v>42456</v>
      </c>
      <c r="B453" t="str">
        <f t="shared" si="35"/>
        <v>Sunday</v>
      </c>
      <c r="C453" t="str">
        <f t="shared" si="36"/>
        <v>March</v>
      </c>
      <c r="D453">
        <f t="shared" si="37"/>
        <v>2016</v>
      </c>
      <c r="E453">
        <f t="shared" si="38"/>
        <v>14</v>
      </c>
      <c r="F453" t="str">
        <f>VLOOKUP(A453, _holidays!A453:B2558,2,FALSE)</f>
        <v>N</v>
      </c>
      <c r="G453" t="str">
        <f>VLOOKUP(A453, _holidays!A453:C2558,3,FALSE)</f>
        <v>Y</v>
      </c>
      <c r="H453">
        <v>14.3</v>
      </c>
      <c r="I453">
        <v>19.899999999999999</v>
      </c>
      <c r="J453">
        <v>14</v>
      </c>
      <c r="K453">
        <v>1</v>
      </c>
      <c r="L453" s="7">
        <v>98324.645000000004</v>
      </c>
      <c r="M453" s="9">
        <v>25.861035210000001</v>
      </c>
      <c r="N453" s="9">
        <f t="shared" si="39"/>
        <v>2542777.1063557505</v>
      </c>
    </row>
    <row r="454" spans="1:14" x14ac:dyDescent="0.25">
      <c r="A454" s="5">
        <v>42457</v>
      </c>
      <c r="B454" t="str">
        <f t="shared" si="35"/>
        <v>Monday</v>
      </c>
      <c r="C454" t="str">
        <f t="shared" si="36"/>
        <v>March</v>
      </c>
      <c r="D454">
        <f t="shared" si="37"/>
        <v>2016</v>
      </c>
      <c r="E454">
        <f t="shared" si="38"/>
        <v>14</v>
      </c>
      <c r="F454" t="str">
        <f>VLOOKUP(A454, _holidays!A454:B2559,2,FALSE)</f>
        <v>N</v>
      </c>
      <c r="G454" t="str">
        <f>VLOOKUP(A454, _holidays!A454:C2559,3,FALSE)</f>
        <v>Y</v>
      </c>
      <c r="H454">
        <v>9.4</v>
      </c>
      <c r="I454">
        <v>19.2</v>
      </c>
      <c r="J454">
        <v>13</v>
      </c>
      <c r="K454">
        <v>0.2</v>
      </c>
      <c r="L454" s="7">
        <v>102746.6</v>
      </c>
      <c r="M454" s="9">
        <v>27.58617697</v>
      </c>
      <c r="N454" s="9">
        <f t="shared" si="39"/>
        <v>2834385.8906658022</v>
      </c>
    </row>
    <row r="455" spans="1:14" x14ac:dyDescent="0.25">
      <c r="A455" s="5">
        <v>42458</v>
      </c>
      <c r="B455" t="str">
        <f t="shared" si="35"/>
        <v>Tuesday</v>
      </c>
      <c r="C455" t="str">
        <f t="shared" si="36"/>
        <v>March</v>
      </c>
      <c r="D455">
        <f t="shared" si="37"/>
        <v>2016</v>
      </c>
      <c r="E455">
        <f t="shared" si="38"/>
        <v>14</v>
      </c>
      <c r="F455" t="str">
        <f>VLOOKUP(A455, _holidays!A455:B2560,2,FALSE)</f>
        <v>N</v>
      </c>
      <c r="G455" t="str">
        <f>VLOOKUP(A455, _holidays!A455:C2560,3,FALSE)</f>
        <v>N</v>
      </c>
      <c r="H455">
        <v>14.5</v>
      </c>
      <c r="I455">
        <v>17.899999999999999</v>
      </c>
      <c r="J455">
        <v>5.7</v>
      </c>
      <c r="K455">
        <v>0</v>
      </c>
      <c r="L455" s="7">
        <v>118281.13</v>
      </c>
      <c r="M455" s="9">
        <v>31.070951350000001</v>
      </c>
      <c r="N455" s="9">
        <f t="shared" si="39"/>
        <v>3675107.2358530257</v>
      </c>
    </row>
    <row r="456" spans="1:14" x14ac:dyDescent="0.25">
      <c r="A456" s="5">
        <v>42459</v>
      </c>
      <c r="B456" t="str">
        <f t="shared" si="35"/>
        <v>Wednesday</v>
      </c>
      <c r="C456" t="str">
        <f t="shared" si="36"/>
        <v>March</v>
      </c>
      <c r="D456">
        <f t="shared" si="37"/>
        <v>2016</v>
      </c>
      <c r="E456">
        <f t="shared" si="38"/>
        <v>14</v>
      </c>
      <c r="F456" t="str">
        <f>VLOOKUP(A456, _holidays!A456:B2561,2,FALSE)</f>
        <v>N</v>
      </c>
      <c r="G456" t="str">
        <f>VLOOKUP(A456, _holidays!A456:C2561,3,FALSE)</f>
        <v>N</v>
      </c>
      <c r="H456">
        <v>15.5</v>
      </c>
      <c r="I456">
        <v>18.7</v>
      </c>
      <c r="J456">
        <v>8.5</v>
      </c>
      <c r="K456">
        <v>0</v>
      </c>
      <c r="L456" s="7">
        <v>122625.21</v>
      </c>
      <c r="M456" s="9">
        <v>29.062513819999999</v>
      </c>
      <c r="N456" s="9">
        <f t="shared" si="39"/>
        <v>3563796.8603054024</v>
      </c>
    </row>
    <row r="457" spans="1:14" x14ac:dyDescent="0.25">
      <c r="A457" s="5">
        <v>42460</v>
      </c>
      <c r="B457" t="str">
        <f t="shared" si="35"/>
        <v>Thursday</v>
      </c>
      <c r="C457" t="str">
        <f t="shared" si="36"/>
        <v>March</v>
      </c>
      <c r="D457">
        <f t="shared" si="37"/>
        <v>2016</v>
      </c>
      <c r="E457">
        <f t="shared" si="38"/>
        <v>14</v>
      </c>
      <c r="F457" t="str">
        <f>VLOOKUP(A457, _holidays!A457:B2562,2,FALSE)</f>
        <v>N</v>
      </c>
      <c r="G457" t="str">
        <f>VLOOKUP(A457, _holidays!A457:C2562,3,FALSE)</f>
        <v>N</v>
      </c>
      <c r="H457">
        <v>11.3</v>
      </c>
      <c r="I457">
        <v>22.7</v>
      </c>
      <c r="J457">
        <v>17.100000000000001</v>
      </c>
      <c r="K457">
        <v>0</v>
      </c>
      <c r="L457" s="7">
        <v>122964.715</v>
      </c>
      <c r="M457" s="9">
        <v>21.90202897</v>
      </c>
      <c r="N457" s="9">
        <f t="shared" si="39"/>
        <v>2693176.7502177935</v>
      </c>
    </row>
    <row r="458" spans="1:14" x14ac:dyDescent="0.25">
      <c r="A458" s="5">
        <v>42461</v>
      </c>
      <c r="B458" t="str">
        <f t="shared" si="35"/>
        <v>Friday</v>
      </c>
      <c r="C458" t="str">
        <f t="shared" si="36"/>
        <v>April</v>
      </c>
      <c r="D458">
        <f t="shared" si="37"/>
        <v>2016</v>
      </c>
      <c r="E458">
        <f t="shared" si="38"/>
        <v>14</v>
      </c>
      <c r="F458" t="str">
        <f>VLOOKUP(A458, _holidays!A458:B2563,2,FALSE)</f>
        <v>N</v>
      </c>
      <c r="G458" t="str">
        <f>VLOOKUP(A458, _holidays!A458:C2563,3,FALSE)</f>
        <v>N</v>
      </c>
      <c r="H458">
        <v>13.1</v>
      </c>
      <c r="I458">
        <v>26.5</v>
      </c>
      <c r="J458">
        <v>16.7</v>
      </c>
      <c r="K458">
        <v>0</v>
      </c>
      <c r="L458" s="7">
        <v>116321.60000000001</v>
      </c>
      <c r="M458" s="9">
        <v>14.49079665</v>
      </c>
      <c r="N458" s="9">
        <f t="shared" si="39"/>
        <v>1685592.65160264</v>
      </c>
    </row>
    <row r="459" spans="1:14" x14ac:dyDescent="0.25">
      <c r="A459" s="5">
        <v>42462</v>
      </c>
      <c r="B459" t="str">
        <f t="shared" si="35"/>
        <v>Saturday</v>
      </c>
      <c r="C459" t="str">
        <f t="shared" si="36"/>
        <v>April</v>
      </c>
      <c r="D459">
        <f t="shared" si="37"/>
        <v>2016</v>
      </c>
      <c r="E459">
        <f t="shared" si="38"/>
        <v>14</v>
      </c>
      <c r="F459" t="str">
        <f>VLOOKUP(A459, _holidays!A459:B2564,2,FALSE)</f>
        <v>N</v>
      </c>
      <c r="G459" t="str">
        <f>VLOOKUP(A459, _holidays!A459:C2564,3,FALSE)</f>
        <v>N</v>
      </c>
      <c r="H459">
        <v>15.5</v>
      </c>
      <c r="I459">
        <v>19.5</v>
      </c>
      <c r="J459">
        <v>8.3000000000000007</v>
      </c>
      <c r="K459">
        <v>0</v>
      </c>
      <c r="L459" s="7">
        <v>102832.72</v>
      </c>
      <c r="M459" s="9">
        <v>13.56898646</v>
      </c>
      <c r="N459" s="9">
        <f t="shared" si="39"/>
        <v>1395335.7853249712</v>
      </c>
    </row>
    <row r="460" spans="1:14" x14ac:dyDescent="0.25">
      <c r="A460" s="5">
        <v>42463</v>
      </c>
      <c r="B460" t="str">
        <f t="shared" si="35"/>
        <v>Sunday</v>
      </c>
      <c r="C460" t="str">
        <f t="shared" si="36"/>
        <v>April</v>
      </c>
      <c r="D460">
        <f t="shared" si="37"/>
        <v>2016</v>
      </c>
      <c r="E460">
        <f t="shared" si="38"/>
        <v>15</v>
      </c>
      <c r="F460" t="str">
        <f>VLOOKUP(A460, _holidays!A460:B2565,2,FALSE)</f>
        <v>N</v>
      </c>
      <c r="G460" t="str">
        <f>VLOOKUP(A460, _holidays!A460:C2565,3,FALSE)</f>
        <v>N</v>
      </c>
      <c r="H460">
        <v>11.3</v>
      </c>
      <c r="I460">
        <v>18.8</v>
      </c>
      <c r="J460">
        <v>15.4</v>
      </c>
      <c r="K460">
        <v>0</v>
      </c>
      <c r="L460" s="7">
        <v>102084</v>
      </c>
      <c r="M460" s="9">
        <v>15.80399954</v>
      </c>
      <c r="N460" s="9">
        <f t="shared" si="39"/>
        <v>1613335.4890413599</v>
      </c>
    </row>
    <row r="461" spans="1:14" x14ac:dyDescent="0.25">
      <c r="A461" s="5">
        <v>42464</v>
      </c>
      <c r="B461" t="str">
        <f t="shared" si="35"/>
        <v>Monday</v>
      </c>
      <c r="C461" t="str">
        <f t="shared" si="36"/>
        <v>April</v>
      </c>
      <c r="D461">
        <f t="shared" si="37"/>
        <v>2016</v>
      </c>
      <c r="E461">
        <f t="shared" si="38"/>
        <v>15</v>
      </c>
      <c r="F461" t="str">
        <f>VLOOKUP(A461, _holidays!A461:B2566,2,FALSE)</f>
        <v>N</v>
      </c>
      <c r="G461" t="str">
        <f>VLOOKUP(A461, _holidays!A461:C2566,3,FALSE)</f>
        <v>N</v>
      </c>
      <c r="H461">
        <v>9.6999999999999993</v>
      </c>
      <c r="I461">
        <v>21.2</v>
      </c>
      <c r="J461">
        <v>18.399999999999999</v>
      </c>
      <c r="K461">
        <v>0</v>
      </c>
      <c r="L461" s="7">
        <v>120445.735</v>
      </c>
      <c r="M461" s="9">
        <v>38.468550309999998</v>
      </c>
      <c r="N461" s="9">
        <f t="shared" si="39"/>
        <v>4633372.8164724279</v>
      </c>
    </row>
    <row r="462" spans="1:14" x14ac:dyDescent="0.25">
      <c r="A462" s="5">
        <v>42465</v>
      </c>
      <c r="B462" t="str">
        <f t="shared" si="35"/>
        <v>Tuesday</v>
      </c>
      <c r="C462" t="str">
        <f t="shared" si="36"/>
        <v>April</v>
      </c>
      <c r="D462">
        <f t="shared" si="37"/>
        <v>2016</v>
      </c>
      <c r="E462">
        <f t="shared" si="38"/>
        <v>15</v>
      </c>
      <c r="F462" t="str">
        <f>VLOOKUP(A462, _holidays!A462:B2567,2,FALSE)</f>
        <v>N</v>
      </c>
      <c r="G462" t="str">
        <f>VLOOKUP(A462, _holidays!A462:C2567,3,FALSE)</f>
        <v>N</v>
      </c>
      <c r="H462">
        <v>12.3</v>
      </c>
      <c r="I462">
        <v>29</v>
      </c>
      <c r="J462">
        <v>17.100000000000001</v>
      </c>
      <c r="K462">
        <v>0</v>
      </c>
      <c r="L462" s="7">
        <v>120371.235</v>
      </c>
      <c r="M462" s="9">
        <v>21.423208150000001</v>
      </c>
      <c r="N462" s="9">
        <f t="shared" si="39"/>
        <v>2578738.0226775655</v>
      </c>
    </row>
    <row r="463" spans="1:14" x14ac:dyDescent="0.25">
      <c r="A463" s="5">
        <v>42466</v>
      </c>
      <c r="B463" t="str">
        <f t="shared" si="35"/>
        <v>Wednesday</v>
      </c>
      <c r="C463" t="str">
        <f t="shared" si="36"/>
        <v>April</v>
      </c>
      <c r="D463">
        <f t="shared" si="37"/>
        <v>2016</v>
      </c>
      <c r="E463">
        <f t="shared" si="38"/>
        <v>15</v>
      </c>
      <c r="F463" t="str">
        <f>VLOOKUP(A463, _holidays!A463:B2568,2,FALSE)</f>
        <v>N</v>
      </c>
      <c r="G463" t="str">
        <f>VLOOKUP(A463, _holidays!A463:C2568,3,FALSE)</f>
        <v>N</v>
      </c>
      <c r="H463">
        <v>13.6</v>
      </c>
      <c r="I463">
        <v>15.6</v>
      </c>
      <c r="J463">
        <v>3.9</v>
      </c>
      <c r="K463">
        <v>12.8</v>
      </c>
      <c r="L463" s="7">
        <v>125657.125</v>
      </c>
      <c r="M463" s="9">
        <v>45.520804550000001</v>
      </c>
      <c r="N463" s="9">
        <f t="shared" si="39"/>
        <v>5720013.4274399187</v>
      </c>
    </row>
    <row r="464" spans="1:14" x14ac:dyDescent="0.25">
      <c r="A464" s="5">
        <v>42467</v>
      </c>
      <c r="B464" t="str">
        <f t="shared" si="35"/>
        <v>Thursday</v>
      </c>
      <c r="C464" t="str">
        <f t="shared" si="36"/>
        <v>April</v>
      </c>
      <c r="D464">
        <f t="shared" si="37"/>
        <v>2016</v>
      </c>
      <c r="E464">
        <f t="shared" si="38"/>
        <v>15</v>
      </c>
      <c r="F464" t="str">
        <f>VLOOKUP(A464, _holidays!A464:B2569,2,FALSE)</f>
        <v>N</v>
      </c>
      <c r="G464" t="str">
        <f>VLOOKUP(A464, _holidays!A464:C2569,3,FALSE)</f>
        <v>N</v>
      </c>
      <c r="H464">
        <v>8.3000000000000007</v>
      </c>
      <c r="I464">
        <v>18.399999999999999</v>
      </c>
      <c r="J464">
        <v>13.1</v>
      </c>
      <c r="K464">
        <v>6.8</v>
      </c>
      <c r="L464" s="7">
        <v>125663.33</v>
      </c>
      <c r="M464" s="9">
        <v>52.131968520000001</v>
      </c>
      <c r="N464" s="9">
        <f t="shared" si="39"/>
        <v>6551076.7636783719</v>
      </c>
    </row>
    <row r="465" spans="1:14" x14ac:dyDescent="0.25">
      <c r="A465" s="5">
        <v>42468</v>
      </c>
      <c r="B465" t="str">
        <f t="shared" si="35"/>
        <v>Friday</v>
      </c>
      <c r="C465" t="str">
        <f t="shared" si="36"/>
        <v>April</v>
      </c>
      <c r="D465">
        <f t="shared" si="37"/>
        <v>2016</v>
      </c>
      <c r="E465">
        <f t="shared" si="38"/>
        <v>15</v>
      </c>
      <c r="F465" t="str">
        <f>VLOOKUP(A465, _holidays!A465:B2570,2,FALSE)</f>
        <v>N</v>
      </c>
      <c r="G465" t="str">
        <f>VLOOKUP(A465, _holidays!A465:C2570,3,FALSE)</f>
        <v>N</v>
      </c>
      <c r="H465">
        <v>11.9</v>
      </c>
      <c r="I465">
        <v>20</v>
      </c>
      <c r="J465">
        <v>9.6</v>
      </c>
      <c r="K465">
        <v>0</v>
      </c>
      <c r="L465" s="7">
        <v>124266.88499999999</v>
      </c>
      <c r="M465" s="9">
        <v>75.357810740000005</v>
      </c>
      <c r="N465" s="9">
        <f t="shared" si="39"/>
        <v>9364480.4010793455</v>
      </c>
    </row>
    <row r="466" spans="1:14" x14ac:dyDescent="0.25">
      <c r="A466" s="5">
        <v>42469</v>
      </c>
      <c r="B466" t="str">
        <f t="shared" si="35"/>
        <v>Saturday</v>
      </c>
      <c r="C466" t="str">
        <f t="shared" si="36"/>
        <v>April</v>
      </c>
      <c r="D466">
        <f t="shared" si="37"/>
        <v>2016</v>
      </c>
      <c r="E466">
        <f t="shared" si="38"/>
        <v>15</v>
      </c>
      <c r="F466" t="str">
        <f>VLOOKUP(A466, _holidays!A466:B2571,2,FALSE)</f>
        <v>N</v>
      </c>
      <c r="G466" t="str">
        <f>VLOOKUP(A466, _holidays!A466:C2571,3,FALSE)</f>
        <v>N</v>
      </c>
      <c r="H466">
        <v>10.4</v>
      </c>
      <c r="I466">
        <v>22.3</v>
      </c>
      <c r="J466">
        <v>13</v>
      </c>
      <c r="K466">
        <v>0</v>
      </c>
      <c r="L466" s="7">
        <v>109044.9</v>
      </c>
      <c r="M466" s="9">
        <v>73.139144529999996</v>
      </c>
      <c r="N466" s="9">
        <f t="shared" si="39"/>
        <v>7975450.7013593959</v>
      </c>
    </row>
    <row r="467" spans="1:14" x14ac:dyDescent="0.25">
      <c r="A467" s="5">
        <v>42470</v>
      </c>
      <c r="B467" t="str">
        <f t="shared" si="35"/>
        <v>Sunday</v>
      </c>
      <c r="C467" t="str">
        <f t="shared" si="36"/>
        <v>April</v>
      </c>
      <c r="D467">
        <f t="shared" si="37"/>
        <v>2016</v>
      </c>
      <c r="E467">
        <f t="shared" si="38"/>
        <v>16</v>
      </c>
      <c r="F467" t="str">
        <f>VLOOKUP(A467, _holidays!A467:B2572,2,FALSE)</f>
        <v>N</v>
      </c>
      <c r="G467" t="str">
        <f>VLOOKUP(A467, _holidays!A467:C2572,3,FALSE)</f>
        <v>N</v>
      </c>
      <c r="H467">
        <v>13.6</v>
      </c>
      <c r="I467">
        <v>23.5</v>
      </c>
      <c r="J467">
        <v>9.6</v>
      </c>
      <c r="K467">
        <v>0</v>
      </c>
      <c r="L467" s="7">
        <v>99845.345000000001</v>
      </c>
      <c r="M467" s="9">
        <v>35.120545749999998</v>
      </c>
      <c r="N467" s="9">
        <f t="shared" si="39"/>
        <v>3506623.0069970335</v>
      </c>
    </row>
    <row r="468" spans="1:14" x14ac:dyDescent="0.25">
      <c r="A468" s="5">
        <v>42471</v>
      </c>
      <c r="B468" t="str">
        <f t="shared" si="35"/>
        <v>Monday</v>
      </c>
      <c r="C468" t="str">
        <f t="shared" si="36"/>
        <v>April</v>
      </c>
      <c r="D468">
        <f t="shared" si="37"/>
        <v>2016</v>
      </c>
      <c r="E468">
        <f t="shared" si="38"/>
        <v>16</v>
      </c>
      <c r="F468" t="str">
        <f>VLOOKUP(A468, _holidays!A468:B2573,2,FALSE)</f>
        <v>N</v>
      </c>
      <c r="G468" t="str">
        <f>VLOOKUP(A468, _holidays!A468:C2573,3,FALSE)</f>
        <v>N</v>
      </c>
      <c r="H468">
        <v>14.5</v>
      </c>
      <c r="I468">
        <v>20.100000000000001</v>
      </c>
      <c r="J468">
        <v>14.1</v>
      </c>
      <c r="K468">
        <v>0</v>
      </c>
      <c r="L468" s="7">
        <v>118614.005</v>
      </c>
      <c r="M468" s="9">
        <v>62.306510809999999</v>
      </c>
      <c r="N468" s="9">
        <f t="shared" si="39"/>
        <v>7390424.7847498944</v>
      </c>
    </row>
    <row r="469" spans="1:14" x14ac:dyDescent="0.25">
      <c r="A469" s="5">
        <v>42472</v>
      </c>
      <c r="B469" t="str">
        <f t="shared" si="35"/>
        <v>Tuesday</v>
      </c>
      <c r="C469" t="str">
        <f t="shared" si="36"/>
        <v>April</v>
      </c>
      <c r="D469">
        <f t="shared" si="37"/>
        <v>2016</v>
      </c>
      <c r="E469">
        <f t="shared" si="38"/>
        <v>16</v>
      </c>
      <c r="F469" t="str">
        <f>VLOOKUP(A469, _holidays!A469:B2574,2,FALSE)</f>
        <v>Y</v>
      </c>
      <c r="G469" t="str">
        <f>VLOOKUP(A469, _holidays!A469:C2574,3,FALSE)</f>
        <v>N</v>
      </c>
      <c r="H469">
        <v>14</v>
      </c>
      <c r="I469">
        <v>18.7</v>
      </c>
      <c r="J469">
        <v>13.5</v>
      </c>
      <c r="K469">
        <v>0.2</v>
      </c>
      <c r="L469" s="7">
        <v>123808.76</v>
      </c>
      <c r="M469" s="9">
        <v>62.964552500000003</v>
      </c>
      <c r="N469" s="9">
        <f t="shared" si="39"/>
        <v>7795563.1689799</v>
      </c>
    </row>
    <row r="470" spans="1:14" x14ac:dyDescent="0.25">
      <c r="A470" s="5">
        <v>42473</v>
      </c>
      <c r="B470" t="str">
        <f t="shared" si="35"/>
        <v>Wednesday</v>
      </c>
      <c r="C470" t="str">
        <f t="shared" si="36"/>
        <v>April</v>
      </c>
      <c r="D470">
        <f t="shared" si="37"/>
        <v>2016</v>
      </c>
      <c r="E470">
        <f t="shared" si="38"/>
        <v>16</v>
      </c>
      <c r="F470" t="str">
        <f>VLOOKUP(A470, _holidays!A470:B2575,2,FALSE)</f>
        <v>Y</v>
      </c>
      <c r="G470" t="str">
        <f>VLOOKUP(A470, _holidays!A470:C2575,3,FALSE)</f>
        <v>N</v>
      </c>
      <c r="H470">
        <v>11.3</v>
      </c>
      <c r="I470">
        <v>20</v>
      </c>
      <c r="J470">
        <v>12.6</v>
      </c>
      <c r="K470">
        <v>0.2</v>
      </c>
      <c r="L470" s="7">
        <v>124686.63</v>
      </c>
      <c r="M470" s="9">
        <v>77.21022318</v>
      </c>
      <c r="N470" s="9">
        <f t="shared" si="39"/>
        <v>9627082.5298620835</v>
      </c>
    </row>
    <row r="471" spans="1:14" x14ac:dyDescent="0.25">
      <c r="A471" s="5">
        <v>42474</v>
      </c>
      <c r="B471" t="str">
        <f t="shared" si="35"/>
        <v>Thursday</v>
      </c>
      <c r="C471" t="str">
        <f t="shared" si="36"/>
        <v>April</v>
      </c>
      <c r="D471">
        <f t="shared" si="37"/>
        <v>2016</v>
      </c>
      <c r="E471">
        <f t="shared" si="38"/>
        <v>16</v>
      </c>
      <c r="F471" t="str">
        <f>VLOOKUP(A471, _holidays!A471:B2576,2,FALSE)</f>
        <v>Y</v>
      </c>
      <c r="G471" t="str">
        <f>VLOOKUP(A471, _holidays!A471:C2576,3,FALSE)</f>
        <v>N</v>
      </c>
      <c r="H471">
        <v>11.6</v>
      </c>
      <c r="I471">
        <v>27</v>
      </c>
      <c r="J471">
        <v>12.7</v>
      </c>
      <c r="K471">
        <v>0</v>
      </c>
      <c r="L471" s="7">
        <v>126519.065</v>
      </c>
      <c r="M471" s="9">
        <v>92.925207040000004</v>
      </c>
      <c r="N471" s="9">
        <f t="shared" si="39"/>
        <v>11756810.309632218</v>
      </c>
    </row>
    <row r="472" spans="1:14" x14ac:dyDescent="0.25">
      <c r="A472" s="5">
        <v>42475</v>
      </c>
      <c r="B472" t="str">
        <f t="shared" si="35"/>
        <v>Friday</v>
      </c>
      <c r="C472" t="str">
        <f t="shared" si="36"/>
        <v>April</v>
      </c>
      <c r="D472">
        <f t="shared" si="37"/>
        <v>2016</v>
      </c>
      <c r="E472">
        <f t="shared" si="38"/>
        <v>16</v>
      </c>
      <c r="F472" t="str">
        <f>VLOOKUP(A472, _holidays!A472:B2577,2,FALSE)</f>
        <v>Y</v>
      </c>
      <c r="G472" t="str">
        <f>VLOOKUP(A472, _holidays!A472:C2577,3,FALSE)</f>
        <v>N</v>
      </c>
      <c r="H472">
        <v>13.4</v>
      </c>
      <c r="I472">
        <v>27</v>
      </c>
      <c r="J472">
        <v>15.9</v>
      </c>
      <c r="K472">
        <v>0</v>
      </c>
      <c r="L472" s="7">
        <v>124721.485</v>
      </c>
      <c r="M472" s="9">
        <v>81.717847939999999</v>
      </c>
      <c r="N472" s="9">
        <f t="shared" si="39"/>
        <v>10191971.346080991</v>
      </c>
    </row>
    <row r="473" spans="1:14" x14ac:dyDescent="0.25">
      <c r="A473" s="5">
        <v>42476</v>
      </c>
      <c r="B473" t="str">
        <f t="shared" si="35"/>
        <v>Saturday</v>
      </c>
      <c r="C473" t="str">
        <f t="shared" si="36"/>
        <v>April</v>
      </c>
      <c r="D473">
        <f t="shared" si="37"/>
        <v>2016</v>
      </c>
      <c r="E473">
        <f t="shared" si="38"/>
        <v>16</v>
      </c>
      <c r="F473" t="str">
        <f>VLOOKUP(A473, _holidays!A473:B2578,2,FALSE)</f>
        <v>Y</v>
      </c>
      <c r="G473" t="str">
        <f>VLOOKUP(A473, _holidays!A473:C2578,3,FALSE)</f>
        <v>N</v>
      </c>
      <c r="H473">
        <v>14</v>
      </c>
      <c r="I473">
        <v>20.3</v>
      </c>
      <c r="J473">
        <v>8.3000000000000007</v>
      </c>
      <c r="K473">
        <v>0</v>
      </c>
      <c r="L473" s="7">
        <v>108525.965</v>
      </c>
      <c r="M473" s="9">
        <v>51.528968560000003</v>
      </c>
      <c r="N473" s="9">
        <f t="shared" si="39"/>
        <v>5592231.0384286605</v>
      </c>
    </row>
    <row r="474" spans="1:14" x14ac:dyDescent="0.25">
      <c r="A474" s="5">
        <v>42477</v>
      </c>
      <c r="B474" t="str">
        <f t="shared" si="35"/>
        <v>Sunday</v>
      </c>
      <c r="C474" t="str">
        <f t="shared" si="36"/>
        <v>April</v>
      </c>
      <c r="D474">
        <f t="shared" si="37"/>
        <v>2016</v>
      </c>
      <c r="E474">
        <f t="shared" si="38"/>
        <v>17</v>
      </c>
      <c r="F474" t="str">
        <f>VLOOKUP(A474, _holidays!A474:B2579,2,FALSE)</f>
        <v>Y</v>
      </c>
      <c r="G474" t="str">
        <f>VLOOKUP(A474, _holidays!A474:C2579,3,FALSE)</f>
        <v>N</v>
      </c>
      <c r="H474">
        <v>13.1</v>
      </c>
      <c r="I474">
        <v>19.8</v>
      </c>
      <c r="J474">
        <v>14.7</v>
      </c>
      <c r="K474">
        <v>0</v>
      </c>
      <c r="L474" s="7">
        <v>100526.30499999999</v>
      </c>
      <c r="M474" s="9">
        <v>39.129443080000001</v>
      </c>
      <c r="N474" s="9">
        <f t="shared" si="39"/>
        <v>3933538.3295402192</v>
      </c>
    </row>
    <row r="475" spans="1:14" x14ac:dyDescent="0.25">
      <c r="A475" s="5">
        <v>42478</v>
      </c>
      <c r="B475" t="str">
        <f t="shared" si="35"/>
        <v>Monday</v>
      </c>
      <c r="C475" t="str">
        <f t="shared" si="36"/>
        <v>April</v>
      </c>
      <c r="D475">
        <f t="shared" si="37"/>
        <v>2016</v>
      </c>
      <c r="E475">
        <f t="shared" si="38"/>
        <v>17</v>
      </c>
      <c r="F475" t="str">
        <f>VLOOKUP(A475, _holidays!A475:B2580,2,FALSE)</f>
        <v>Y</v>
      </c>
      <c r="G475" t="str">
        <f>VLOOKUP(A475, _holidays!A475:C2580,3,FALSE)</f>
        <v>N</v>
      </c>
      <c r="H475">
        <v>9.8000000000000007</v>
      </c>
      <c r="I475">
        <v>25</v>
      </c>
      <c r="J475">
        <v>15</v>
      </c>
      <c r="K475">
        <v>0</v>
      </c>
      <c r="L475" s="7">
        <v>123441.82</v>
      </c>
      <c r="M475" s="9">
        <v>61.629114919999999</v>
      </c>
      <c r="N475" s="9">
        <f t="shared" si="39"/>
        <v>7607610.110713955</v>
      </c>
    </row>
    <row r="476" spans="1:14" x14ac:dyDescent="0.25">
      <c r="A476" s="5">
        <v>42479</v>
      </c>
      <c r="B476" t="str">
        <f t="shared" si="35"/>
        <v>Tuesday</v>
      </c>
      <c r="C476" t="str">
        <f t="shared" si="36"/>
        <v>April</v>
      </c>
      <c r="D476">
        <f t="shared" si="37"/>
        <v>2016</v>
      </c>
      <c r="E476">
        <f t="shared" si="38"/>
        <v>17</v>
      </c>
      <c r="F476" t="str">
        <f>VLOOKUP(A476, _holidays!A476:B2581,2,FALSE)</f>
        <v>Y</v>
      </c>
      <c r="G476" t="str">
        <f>VLOOKUP(A476, _holidays!A476:C2581,3,FALSE)</f>
        <v>N</v>
      </c>
      <c r="H476">
        <v>13.6</v>
      </c>
      <c r="I476">
        <v>27.4</v>
      </c>
      <c r="J476">
        <v>14.5</v>
      </c>
      <c r="K476">
        <v>0</v>
      </c>
      <c r="L476" s="7">
        <v>126846.44500000001</v>
      </c>
      <c r="M476" s="9">
        <v>54.57119179</v>
      </c>
      <c r="N476" s="9">
        <f t="shared" si="39"/>
        <v>6922161.677974687</v>
      </c>
    </row>
    <row r="477" spans="1:14" x14ac:dyDescent="0.25">
      <c r="A477" s="5">
        <v>42480</v>
      </c>
      <c r="B477" t="str">
        <f t="shared" si="35"/>
        <v>Wednesday</v>
      </c>
      <c r="C477" t="str">
        <f t="shared" si="36"/>
        <v>April</v>
      </c>
      <c r="D477">
        <f t="shared" si="37"/>
        <v>2016</v>
      </c>
      <c r="E477">
        <f t="shared" si="38"/>
        <v>17</v>
      </c>
      <c r="F477" t="str">
        <f>VLOOKUP(A477, _holidays!A477:B2582,2,FALSE)</f>
        <v>Y</v>
      </c>
      <c r="G477" t="str">
        <f>VLOOKUP(A477, _holidays!A477:C2582,3,FALSE)</f>
        <v>N</v>
      </c>
      <c r="H477">
        <v>15.3</v>
      </c>
      <c r="I477">
        <v>28</v>
      </c>
      <c r="J477">
        <v>14</v>
      </c>
      <c r="K477">
        <v>0</v>
      </c>
      <c r="L477" s="7">
        <v>125204.785</v>
      </c>
      <c r="M477" s="9">
        <v>40.053662299999999</v>
      </c>
      <c r="N477" s="9">
        <f t="shared" si="39"/>
        <v>5014910.1767341057</v>
      </c>
    </row>
    <row r="478" spans="1:14" x14ac:dyDescent="0.25">
      <c r="A478" s="5">
        <v>42481</v>
      </c>
      <c r="B478" t="str">
        <f t="shared" si="35"/>
        <v>Thursday</v>
      </c>
      <c r="C478" t="str">
        <f t="shared" si="36"/>
        <v>April</v>
      </c>
      <c r="D478">
        <f t="shared" si="37"/>
        <v>2016</v>
      </c>
      <c r="E478">
        <f t="shared" si="38"/>
        <v>17</v>
      </c>
      <c r="F478" t="str">
        <f>VLOOKUP(A478, _holidays!A478:B2583,2,FALSE)</f>
        <v>Y</v>
      </c>
      <c r="G478" t="str">
        <f>VLOOKUP(A478, _holidays!A478:C2583,3,FALSE)</f>
        <v>N</v>
      </c>
      <c r="H478">
        <v>17.100000000000001</v>
      </c>
      <c r="I478">
        <v>24.2</v>
      </c>
      <c r="J478">
        <v>5.6</v>
      </c>
      <c r="K478">
        <v>0.4</v>
      </c>
      <c r="L478" s="7">
        <v>125514.14</v>
      </c>
      <c r="M478" s="9">
        <v>55.740468579999998</v>
      </c>
      <c r="N478" s="9">
        <f t="shared" si="39"/>
        <v>6996216.9770157207</v>
      </c>
    </row>
    <row r="479" spans="1:14" x14ac:dyDescent="0.25">
      <c r="A479" s="5">
        <v>42482</v>
      </c>
      <c r="B479" t="str">
        <f t="shared" si="35"/>
        <v>Friday</v>
      </c>
      <c r="C479" t="str">
        <f t="shared" si="36"/>
        <v>April</v>
      </c>
      <c r="D479">
        <f t="shared" si="37"/>
        <v>2016</v>
      </c>
      <c r="E479">
        <f t="shared" si="38"/>
        <v>17</v>
      </c>
      <c r="F479" t="str">
        <f>VLOOKUP(A479, _holidays!A479:B2584,2,FALSE)</f>
        <v>Y</v>
      </c>
      <c r="G479" t="str">
        <f>VLOOKUP(A479, _holidays!A479:C2584,3,FALSE)</f>
        <v>N</v>
      </c>
      <c r="H479">
        <v>14.6</v>
      </c>
      <c r="I479">
        <v>16.7</v>
      </c>
      <c r="J479">
        <v>7.9</v>
      </c>
      <c r="K479">
        <v>21.6</v>
      </c>
      <c r="L479" s="7">
        <v>120124.30499999999</v>
      </c>
      <c r="M479" s="9">
        <v>52.296555179999999</v>
      </c>
      <c r="N479" s="9">
        <f t="shared" si="39"/>
        <v>6282087.3448916497</v>
      </c>
    </row>
    <row r="480" spans="1:14" x14ac:dyDescent="0.25">
      <c r="A480" s="5">
        <v>42483</v>
      </c>
      <c r="B480" t="str">
        <f t="shared" si="35"/>
        <v>Saturday</v>
      </c>
      <c r="C480" t="str">
        <f t="shared" si="36"/>
        <v>April</v>
      </c>
      <c r="D480">
        <f t="shared" si="37"/>
        <v>2016</v>
      </c>
      <c r="E480">
        <f t="shared" si="38"/>
        <v>17</v>
      </c>
      <c r="F480" t="str">
        <f>VLOOKUP(A480, _holidays!A480:B2585,2,FALSE)</f>
        <v>Y</v>
      </c>
      <c r="G480" t="str">
        <f>VLOOKUP(A480, _holidays!A480:C2585,3,FALSE)</f>
        <v>N</v>
      </c>
      <c r="H480">
        <v>12.3</v>
      </c>
      <c r="I480">
        <v>18.600000000000001</v>
      </c>
      <c r="J480">
        <v>8.5</v>
      </c>
      <c r="K480">
        <v>0</v>
      </c>
      <c r="L480" s="7">
        <v>108773.745</v>
      </c>
      <c r="M480" s="9">
        <v>36.734526199999998</v>
      </c>
      <c r="N480" s="9">
        <f t="shared" si="39"/>
        <v>3995751.9855746184</v>
      </c>
    </row>
    <row r="481" spans="1:14" x14ac:dyDescent="0.25">
      <c r="A481" s="5">
        <v>42484</v>
      </c>
      <c r="B481" t="str">
        <f t="shared" si="35"/>
        <v>Sunday</v>
      </c>
      <c r="C481" t="str">
        <f t="shared" si="36"/>
        <v>April</v>
      </c>
      <c r="D481">
        <f t="shared" si="37"/>
        <v>2016</v>
      </c>
      <c r="E481">
        <f t="shared" si="38"/>
        <v>18</v>
      </c>
      <c r="F481" t="str">
        <f>VLOOKUP(A481, _holidays!A481:B2586,2,FALSE)</f>
        <v>Y</v>
      </c>
      <c r="G481" t="str">
        <f>VLOOKUP(A481, _holidays!A481:C2586,3,FALSE)</f>
        <v>N</v>
      </c>
      <c r="H481">
        <v>9.1</v>
      </c>
      <c r="I481">
        <v>20</v>
      </c>
      <c r="J481">
        <v>14.8</v>
      </c>
      <c r="K481">
        <v>0</v>
      </c>
      <c r="L481" s="7">
        <v>105642.28</v>
      </c>
      <c r="M481" s="9">
        <v>30.68045485</v>
      </c>
      <c r="N481" s="9">
        <f t="shared" si="39"/>
        <v>3241153.2017910578</v>
      </c>
    </row>
    <row r="482" spans="1:14" x14ac:dyDescent="0.25">
      <c r="A482" s="5">
        <v>42485</v>
      </c>
      <c r="B482" t="str">
        <f t="shared" si="35"/>
        <v>Monday</v>
      </c>
      <c r="C482" t="str">
        <f t="shared" si="36"/>
        <v>April</v>
      </c>
      <c r="D482">
        <f t="shared" si="37"/>
        <v>2016</v>
      </c>
      <c r="E482">
        <f t="shared" si="38"/>
        <v>18</v>
      </c>
      <c r="F482" t="str">
        <f>VLOOKUP(A482, _holidays!A482:B2587,2,FALSE)</f>
        <v>Y</v>
      </c>
      <c r="G482" t="str">
        <f>VLOOKUP(A482, _holidays!A482:C2587,3,FALSE)</f>
        <v>Y</v>
      </c>
      <c r="H482">
        <v>9.9</v>
      </c>
      <c r="I482">
        <v>25</v>
      </c>
      <c r="J482">
        <v>14.8</v>
      </c>
      <c r="K482">
        <v>0</v>
      </c>
      <c r="L482" s="7">
        <v>104072.435</v>
      </c>
      <c r="M482" s="9">
        <v>39.087861220000001</v>
      </c>
      <c r="N482" s="9">
        <f t="shared" si="39"/>
        <v>4067968.8961074706</v>
      </c>
    </row>
    <row r="483" spans="1:14" x14ac:dyDescent="0.25">
      <c r="A483" s="5">
        <v>42486</v>
      </c>
      <c r="B483" t="str">
        <f t="shared" si="35"/>
        <v>Tuesday</v>
      </c>
      <c r="C483" t="str">
        <f t="shared" si="36"/>
        <v>April</v>
      </c>
      <c r="D483">
        <f t="shared" si="37"/>
        <v>2016</v>
      </c>
      <c r="E483">
        <f t="shared" si="38"/>
        <v>18</v>
      </c>
      <c r="F483" t="str">
        <f>VLOOKUP(A483, _holidays!A483:B2588,2,FALSE)</f>
        <v>Y</v>
      </c>
      <c r="G483" t="str">
        <f>VLOOKUP(A483, _holidays!A483:C2588,3,FALSE)</f>
        <v>N</v>
      </c>
      <c r="H483">
        <v>11.3</v>
      </c>
      <c r="I483">
        <v>25.6</v>
      </c>
      <c r="J483">
        <v>14.6</v>
      </c>
      <c r="K483">
        <v>0</v>
      </c>
      <c r="L483" s="7">
        <v>117437.66499999999</v>
      </c>
      <c r="M483" s="9">
        <v>56.436415140000001</v>
      </c>
      <c r="N483" s="9">
        <f t="shared" si="39"/>
        <v>6627760.8150122482</v>
      </c>
    </row>
    <row r="484" spans="1:14" x14ac:dyDescent="0.25">
      <c r="A484" s="5">
        <v>42487</v>
      </c>
      <c r="B484" t="str">
        <f t="shared" si="35"/>
        <v>Wednesday</v>
      </c>
      <c r="C484" t="str">
        <f t="shared" si="36"/>
        <v>April</v>
      </c>
      <c r="D484">
        <f t="shared" si="37"/>
        <v>2016</v>
      </c>
      <c r="E484">
        <f t="shared" si="38"/>
        <v>18</v>
      </c>
      <c r="F484" t="str">
        <f>VLOOKUP(A484, _holidays!A484:B2589,2,FALSE)</f>
        <v>Y</v>
      </c>
      <c r="G484" t="str">
        <f>VLOOKUP(A484, _holidays!A484:C2589,3,FALSE)</f>
        <v>N</v>
      </c>
      <c r="H484">
        <v>13</v>
      </c>
      <c r="I484">
        <v>25.4</v>
      </c>
      <c r="J484">
        <v>13.5</v>
      </c>
      <c r="K484">
        <v>0</v>
      </c>
      <c r="L484" s="7">
        <v>118531.5</v>
      </c>
      <c r="M484" s="9">
        <v>19.411138099999999</v>
      </c>
      <c r="N484" s="9">
        <f t="shared" si="39"/>
        <v>2300831.3157001496</v>
      </c>
    </row>
    <row r="485" spans="1:14" x14ac:dyDescent="0.25">
      <c r="A485" s="5">
        <v>42488</v>
      </c>
      <c r="B485" t="str">
        <f t="shared" si="35"/>
        <v>Thursday</v>
      </c>
      <c r="C485" t="str">
        <f t="shared" si="36"/>
        <v>April</v>
      </c>
      <c r="D485">
        <f t="shared" si="37"/>
        <v>2016</v>
      </c>
      <c r="E485">
        <f t="shared" si="38"/>
        <v>18</v>
      </c>
      <c r="F485" t="str">
        <f>VLOOKUP(A485, _holidays!A485:B2590,2,FALSE)</f>
        <v>Y</v>
      </c>
      <c r="G485" t="str">
        <f>VLOOKUP(A485, _holidays!A485:C2590,3,FALSE)</f>
        <v>N</v>
      </c>
      <c r="H485">
        <v>19.8</v>
      </c>
      <c r="I485">
        <v>24.9</v>
      </c>
      <c r="J485">
        <v>5.3</v>
      </c>
      <c r="K485">
        <v>0</v>
      </c>
      <c r="L485" s="7">
        <v>126847.02</v>
      </c>
      <c r="M485" s="9">
        <v>60.581978929999998</v>
      </c>
      <c r="N485" s="9">
        <f t="shared" si="39"/>
        <v>7684643.4929732885</v>
      </c>
    </row>
    <row r="486" spans="1:14" x14ac:dyDescent="0.25">
      <c r="A486" s="5">
        <v>42489</v>
      </c>
      <c r="B486" t="str">
        <f t="shared" si="35"/>
        <v>Friday</v>
      </c>
      <c r="C486" t="str">
        <f t="shared" si="36"/>
        <v>April</v>
      </c>
      <c r="D486">
        <f t="shared" si="37"/>
        <v>2016</v>
      </c>
      <c r="E486">
        <f t="shared" si="38"/>
        <v>18</v>
      </c>
      <c r="F486" t="str">
        <f>VLOOKUP(A486, _holidays!A486:B2591,2,FALSE)</f>
        <v>Y</v>
      </c>
      <c r="G486" t="str">
        <f>VLOOKUP(A486, _holidays!A486:C2591,3,FALSE)</f>
        <v>N</v>
      </c>
      <c r="H486">
        <v>16.899999999999999</v>
      </c>
      <c r="I486">
        <v>20.6</v>
      </c>
      <c r="J486">
        <v>3.7</v>
      </c>
      <c r="K486">
        <v>0.4</v>
      </c>
      <c r="L486" s="7">
        <v>122054.13</v>
      </c>
      <c r="M486" s="9">
        <v>51.748341770000003</v>
      </c>
      <c r="N486" s="9">
        <f t="shared" si="39"/>
        <v>6316098.8336800104</v>
      </c>
    </row>
    <row r="487" spans="1:14" x14ac:dyDescent="0.25">
      <c r="A487" s="5">
        <v>42490</v>
      </c>
      <c r="B487" t="str">
        <f t="shared" si="35"/>
        <v>Saturday</v>
      </c>
      <c r="C487" t="str">
        <f t="shared" si="36"/>
        <v>April</v>
      </c>
      <c r="D487">
        <f t="shared" si="37"/>
        <v>2016</v>
      </c>
      <c r="E487">
        <f t="shared" si="38"/>
        <v>18</v>
      </c>
      <c r="F487" t="str">
        <f>VLOOKUP(A487, _holidays!A487:B2592,2,FALSE)</f>
        <v>Y</v>
      </c>
      <c r="G487" t="str">
        <f>VLOOKUP(A487, _holidays!A487:C2592,3,FALSE)</f>
        <v>N</v>
      </c>
      <c r="H487">
        <v>16.399999999999999</v>
      </c>
      <c r="I487">
        <v>24.1</v>
      </c>
      <c r="J487">
        <v>12.7</v>
      </c>
      <c r="K487">
        <v>6.2</v>
      </c>
      <c r="L487" s="7">
        <v>103505.19500000001</v>
      </c>
      <c r="M487" s="9">
        <v>27.107906180000001</v>
      </c>
      <c r="N487" s="9">
        <f t="shared" si="39"/>
        <v>2805809.1152026053</v>
      </c>
    </row>
    <row r="488" spans="1:14" x14ac:dyDescent="0.25">
      <c r="A488" s="5">
        <v>42491</v>
      </c>
      <c r="B488" t="str">
        <f t="shared" si="35"/>
        <v>Sunday</v>
      </c>
      <c r="C488" t="str">
        <f t="shared" si="36"/>
        <v>May</v>
      </c>
      <c r="D488">
        <f t="shared" si="37"/>
        <v>2016</v>
      </c>
      <c r="E488">
        <f t="shared" si="38"/>
        <v>19</v>
      </c>
      <c r="F488" t="str">
        <f>VLOOKUP(A488, _holidays!A488:B2593,2,FALSE)</f>
        <v>Y</v>
      </c>
      <c r="G488" t="str">
        <f>VLOOKUP(A488, _holidays!A488:C2593,3,FALSE)</f>
        <v>N</v>
      </c>
      <c r="H488">
        <v>14.4</v>
      </c>
      <c r="I488">
        <v>17</v>
      </c>
      <c r="J488">
        <v>9</v>
      </c>
      <c r="K488">
        <v>9.8000000000000007</v>
      </c>
      <c r="L488" s="7">
        <v>98873.535000000003</v>
      </c>
      <c r="M488" s="9">
        <v>31.87421762</v>
      </c>
      <c r="N488" s="9">
        <f t="shared" si="39"/>
        <v>3151516.571448687</v>
      </c>
    </row>
    <row r="489" spans="1:14" x14ac:dyDescent="0.25">
      <c r="A489" s="5">
        <v>42492</v>
      </c>
      <c r="B489" t="str">
        <f t="shared" si="35"/>
        <v>Monday</v>
      </c>
      <c r="C489" t="str">
        <f t="shared" si="36"/>
        <v>May</v>
      </c>
      <c r="D489">
        <f t="shared" si="37"/>
        <v>2016</v>
      </c>
      <c r="E489">
        <f t="shared" si="38"/>
        <v>19</v>
      </c>
      <c r="F489" t="str">
        <f>VLOOKUP(A489, _holidays!A489:B2594,2,FALSE)</f>
        <v>Y</v>
      </c>
      <c r="G489" t="str">
        <f>VLOOKUP(A489, _holidays!A489:C2594,3,FALSE)</f>
        <v>N</v>
      </c>
      <c r="H489">
        <v>9</v>
      </c>
      <c r="I489">
        <v>18.399999999999999</v>
      </c>
      <c r="J489">
        <v>12.3</v>
      </c>
      <c r="K489">
        <v>0.4</v>
      </c>
      <c r="L489" s="7">
        <v>116969.63</v>
      </c>
      <c r="M489" s="9">
        <v>37.348517579999999</v>
      </c>
      <c r="N489" s="9">
        <f t="shared" si="39"/>
        <v>4368642.2823810959</v>
      </c>
    </row>
    <row r="490" spans="1:14" x14ac:dyDescent="0.25">
      <c r="A490" s="5">
        <v>42493</v>
      </c>
      <c r="B490" t="str">
        <f t="shared" si="35"/>
        <v>Tuesday</v>
      </c>
      <c r="C490" t="str">
        <f t="shared" si="36"/>
        <v>May</v>
      </c>
      <c r="D490">
        <f t="shared" si="37"/>
        <v>2016</v>
      </c>
      <c r="E490">
        <f t="shared" si="38"/>
        <v>19</v>
      </c>
      <c r="F490" t="str">
        <f>VLOOKUP(A490, _holidays!A490:B2595,2,FALSE)</f>
        <v>Y</v>
      </c>
      <c r="G490" t="str">
        <f>VLOOKUP(A490, _holidays!A490:C2595,3,FALSE)</f>
        <v>N</v>
      </c>
      <c r="H490">
        <v>12.3</v>
      </c>
      <c r="I490">
        <v>20.100000000000001</v>
      </c>
      <c r="J490">
        <v>8.8000000000000007</v>
      </c>
      <c r="K490">
        <v>0</v>
      </c>
      <c r="L490" s="7">
        <v>119014.44500000001</v>
      </c>
      <c r="M490" s="9">
        <v>22.24291908</v>
      </c>
      <c r="N490" s="9">
        <f t="shared" si="39"/>
        <v>2647228.6694861106</v>
      </c>
    </row>
    <row r="491" spans="1:14" x14ac:dyDescent="0.25">
      <c r="A491" s="5">
        <v>42494</v>
      </c>
      <c r="B491" t="str">
        <f t="shared" si="35"/>
        <v>Wednesday</v>
      </c>
      <c r="C491" t="str">
        <f t="shared" si="36"/>
        <v>May</v>
      </c>
      <c r="D491">
        <f t="shared" si="37"/>
        <v>2016</v>
      </c>
      <c r="E491">
        <f t="shared" si="38"/>
        <v>19</v>
      </c>
      <c r="F491" t="str">
        <f>VLOOKUP(A491, _holidays!A491:B2596,2,FALSE)</f>
        <v>Y</v>
      </c>
      <c r="G491" t="str">
        <f>VLOOKUP(A491, _holidays!A491:C2596,3,FALSE)</f>
        <v>N</v>
      </c>
      <c r="H491">
        <v>9.8000000000000007</v>
      </c>
      <c r="I491">
        <v>18.2</v>
      </c>
      <c r="J491">
        <v>11.8</v>
      </c>
      <c r="K491">
        <v>0.2</v>
      </c>
      <c r="L491" s="7">
        <v>124525.185</v>
      </c>
      <c r="M491" s="9">
        <v>47.753842599999999</v>
      </c>
      <c r="N491" s="9">
        <f t="shared" si="39"/>
        <v>5946556.0842258809</v>
      </c>
    </row>
    <row r="492" spans="1:14" x14ac:dyDescent="0.25">
      <c r="A492" s="5">
        <v>42495</v>
      </c>
      <c r="B492" t="str">
        <f t="shared" si="35"/>
        <v>Thursday</v>
      </c>
      <c r="C492" t="str">
        <f t="shared" si="36"/>
        <v>May</v>
      </c>
      <c r="D492">
        <f t="shared" si="37"/>
        <v>2016</v>
      </c>
      <c r="E492">
        <f t="shared" si="38"/>
        <v>19</v>
      </c>
      <c r="F492" t="str">
        <f>VLOOKUP(A492, _holidays!A492:B2597,2,FALSE)</f>
        <v>Y</v>
      </c>
      <c r="G492" t="str">
        <f>VLOOKUP(A492, _holidays!A492:C2597,3,FALSE)</f>
        <v>N</v>
      </c>
      <c r="H492">
        <v>12.6</v>
      </c>
      <c r="I492">
        <v>20.5</v>
      </c>
      <c r="J492">
        <v>12.3</v>
      </c>
      <c r="K492">
        <v>0</v>
      </c>
      <c r="L492" s="7">
        <v>118192.05499999999</v>
      </c>
      <c r="M492" s="9">
        <v>27.232252970000001</v>
      </c>
      <c r="N492" s="9">
        <f t="shared" si="39"/>
        <v>3218635.9408041532</v>
      </c>
    </row>
    <row r="493" spans="1:14" x14ac:dyDescent="0.25">
      <c r="A493" s="5">
        <v>42496</v>
      </c>
      <c r="B493" t="str">
        <f t="shared" si="35"/>
        <v>Friday</v>
      </c>
      <c r="C493" t="str">
        <f t="shared" si="36"/>
        <v>May</v>
      </c>
      <c r="D493">
        <f t="shared" si="37"/>
        <v>2016</v>
      </c>
      <c r="E493">
        <f t="shared" si="38"/>
        <v>19</v>
      </c>
      <c r="F493" t="str">
        <f>VLOOKUP(A493, _holidays!A493:B2598,2,FALSE)</f>
        <v>Y</v>
      </c>
      <c r="G493" t="str">
        <f>VLOOKUP(A493, _holidays!A493:C2598,3,FALSE)</f>
        <v>N</v>
      </c>
      <c r="H493">
        <v>15.9</v>
      </c>
      <c r="I493">
        <v>24.7</v>
      </c>
      <c r="J493">
        <v>13.2</v>
      </c>
      <c r="K493">
        <v>0</v>
      </c>
      <c r="L493" s="7">
        <v>120421.32</v>
      </c>
      <c r="M493" s="9">
        <v>64.317056579999999</v>
      </c>
      <c r="N493" s="9">
        <f t="shared" si="39"/>
        <v>7745144.8518782863</v>
      </c>
    </row>
    <row r="494" spans="1:14" x14ac:dyDescent="0.25">
      <c r="A494" s="5">
        <v>42497</v>
      </c>
      <c r="B494" t="str">
        <f t="shared" si="35"/>
        <v>Saturday</v>
      </c>
      <c r="C494" t="str">
        <f t="shared" si="36"/>
        <v>May</v>
      </c>
      <c r="D494">
        <f t="shared" si="37"/>
        <v>2016</v>
      </c>
      <c r="E494">
        <f t="shared" si="38"/>
        <v>19</v>
      </c>
      <c r="F494" t="str">
        <f>VLOOKUP(A494, _holidays!A494:B2599,2,FALSE)</f>
        <v>Y</v>
      </c>
      <c r="G494" t="str">
        <f>VLOOKUP(A494, _holidays!A494:C2599,3,FALSE)</f>
        <v>N</v>
      </c>
      <c r="H494">
        <v>11.4</v>
      </c>
      <c r="I494">
        <v>25.7</v>
      </c>
      <c r="J494">
        <v>12.6</v>
      </c>
      <c r="K494">
        <v>0</v>
      </c>
      <c r="L494" s="7">
        <v>106052.64</v>
      </c>
      <c r="M494" s="9">
        <v>46.627024280000001</v>
      </c>
      <c r="N494" s="9">
        <f t="shared" si="39"/>
        <v>4944919.0202380996</v>
      </c>
    </row>
    <row r="495" spans="1:14" x14ac:dyDescent="0.25">
      <c r="A495" s="5">
        <v>42498</v>
      </c>
      <c r="B495" t="str">
        <f t="shared" si="35"/>
        <v>Sunday</v>
      </c>
      <c r="C495" t="str">
        <f t="shared" si="36"/>
        <v>May</v>
      </c>
      <c r="D495">
        <f t="shared" si="37"/>
        <v>2016</v>
      </c>
      <c r="E495">
        <f t="shared" si="38"/>
        <v>20</v>
      </c>
      <c r="F495" t="str">
        <f>VLOOKUP(A495, _holidays!A495:B2600,2,FALSE)</f>
        <v>Y</v>
      </c>
      <c r="G495" t="str">
        <f>VLOOKUP(A495, _holidays!A495:C2600,3,FALSE)</f>
        <v>N</v>
      </c>
      <c r="H495">
        <v>15.5</v>
      </c>
      <c r="I495">
        <v>20.399999999999999</v>
      </c>
      <c r="J495">
        <v>3.5</v>
      </c>
      <c r="K495">
        <v>5.4</v>
      </c>
      <c r="L495" s="7">
        <v>103487.28</v>
      </c>
      <c r="M495" s="9">
        <v>59.14011232</v>
      </c>
      <c r="N495" s="9">
        <f t="shared" si="39"/>
        <v>6120249.3628912894</v>
      </c>
    </row>
    <row r="496" spans="1:14" x14ac:dyDescent="0.25">
      <c r="A496" s="5">
        <v>42499</v>
      </c>
      <c r="B496" t="str">
        <f t="shared" si="35"/>
        <v>Monday</v>
      </c>
      <c r="C496" t="str">
        <f t="shared" si="36"/>
        <v>May</v>
      </c>
      <c r="D496">
        <f t="shared" si="37"/>
        <v>2016</v>
      </c>
      <c r="E496">
        <f t="shared" si="38"/>
        <v>20</v>
      </c>
      <c r="F496" t="str">
        <f>VLOOKUP(A496, _holidays!A496:B2601,2,FALSE)</f>
        <v>Y</v>
      </c>
      <c r="G496" t="str">
        <f>VLOOKUP(A496, _holidays!A496:C2601,3,FALSE)</f>
        <v>N</v>
      </c>
      <c r="H496">
        <v>15.4</v>
      </c>
      <c r="I496">
        <v>22.2</v>
      </c>
      <c r="J496">
        <v>6.7</v>
      </c>
      <c r="K496">
        <v>0.8</v>
      </c>
      <c r="L496" s="7">
        <v>119781.13499999999</v>
      </c>
      <c r="M496" s="9">
        <v>100.8140427</v>
      </c>
      <c r="N496" s="9">
        <f t="shared" si="39"/>
        <v>12075620.458544465</v>
      </c>
    </row>
    <row r="497" spans="1:14" x14ac:dyDescent="0.25">
      <c r="A497" s="5">
        <v>42500</v>
      </c>
      <c r="B497" t="str">
        <f t="shared" si="35"/>
        <v>Tuesday</v>
      </c>
      <c r="C497" t="str">
        <f t="shared" si="36"/>
        <v>May</v>
      </c>
      <c r="D497">
        <f t="shared" si="37"/>
        <v>2016</v>
      </c>
      <c r="E497">
        <f t="shared" si="38"/>
        <v>20</v>
      </c>
      <c r="F497" t="str">
        <f>VLOOKUP(A497, _holidays!A497:B2602,2,FALSE)</f>
        <v>Y</v>
      </c>
      <c r="G497" t="str">
        <f>VLOOKUP(A497, _holidays!A497:C2602,3,FALSE)</f>
        <v>N</v>
      </c>
      <c r="H497">
        <v>13.7</v>
      </c>
      <c r="I497">
        <v>17.2</v>
      </c>
      <c r="J497">
        <v>7.6</v>
      </c>
      <c r="K497">
        <v>12</v>
      </c>
      <c r="L497" s="7">
        <v>119611.88</v>
      </c>
      <c r="M497" s="9">
        <v>36.980106599999999</v>
      </c>
      <c r="N497" s="9">
        <f t="shared" si="39"/>
        <v>4423260.0730264084</v>
      </c>
    </row>
    <row r="498" spans="1:14" x14ac:dyDescent="0.25">
      <c r="A498" s="5">
        <v>42501</v>
      </c>
      <c r="B498" t="str">
        <f t="shared" si="35"/>
        <v>Wednesday</v>
      </c>
      <c r="C498" t="str">
        <f t="shared" si="36"/>
        <v>May</v>
      </c>
      <c r="D498">
        <f t="shared" si="37"/>
        <v>2016</v>
      </c>
      <c r="E498">
        <f t="shared" si="38"/>
        <v>20</v>
      </c>
      <c r="F498" t="str">
        <f>VLOOKUP(A498, _holidays!A498:B2603,2,FALSE)</f>
        <v>Y</v>
      </c>
      <c r="G498" t="str">
        <f>VLOOKUP(A498, _holidays!A498:C2603,3,FALSE)</f>
        <v>N</v>
      </c>
      <c r="H498">
        <v>12.2</v>
      </c>
      <c r="I498">
        <v>17.399999999999999</v>
      </c>
      <c r="J498">
        <v>6.3</v>
      </c>
      <c r="K498">
        <v>0.2</v>
      </c>
      <c r="L498" s="7">
        <v>123616.28</v>
      </c>
      <c r="M498" s="9">
        <v>59.849881660000001</v>
      </c>
      <c r="N498" s="9">
        <f t="shared" si="39"/>
        <v>7398419.7292494252</v>
      </c>
    </row>
    <row r="499" spans="1:14" x14ac:dyDescent="0.25">
      <c r="A499" s="5">
        <v>42502</v>
      </c>
      <c r="B499" t="str">
        <f t="shared" si="35"/>
        <v>Thursday</v>
      </c>
      <c r="C499" t="str">
        <f t="shared" si="36"/>
        <v>May</v>
      </c>
      <c r="D499">
        <f t="shared" si="37"/>
        <v>2016</v>
      </c>
      <c r="E499">
        <f t="shared" si="38"/>
        <v>20</v>
      </c>
      <c r="F499" t="str">
        <f>VLOOKUP(A499, _holidays!A499:B2604,2,FALSE)</f>
        <v>Y</v>
      </c>
      <c r="G499" t="str">
        <f>VLOOKUP(A499, _holidays!A499:C2604,3,FALSE)</f>
        <v>N</v>
      </c>
      <c r="H499">
        <v>14.1</v>
      </c>
      <c r="I499">
        <v>21.4</v>
      </c>
      <c r="J499">
        <v>6.1</v>
      </c>
      <c r="K499">
        <v>0.2</v>
      </c>
      <c r="L499" s="7">
        <v>120693.53</v>
      </c>
      <c r="M499" s="9">
        <v>53.796096839999997</v>
      </c>
      <c r="N499" s="9">
        <f t="shared" si="39"/>
        <v>6492840.8278414449</v>
      </c>
    </row>
    <row r="500" spans="1:14" x14ac:dyDescent="0.25">
      <c r="A500" s="5">
        <v>42503</v>
      </c>
      <c r="B500" t="str">
        <f t="shared" si="35"/>
        <v>Friday</v>
      </c>
      <c r="C500" t="str">
        <f t="shared" si="36"/>
        <v>May</v>
      </c>
      <c r="D500">
        <f t="shared" si="37"/>
        <v>2016</v>
      </c>
      <c r="E500">
        <f t="shared" si="38"/>
        <v>20</v>
      </c>
      <c r="F500" t="str">
        <f>VLOOKUP(A500, _holidays!A500:B2605,2,FALSE)</f>
        <v>Y</v>
      </c>
      <c r="G500" t="str">
        <f>VLOOKUP(A500, _holidays!A500:C2605,3,FALSE)</f>
        <v>N</v>
      </c>
      <c r="H500">
        <v>15.9</v>
      </c>
      <c r="I500">
        <v>21.6</v>
      </c>
      <c r="J500">
        <v>9.9</v>
      </c>
      <c r="K500">
        <v>0</v>
      </c>
      <c r="L500" s="7">
        <v>118800.07</v>
      </c>
      <c r="M500" s="9">
        <v>52.36555156</v>
      </c>
      <c r="N500" s="9">
        <f t="shared" si="39"/>
        <v>6221031.19091661</v>
      </c>
    </row>
    <row r="501" spans="1:14" x14ac:dyDescent="0.25">
      <c r="A501" s="5">
        <v>42504</v>
      </c>
      <c r="B501" t="str">
        <f t="shared" si="35"/>
        <v>Saturday</v>
      </c>
      <c r="C501" t="str">
        <f t="shared" si="36"/>
        <v>May</v>
      </c>
      <c r="D501">
        <f t="shared" si="37"/>
        <v>2016</v>
      </c>
      <c r="E501">
        <f t="shared" si="38"/>
        <v>20</v>
      </c>
      <c r="F501" t="str">
        <f>VLOOKUP(A501, _holidays!A501:B2606,2,FALSE)</f>
        <v>Y</v>
      </c>
      <c r="G501" t="str">
        <f>VLOOKUP(A501, _holidays!A501:C2606,3,FALSE)</f>
        <v>N</v>
      </c>
      <c r="H501">
        <v>14.5</v>
      </c>
      <c r="I501">
        <v>21.7</v>
      </c>
      <c r="J501">
        <v>12.6</v>
      </c>
      <c r="K501">
        <v>0</v>
      </c>
      <c r="L501" s="7">
        <v>101945.995</v>
      </c>
      <c r="M501" s="9">
        <v>28.278767370000001</v>
      </c>
      <c r="N501" s="9">
        <f t="shared" si="39"/>
        <v>2882907.0769081833</v>
      </c>
    </row>
    <row r="502" spans="1:14" x14ac:dyDescent="0.25">
      <c r="A502" s="5">
        <v>42505</v>
      </c>
      <c r="B502" t="str">
        <f t="shared" si="35"/>
        <v>Sunday</v>
      </c>
      <c r="C502" t="str">
        <f t="shared" si="36"/>
        <v>May</v>
      </c>
      <c r="D502">
        <f t="shared" si="37"/>
        <v>2016</v>
      </c>
      <c r="E502">
        <f t="shared" si="38"/>
        <v>21</v>
      </c>
      <c r="F502" t="str">
        <f>VLOOKUP(A502, _holidays!A502:B2607,2,FALSE)</f>
        <v>Y</v>
      </c>
      <c r="G502" t="str">
        <f>VLOOKUP(A502, _holidays!A502:C2607,3,FALSE)</f>
        <v>N</v>
      </c>
      <c r="H502">
        <v>15</v>
      </c>
      <c r="I502">
        <v>22</v>
      </c>
      <c r="J502">
        <v>6.7</v>
      </c>
      <c r="K502">
        <v>0</v>
      </c>
      <c r="L502" s="7">
        <v>99697.62</v>
      </c>
      <c r="M502" s="9">
        <v>37.076541059999997</v>
      </c>
      <c r="N502" s="9">
        <f t="shared" si="39"/>
        <v>3696442.9015142769</v>
      </c>
    </row>
    <row r="503" spans="1:14" x14ac:dyDescent="0.25">
      <c r="A503" s="5">
        <v>42506</v>
      </c>
      <c r="B503" t="str">
        <f t="shared" si="35"/>
        <v>Monday</v>
      </c>
      <c r="C503" t="str">
        <f t="shared" si="36"/>
        <v>May</v>
      </c>
      <c r="D503">
        <f t="shared" si="37"/>
        <v>2016</v>
      </c>
      <c r="E503">
        <f t="shared" si="38"/>
        <v>21</v>
      </c>
      <c r="F503" t="str">
        <f>VLOOKUP(A503, _holidays!A503:B2608,2,FALSE)</f>
        <v>Y</v>
      </c>
      <c r="G503" t="str">
        <f>VLOOKUP(A503, _holidays!A503:C2608,3,FALSE)</f>
        <v>N</v>
      </c>
      <c r="H503">
        <v>7.7</v>
      </c>
      <c r="I503">
        <v>19.600000000000001</v>
      </c>
      <c r="J503">
        <v>8.9</v>
      </c>
      <c r="K503">
        <v>0</v>
      </c>
      <c r="L503" s="7">
        <v>121182.69500000001</v>
      </c>
      <c r="M503" s="9">
        <v>41.916763160000002</v>
      </c>
      <c r="N503" s="9">
        <f t="shared" si="39"/>
        <v>5079586.3254055167</v>
      </c>
    </row>
    <row r="504" spans="1:14" x14ac:dyDescent="0.25">
      <c r="A504" s="5">
        <v>42507</v>
      </c>
      <c r="B504" t="str">
        <f t="shared" si="35"/>
        <v>Tuesday</v>
      </c>
      <c r="C504" t="str">
        <f t="shared" si="36"/>
        <v>May</v>
      </c>
      <c r="D504">
        <f t="shared" si="37"/>
        <v>2016</v>
      </c>
      <c r="E504">
        <f t="shared" si="38"/>
        <v>21</v>
      </c>
      <c r="F504" t="str">
        <f>VLOOKUP(A504, _holidays!A504:B2609,2,FALSE)</f>
        <v>Y</v>
      </c>
      <c r="G504" t="str">
        <f>VLOOKUP(A504, _holidays!A504:C2609,3,FALSE)</f>
        <v>N</v>
      </c>
      <c r="H504">
        <v>11.4</v>
      </c>
      <c r="I504">
        <v>17.100000000000001</v>
      </c>
      <c r="J504">
        <v>5.4</v>
      </c>
      <c r="K504">
        <v>0.2</v>
      </c>
      <c r="L504" s="7">
        <v>124209.405</v>
      </c>
      <c r="M504" s="9">
        <v>68.333326549999995</v>
      </c>
      <c r="N504" s="9">
        <f t="shared" si="39"/>
        <v>8487641.8324462026</v>
      </c>
    </row>
    <row r="505" spans="1:14" x14ac:dyDescent="0.25">
      <c r="A505" s="5">
        <v>42508</v>
      </c>
      <c r="B505" t="str">
        <f t="shared" si="35"/>
        <v>Wednesday</v>
      </c>
      <c r="C505" t="str">
        <f t="shared" si="36"/>
        <v>May</v>
      </c>
      <c r="D505">
        <f t="shared" si="37"/>
        <v>2016</v>
      </c>
      <c r="E505">
        <f t="shared" si="38"/>
        <v>21</v>
      </c>
      <c r="F505" t="str">
        <f>VLOOKUP(A505, _holidays!A505:B2610,2,FALSE)</f>
        <v>Y</v>
      </c>
      <c r="G505" t="str">
        <f>VLOOKUP(A505, _holidays!A505:C2610,3,FALSE)</f>
        <v>N</v>
      </c>
      <c r="H505">
        <v>13</v>
      </c>
      <c r="I505">
        <v>19.3</v>
      </c>
      <c r="J505">
        <v>7.2</v>
      </c>
      <c r="K505">
        <v>0</v>
      </c>
      <c r="L505" s="7">
        <v>124352.215</v>
      </c>
      <c r="M505" s="9">
        <v>70.588827640000005</v>
      </c>
      <c r="N505" s="9">
        <f t="shared" si="39"/>
        <v>8777877.0712872222</v>
      </c>
    </row>
    <row r="506" spans="1:14" x14ac:dyDescent="0.25">
      <c r="A506" s="5">
        <v>42509</v>
      </c>
      <c r="B506" t="str">
        <f t="shared" si="35"/>
        <v>Thursday</v>
      </c>
      <c r="C506" t="str">
        <f t="shared" si="36"/>
        <v>May</v>
      </c>
      <c r="D506">
        <f t="shared" si="37"/>
        <v>2016</v>
      </c>
      <c r="E506">
        <f t="shared" si="38"/>
        <v>21</v>
      </c>
      <c r="F506" t="str">
        <f>VLOOKUP(A506, _holidays!A506:B2611,2,FALSE)</f>
        <v>Y</v>
      </c>
      <c r="G506" t="str">
        <f>VLOOKUP(A506, _holidays!A506:C2611,3,FALSE)</f>
        <v>N</v>
      </c>
      <c r="H506">
        <v>14.6</v>
      </c>
      <c r="I506">
        <v>18.399999999999999</v>
      </c>
      <c r="J506">
        <v>2.2000000000000002</v>
      </c>
      <c r="K506">
        <v>0</v>
      </c>
      <c r="L506" s="7">
        <v>124392.29</v>
      </c>
      <c r="M506" s="9">
        <v>44.40335829</v>
      </c>
      <c r="N506" s="9">
        <f t="shared" si="39"/>
        <v>5523435.4213835839</v>
      </c>
    </row>
    <row r="507" spans="1:14" x14ac:dyDescent="0.25">
      <c r="A507" s="5">
        <v>42510</v>
      </c>
      <c r="B507" t="str">
        <f t="shared" si="35"/>
        <v>Friday</v>
      </c>
      <c r="C507" t="str">
        <f t="shared" si="36"/>
        <v>May</v>
      </c>
      <c r="D507">
        <f t="shared" si="37"/>
        <v>2016</v>
      </c>
      <c r="E507">
        <f t="shared" si="38"/>
        <v>21</v>
      </c>
      <c r="F507" t="str">
        <f>VLOOKUP(A507, _holidays!A507:B2612,2,FALSE)</f>
        <v>Y</v>
      </c>
      <c r="G507" t="str">
        <f>VLOOKUP(A507, _holidays!A507:C2612,3,FALSE)</f>
        <v>N</v>
      </c>
      <c r="H507">
        <v>11.6</v>
      </c>
      <c r="I507">
        <v>17.399999999999999</v>
      </c>
      <c r="J507">
        <v>8.3000000000000007</v>
      </c>
      <c r="K507">
        <v>1.8</v>
      </c>
      <c r="L507" s="7">
        <v>127705.84</v>
      </c>
      <c r="M507" s="9">
        <v>79.795907400000004</v>
      </c>
      <c r="N507" s="9">
        <f t="shared" si="39"/>
        <v>10190403.383079216</v>
      </c>
    </row>
    <row r="508" spans="1:14" x14ac:dyDescent="0.25">
      <c r="A508" s="5">
        <v>42511</v>
      </c>
      <c r="B508" t="str">
        <f t="shared" si="35"/>
        <v>Saturday</v>
      </c>
      <c r="C508" t="str">
        <f t="shared" si="36"/>
        <v>May</v>
      </c>
      <c r="D508">
        <f t="shared" si="37"/>
        <v>2016</v>
      </c>
      <c r="E508">
        <f t="shared" si="38"/>
        <v>21</v>
      </c>
      <c r="F508" t="str">
        <f>VLOOKUP(A508, _holidays!A508:B2613,2,FALSE)</f>
        <v>Y</v>
      </c>
      <c r="G508" t="str">
        <f>VLOOKUP(A508, _holidays!A508:C2613,3,FALSE)</f>
        <v>N</v>
      </c>
      <c r="H508">
        <v>8.1</v>
      </c>
      <c r="I508">
        <v>18.5</v>
      </c>
      <c r="J508">
        <v>8.9</v>
      </c>
      <c r="K508">
        <v>0</v>
      </c>
      <c r="L508" s="7">
        <v>112336.78</v>
      </c>
      <c r="M508" s="9">
        <v>45.745271420000002</v>
      </c>
      <c r="N508" s="9">
        <f t="shared" si="39"/>
        <v>5138876.4915488278</v>
      </c>
    </row>
    <row r="509" spans="1:14" x14ac:dyDescent="0.25">
      <c r="A509" s="5">
        <v>42512</v>
      </c>
      <c r="B509" t="str">
        <f t="shared" si="35"/>
        <v>Sunday</v>
      </c>
      <c r="C509" t="str">
        <f t="shared" si="36"/>
        <v>May</v>
      </c>
      <c r="D509">
        <f t="shared" si="37"/>
        <v>2016</v>
      </c>
      <c r="E509">
        <f t="shared" si="38"/>
        <v>22</v>
      </c>
      <c r="F509" t="str">
        <f>VLOOKUP(A509, _holidays!A509:B2614,2,FALSE)</f>
        <v>Y</v>
      </c>
      <c r="G509" t="str">
        <f>VLOOKUP(A509, _holidays!A509:C2614,3,FALSE)</f>
        <v>N</v>
      </c>
      <c r="H509">
        <v>9.1999999999999993</v>
      </c>
      <c r="I509">
        <v>22.2</v>
      </c>
      <c r="J509">
        <v>8.5</v>
      </c>
      <c r="K509">
        <v>0</v>
      </c>
      <c r="L509" s="7">
        <v>101618.98</v>
      </c>
      <c r="M509" s="9">
        <v>24.192652460000001</v>
      </c>
      <c r="N509" s="9">
        <f t="shared" si="39"/>
        <v>2458432.6664796909</v>
      </c>
    </row>
    <row r="510" spans="1:14" x14ac:dyDescent="0.25">
      <c r="A510" s="5">
        <v>42513</v>
      </c>
      <c r="B510" t="str">
        <f t="shared" si="35"/>
        <v>Monday</v>
      </c>
      <c r="C510" t="str">
        <f t="shared" si="36"/>
        <v>May</v>
      </c>
      <c r="D510">
        <f t="shared" si="37"/>
        <v>2016</v>
      </c>
      <c r="E510">
        <f t="shared" si="38"/>
        <v>22</v>
      </c>
      <c r="F510" t="str">
        <f>VLOOKUP(A510, _holidays!A510:B2615,2,FALSE)</f>
        <v>Y</v>
      </c>
      <c r="G510" t="str">
        <f>VLOOKUP(A510, _holidays!A510:C2615,3,FALSE)</f>
        <v>N</v>
      </c>
      <c r="H510">
        <v>12.8</v>
      </c>
      <c r="I510">
        <v>17.2</v>
      </c>
      <c r="J510">
        <v>7.1</v>
      </c>
      <c r="K510">
        <v>2.2000000000000002</v>
      </c>
      <c r="L510" s="7">
        <v>121424.42</v>
      </c>
      <c r="M510" s="9">
        <v>10.80151908</v>
      </c>
      <c r="N510" s="9">
        <f t="shared" si="39"/>
        <v>1311568.1894079335</v>
      </c>
    </row>
    <row r="511" spans="1:14" x14ac:dyDescent="0.25">
      <c r="A511" s="5">
        <v>42514</v>
      </c>
      <c r="B511" t="str">
        <f t="shared" si="35"/>
        <v>Tuesday</v>
      </c>
      <c r="C511" t="str">
        <f t="shared" si="36"/>
        <v>May</v>
      </c>
      <c r="D511">
        <f t="shared" si="37"/>
        <v>2016</v>
      </c>
      <c r="E511">
        <f t="shared" si="38"/>
        <v>22</v>
      </c>
      <c r="F511" t="str">
        <f>VLOOKUP(A511, _holidays!A511:B2616,2,FALSE)</f>
        <v>Y</v>
      </c>
      <c r="G511" t="str">
        <f>VLOOKUP(A511, _holidays!A511:C2616,3,FALSE)</f>
        <v>N</v>
      </c>
      <c r="H511">
        <v>10.7</v>
      </c>
      <c r="I511">
        <v>15.8</v>
      </c>
      <c r="J511">
        <v>7.3</v>
      </c>
      <c r="K511">
        <v>1.8</v>
      </c>
      <c r="L511" s="7">
        <v>131916.405</v>
      </c>
      <c r="M511" s="9">
        <v>45.213847149999999</v>
      </c>
      <c r="N511" s="9">
        <f t="shared" si="39"/>
        <v>5964448.1722474955</v>
      </c>
    </row>
    <row r="512" spans="1:14" x14ac:dyDescent="0.25">
      <c r="A512" s="5">
        <v>42515</v>
      </c>
      <c r="B512" t="str">
        <f t="shared" si="35"/>
        <v>Wednesday</v>
      </c>
      <c r="C512" t="str">
        <f t="shared" si="36"/>
        <v>May</v>
      </c>
      <c r="D512">
        <f t="shared" si="37"/>
        <v>2016</v>
      </c>
      <c r="E512">
        <f t="shared" si="38"/>
        <v>22</v>
      </c>
      <c r="F512" t="str">
        <f>VLOOKUP(A512, _holidays!A512:B2617,2,FALSE)</f>
        <v>Y</v>
      </c>
      <c r="G512" t="str">
        <f>VLOOKUP(A512, _holidays!A512:C2617,3,FALSE)</f>
        <v>N</v>
      </c>
      <c r="H512">
        <v>7.6</v>
      </c>
      <c r="I512">
        <v>15.6</v>
      </c>
      <c r="J512">
        <v>4.9000000000000004</v>
      </c>
      <c r="K512">
        <v>0</v>
      </c>
      <c r="L512" s="7">
        <v>132170.04999999999</v>
      </c>
      <c r="M512" s="9">
        <v>66.258534830000002</v>
      </c>
      <c r="N512" s="9">
        <f t="shared" si="39"/>
        <v>8757393.8614078406</v>
      </c>
    </row>
    <row r="513" spans="1:14" x14ac:dyDescent="0.25">
      <c r="A513" s="5">
        <v>42516</v>
      </c>
      <c r="B513" t="str">
        <f t="shared" si="35"/>
        <v>Thursday</v>
      </c>
      <c r="C513" t="str">
        <f t="shared" si="36"/>
        <v>May</v>
      </c>
      <c r="D513">
        <f t="shared" si="37"/>
        <v>2016</v>
      </c>
      <c r="E513">
        <f t="shared" si="38"/>
        <v>22</v>
      </c>
      <c r="F513" t="str">
        <f>VLOOKUP(A513, _holidays!A513:B2618,2,FALSE)</f>
        <v>Y</v>
      </c>
      <c r="G513" t="str">
        <f>VLOOKUP(A513, _holidays!A513:C2618,3,FALSE)</f>
        <v>N</v>
      </c>
      <c r="H513">
        <v>10.3</v>
      </c>
      <c r="I513">
        <v>12.5</v>
      </c>
      <c r="J513">
        <v>3.1</v>
      </c>
      <c r="K513">
        <v>12.4</v>
      </c>
      <c r="L513" s="7">
        <v>137080.875</v>
      </c>
      <c r="M513" s="9">
        <v>99.424833129999996</v>
      </c>
      <c r="N513" s="9">
        <f t="shared" si="39"/>
        <v>13629243.122189388</v>
      </c>
    </row>
    <row r="514" spans="1:14" x14ac:dyDescent="0.25">
      <c r="A514" s="5">
        <v>42517</v>
      </c>
      <c r="B514" t="str">
        <f t="shared" ref="B514:B577" si="40">TEXT(A514, "dddd")</f>
        <v>Friday</v>
      </c>
      <c r="C514" t="str">
        <f t="shared" ref="C514:C577" si="41">TEXT(A514, "mmmm")</f>
        <v>May</v>
      </c>
      <c r="D514">
        <f t="shared" ref="D514:D577" si="42">YEAR(A514)</f>
        <v>2016</v>
      </c>
      <c r="E514">
        <f t="shared" ref="E514:E577" si="43">WEEKNUM(A514)</f>
        <v>22</v>
      </c>
      <c r="F514" t="str">
        <f>VLOOKUP(A514, _holidays!A514:B2619,2,FALSE)</f>
        <v>Y</v>
      </c>
      <c r="G514" t="str">
        <f>VLOOKUP(A514, _holidays!A514:C2619,3,FALSE)</f>
        <v>N</v>
      </c>
      <c r="H514">
        <v>9.1999999999999993</v>
      </c>
      <c r="I514">
        <v>14.4</v>
      </c>
      <c r="J514">
        <v>8</v>
      </c>
      <c r="K514">
        <v>4.8</v>
      </c>
      <c r="L514" s="7">
        <v>134317.62</v>
      </c>
      <c r="M514" s="9">
        <v>68.193428539999999</v>
      </c>
      <c r="N514" s="9">
        <f t="shared" si="39"/>
        <v>9159579.0211328752</v>
      </c>
    </row>
    <row r="515" spans="1:14" x14ac:dyDescent="0.25">
      <c r="A515" s="5">
        <v>42518</v>
      </c>
      <c r="B515" t="str">
        <f t="shared" si="40"/>
        <v>Saturday</v>
      </c>
      <c r="C515" t="str">
        <f t="shared" si="41"/>
        <v>May</v>
      </c>
      <c r="D515">
        <f t="shared" si="42"/>
        <v>2016</v>
      </c>
      <c r="E515">
        <f t="shared" si="43"/>
        <v>22</v>
      </c>
      <c r="F515" t="str">
        <f>VLOOKUP(A515, _holidays!A515:B2620,2,FALSE)</f>
        <v>Y</v>
      </c>
      <c r="G515" t="str">
        <f>VLOOKUP(A515, _holidays!A515:C2620,3,FALSE)</f>
        <v>N</v>
      </c>
      <c r="H515">
        <v>5.7</v>
      </c>
      <c r="I515">
        <v>13.2</v>
      </c>
      <c r="J515">
        <v>6.2</v>
      </c>
      <c r="K515">
        <v>0.6</v>
      </c>
      <c r="L515" s="7">
        <v>119938.795</v>
      </c>
      <c r="M515" s="9">
        <v>81.990134580000003</v>
      </c>
      <c r="N515" s="9">
        <f t="shared" ref="N515:N578" si="44">L515*M515</f>
        <v>9833797.9434130322</v>
      </c>
    </row>
    <row r="516" spans="1:14" x14ac:dyDescent="0.25">
      <c r="A516" s="5">
        <v>42519</v>
      </c>
      <c r="B516" t="str">
        <f t="shared" si="40"/>
        <v>Sunday</v>
      </c>
      <c r="C516" t="str">
        <f t="shared" si="41"/>
        <v>May</v>
      </c>
      <c r="D516">
        <f t="shared" si="42"/>
        <v>2016</v>
      </c>
      <c r="E516">
        <f t="shared" si="43"/>
        <v>23</v>
      </c>
      <c r="F516" t="str">
        <f>VLOOKUP(A516, _holidays!A516:B2621,2,FALSE)</f>
        <v>Y</v>
      </c>
      <c r="G516" t="str">
        <f>VLOOKUP(A516, _holidays!A516:C2621,3,FALSE)</f>
        <v>N</v>
      </c>
      <c r="H516">
        <v>8.6999999999999993</v>
      </c>
      <c r="I516">
        <v>13.9</v>
      </c>
      <c r="J516">
        <v>6.5</v>
      </c>
      <c r="K516">
        <v>4.2</v>
      </c>
      <c r="L516" s="7">
        <v>118751.965</v>
      </c>
      <c r="M516" s="9">
        <v>68.715474040000004</v>
      </c>
      <c r="N516" s="9">
        <f t="shared" si="44"/>
        <v>8160097.5681564892</v>
      </c>
    </row>
    <row r="517" spans="1:14" x14ac:dyDescent="0.25">
      <c r="A517" s="5">
        <v>42520</v>
      </c>
      <c r="B517" t="str">
        <f t="shared" si="40"/>
        <v>Monday</v>
      </c>
      <c r="C517" t="str">
        <f t="shared" si="41"/>
        <v>May</v>
      </c>
      <c r="D517">
        <f t="shared" si="42"/>
        <v>2016</v>
      </c>
      <c r="E517">
        <f t="shared" si="43"/>
        <v>23</v>
      </c>
      <c r="F517" t="str">
        <f>VLOOKUP(A517, _holidays!A517:B2622,2,FALSE)</f>
        <v>Y</v>
      </c>
      <c r="G517" t="str">
        <f>VLOOKUP(A517, _holidays!A517:C2622,3,FALSE)</f>
        <v>N</v>
      </c>
      <c r="H517">
        <v>7.2</v>
      </c>
      <c r="I517">
        <v>15.4</v>
      </c>
      <c r="J517">
        <v>9.5</v>
      </c>
      <c r="K517">
        <v>0</v>
      </c>
      <c r="L517" s="7">
        <v>134983.95499999999</v>
      </c>
      <c r="M517" s="9">
        <v>115.7846736</v>
      </c>
      <c r="N517" s="9">
        <f t="shared" si="44"/>
        <v>15629073.170912087</v>
      </c>
    </row>
    <row r="518" spans="1:14" x14ac:dyDescent="0.25">
      <c r="A518" s="5">
        <v>42521</v>
      </c>
      <c r="B518" t="str">
        <f t="shared" si="40"/>
        <v>Tuesday</v>
      </c>
      <c r="C518" t="str">
        <f t="shared" si="41"/>
        <v>May</v>
      </c>
      <c r="D518">
        <f t="shared" si="42"/>
        <v>2016</v>
      </c>
      <c r="E518">
        <f t="shared" si="43"/>
        <v>23</v>
      </c>
      <c r="F518" t="str">
        <f>VLOOKUP(A518, _holidays!A518:B2623,2,FALSE)</f>
        <v>Y</v>
      </c>
      <c r="G518" t="str">
        <f>VLOOKUP(A518, _holidays!A518:C2623,3,FALSE)</f>
        <v>N</v>
      </c>
      <c r="H518">
        <v>3.6</v>
      </c>
      <c r="I518">
        <v>17.399999999999999</v>
      </c>
      <c r="J518">
        <v>9.5</v>
      </c>
      <c r="K518">
        <v>0</v>
      </c>
      <c r="L518" s="7">
        <v>140402.15</v>
      </c>
      <c r="M518" s="9">
        <v>156.46472259999999</v>
      </c>
      <c r="N518" s="9">
        <f t="shared" si="44"/>
        <v>21967983.452193588</v>
      </c>
    </row>
    <row r="519" spans="1:14" x14ac:dyDescent="0.25">
      <c r="A519" s="5">
        <v>42522</v>
      </c>
      <c r="B519" t="str">
        <f t="shared" si="40"/>
        <v>Wednesday</v>
      </c>
      <c r="C519" t="str">
        <f t="shared" si="41"/>
        <v>June</v>
      </c>
      <c r="D519">
        <f t="shared" si="42"/>
        <v>2016</v>
      </c>
      <c r="E519">
        <f t="shared" si="43"/>
        <v>23</v>
      </c>
      <c r="F519" t="str">
        <f>VLOOKUP(A519, _holidays!A519:B2624,2,FALSE)</f>
        <v>Y</v>
      </c>
      <c r="G519" t="str">
        <f>VLOOKUP(A519, _holidays!A519:C2624,3,FALSE)</f>
        <v>N</v>
      </c>
      <c r="H519">
        <v>4.8</v>
      </c>
      <c r="I519">
        <v>17</v>
      </c>
      <c r="J519">
        <v>8.1999999999999993</v>
      </c>
      <c r="K519">
        <v>0</v>
      </c>
      <c r="L519" s="7">
        <v>141195.03</v>
      </c>
      <c r="M519" s="9">
        <v>168.85275920000001</v>
      </c>
      <c r="N519" s="9">
        <f t="shared" si="44"/>
        <v>23841170.400826778</v>
      </c>
    </row>
    <row r="520" spans="1:14" x14ac:dyDescent="0.25">
      <c r="A520" s="5">
        <v>42523</v>
      </c>
      <c r="B520" t="str">
        <f t="shared" si="40"/>
        <v>Thursday</v>
      </c>
      <c r="C520" t="str">
        <f t="shared" si="41"/>
        <v>June</v>
      </c>
      <c r="D520">
        <f t="shared" si="42"/>
        <v>2016</v>
      </c>
      <c r="E520">
        <f t="shared" si="43"/>
        <v>23</v>
      </c>
      <c r="F520" t="str">
        <f>VLOOKUP(A520, _holidays!A520:B2625,2,FALSE)</f>
        <v>Y</v>
      </c>
      <c r="G520" t="str">
        <f>VLOOKUP(A520, _holidays!A520:C2625,3,FALSE)</f>
        <v>N</v>
      </c>
      <c r="H520">
        <v>4.8</v>
      </c>
      <c r="I520">
        <v>12.8</v>
      </c>
      <c r="J520">
        <v>9.1999999999999993</v>
      </c>
      <c r="K520">
        <v>0</v>
      </c>
      <c r="L520" s="7">
        <v>141292.56</v>
      </c>
      <c r="M520" s="9">
        <v>180.9103503</v>
      </c>
      <c r="N520" s="9">
        <f t="shared" si="44"/>
        <v>25561286.524383768</v>
      </c>
    </row>
    <row r="521" spans="1:14" x14ac:dyDescent="0.25">
      <c r="A521" s="5">
        <v>42524</v>
      </c>
      <c r="B521" t="str">
        <f t="shared" si="40"/>
        <v>Friday</v>
      </c>
      <c r="C521" t="str">
        <f t="shared" si="41"/>
        <v>June</v>
      </c>
      <c r="D521">
        <f t="shared" si="42"/>
        <v>2016</v>
      </c>
      <c r="E521">
        <f t="shared" si="43"/>
        <v>23</v>
      </c>
      <c r="F521" t="str">
        <f>VLOOKUP(A521, _holidays!A521:B2626,2,FALSE)</f>
        <v>Y</v>
      </c>
      <c r="G521" t="str">
        <f>VLOOKUP(A521, _holidays!A521:C2626,3,FALSE)</f>
        <v>N</v>
      </c>
      <c r="H521">
        <v>6.8</v>
      </c>
      <c r="I521">
        <v>14.1</v>
      </c>
      <c r="J521">
        <v>8.5</v>
      </c>
      <c r="K521">
        <v>0</v>
      </c>
      <c r="L521" s="7">
        <v>137717.255</v>
      </c>
      <c r="M521" s="9">
        <v>175.85462989999999</v>
      </c>
      <c r="N521" s="9">
        <f t="shared" si="44"/>
        <v>24218216.908868924</v>
      </c>
    </row>
    <row r="522" spans="1:14" x14ac:dyDescent="0.25">
      <c r="A522" s="5">
        <v>42525</v>
      </c>
      <c r="B522" t="str">
        <f t="shared" si="40"/>
        <v>Saturday</v>
      </c>
      <c r="C522" t="str">
        <f t="shared" si="41"/>
        <v>June</v>
      </c>
      <c r="D522">
        <f t="shared" si="42"/>
        <v>2016</v>
      </c>
      <c r="E522">
        <f t="shared" si="43"/>
        <v>23</v>
      </c>
      <c r="F522" t="str">
        <f>VLOOKUP(A522, _holidays!A522:B2627,2,FALSE)</f>
        <v>Y</v>
      </c>
      <c r="G522" t="str">
        <f>VLOOKUP(A522, _holidays!A522:C2627,3,FALSE)</f>
        <v>N</v>
      </c>
      <c r="H522">
        <v>9.8000000000000007</v>
      </c>
      <c r="I522">
        <v>13.4</v>
      </c>
      <c r="J522">
        <v>3.7</v>
      </c>
      <c r="K522">
        <v>6.2</v>
      </c>
      <c r="L522" s="7">
        <v>122764.33</v>
      </c>
      <c r="M522" s="9">
        <v>126.74997190000001</v>
      </c>
      <c r="N522" s="9">
        <f t="shared" si="44"/>
        <v>15560375.377822328</v>
      </c>
    </row>
    <row r="523" spans="1:14" x14ac:dyDescent="0.25">
      <c r="A523" s="5">
        <v>42526</v>
      </c>
      <c r="B523" t="str">
        <f t="shared" si="40"/>
        <v>Sunday</v>
      </c>
      <c r="C523" t="str">
        <f t="shared" si="41"/>
        <v>June</v>
      </c>
      <c r="D523">
        <f t="shared" si="42"/>
        <v>2016</v>
      </c>
      <c r="E523">
        <f t="shared" si="43"/>
        <v>24</v>
      </c>
      <c r="F523" t="str">
        <f>VLOOKUP(A523, _holidays!A523:B2628,2,FALSE)</f>
        <v>Y</v>
      </c>
      <c r="G523" t="str">
        <f>VLOOKUP(A523, _holidays!A523:C2628,3,FALSE)</f>
        <v>N</v>
      </c>
      <c r="H523">
        <v>10.5</v>
      </c>
      <c r="I523">
        <v>14.1</v>
      </c>
      <c r="J523">
        <v>3.3</v>
      </c>
      <c r="K523">
        <v>3.4</v>
      </c>
      <c r="L523" s="7">
        <v>116052.80499999999</v>
      </c>
      <c r="M523" s="9">
        <v>122.7887776</v>
      </c>
      <c r="N523" s="9">
        <f t="shared" si="44"/>
        <v>14249982.063001167</v>
      </c>
    </row>
    <row r="524" spans="1:14" x14ac:dyDescent="0.25">
      <c r="A524" s="5">
        <v>42527</v>
      </c>
      <c r="B524" t="str">
        <f t="shared" si="40"/>
        <v>Monday</v>
      </c>
      <c r="C524" t="str">
        <f t="shared" si="41"/>
        <v>June</v>
      </c>
      <c r="D524">
        <f t="shared" si="42"/>
        <v>2016</v>
      </c>
      <c r="E524">
        <f t="shared" si="43"/>
        <v>24</v>
      </c>
      <c r="F524" t="str">
        <f>VLOOKUP(A524, _holidays!A524:B2629,2,FALSE)</f>
        <v>Y</v>
      </c>
      <c r="G524" t="str">
        <f>VLOOKUP(A524, _holidays!A524:C2629,3,FALSE)</f>
        <v>N</v>
      </c>
      <c r="H524">
        <v>8.9</v>
      </c>
      <c r="I524">
        <v>14.5</v>
      </c>
      <c r="J524">
        <v>7.1</v>
      </c>
      <c r="K524">
        <v>1.4</v>
      </c>
      <c r="L524" s="7">
        <v>134829.755</v>
      </c>
      <c r="M524" s="9">
        <v>107.44561210000001</v>
      </c>
      <c r="N524" s="9">
        <f t="shared" si="44"/>
        <v>14486865.555268036</v>
      </c>
    </row>
    <row r="525" spans="1:14" x14ac:dyDescent="0.25">
      <c r="A525" s="5">
        <v>42528</v>
      </c>
      <c r="B525" t="str">
        <f t="shared" si="40"/>
        <v>Tuesday</v>
      </c>
      <c r="C525" t="str">
        <f t="shared" si="41"/>
        <v>June</v>
      </c>
      <c r="D525">
        <f t="shared" si="42"/>
        <v>2016</v>
      </c>
      <c r="E525">
        <f t="shared" si="43"/>
        <v>24</v>
      </c>
      <c r="F525" t="str">
        <f>VLOOKUP(A525, _holidays!A525:B2630,2,FALSE)</f>
        <v>Y</v>
      </c>
      <c r="G525" t="str">
        <f>VLOOKUP(A525, _holidays!A525:C2630,3,FALSE)</f>
        <v>N</v>
      </c>
      <c r="H525">
        <v>10.5</v>
      </c>
      <c r="I525">
        <v>15.3</v>
      </c>
      <c r="J525">
        <v>4.7</v>
      </c>
      <c r="K525">
        <v>0</v>
      </c>
      <c r="L525" s="7">
        <v>135306.005</v>
      </c>
      <c r="M525" s="9">
        <v>88.326962910000006</v>
      </c>
      <c r="N525" s="9">
        <f t="shared" si="44"/>
        <v>11951168.485135276</v>
      </c>
    </row>
    <row r="526" spans="1:14" x14ac:dyDescent="0.25">
      <c r="A526" s="5">
        <v>42529</v>
      </c>
      <c r="B526" t="str">
        <f t="shared" si="40"/>
        <v>Wednesday</v>
      </c>
      <c r="C526" t="str">
        <f t="shared" si="41"/>
        <v>June</v>
      </c>
      <c r="D526">
        <f t="shared" si="42"/>
        <v>2016</v>
      </c>
      <c r="E526">
        <f t="shared" si="43"/>
        <v>24</v>
      </c>
      <c r="F526" t="str">
        <f>VLOOKUP(A526, _holidays!A526:B2631,2,FALSE)</f>
        <v>Y</v>
      </c>
      <c r="G526" t="str">
        <f>VLOOKUP(A526, _holidays!A526:C2631,3,FALSE)</f>
        <v>N</v>
      </c>
      <c r="H526">
        <v>9.6999999999999993</v>
      </c>
      <c r="I526">
        <v>14.7</v>
      </c>
      <c r="J526">
        <v>4.7</v>
      </c>
      <c r="K526">
        <v>1.2</v>
      </c>
      <c r="L526" s="7">
        <v>137305.35500000001</v>
      </c>
      <c r="M526" s="9">
        <v>91.315660199999996</v>
      </c>
      <c r="N526" s="9">
        <f t="shared" si="44"/>
        <v>12538129.140820371</v>
      </c>
    </row>
    <row r="527" spans="1:14" x14ac:dyDescent="0.25">
      <c r="A527" s="5">
        <v>42530</v>
      </c>
      <c r="B527" t="str">
        <f t="shared" si="40"/>
        <v>Thursday</v>
      </c>
      <c r="C527" t="str">
        <f t="shared" si="41"/>
        <v>June</v>
      </c>
      <c r="D527">
        <f t="shared" si="42"/>
        <v>2016</v>
      </c>
      <c r="E527">
        <f t="shared" si="43"/>
        <v>24</v>
      </c>
      <c r="F527" t="str">
        <f>VLOOKUP(A527, _holidays!A527:B2632,2,FALSE)</f>
        <v>Y</v>
      </c>
      <c r="G527" t="str">
        <f>VLOOKUP(A527, _holidays!A527:C2632,3,FALSE)</f>
        <v>N</v>
      </c>
      <c r="H527">
        <v>10.8</v>
      </c>
      <c r="I527">
        <v>17.5</v>
      </c>
      <c r="J527">
        <v>6</v>
      </c>
      <c r="K527">
        <v>1.4</v>
      </c>
      <c r="L527" s="7">
        <v>132859.30499999999</v>
      </c>
      <c r="M527" s="9">
        <v>50.238971939999999</v>
      </c>
      <c r="N527" s="9">
        <f t="shared" si="44"/>
        <v>6674714.8958629016</v>
      </c>
    </row>
    <row r="528" spans="1:14" x14ac:dyDescent="0.25">
      <c r="A528" s="5">
        <v>42531</v>
      </c>
      <c r="B528" t="str">
        <f t="shared" si="40"/>
        <v>Friday</v>
      </c>
      <c r="C528" t="str">
        <f t="shared" si="41"/>
        <v>June</v>
      </c>
      <c r="D528">
        <f t="shared" si="42"/>
        <v>2016</v>
      </c>
      <c r="E528">
        <f t="shared" si="43"/>
        <v>24</v>
      </c>
      <c r="F528" t="str">
        <f>VLOOKUP(A528, _holidays!A528:B2633,2,FALSE)</f>
        <v>Y</v>
      </c>
      <c r="G528" t="str">
        <f>VLOOKUP(A528, _holidays!A528:C2633,3,FALSE)</f>
        <v>N</v>
      </c>
      <c r="H528">
        <v>10.4</v>
      </c>
      <c r="I528">
        <v>15.8</v>
      </c>
      <c r="J528">
        <v>6.6</v>
      </c>
      <c r="K528">
        <v>0</v>
      </c>
      <c r="L528" s="7">
        <v>132209.51500000001</v>
      </c>
      <c r="M528" s="9">
        <v>47.425798780000001</v>
      </c>
      <c r="N528" s="9">
        <f t="shared" si="44"/>
        <v>6270141.8551913928</v>
      </c>
    </row>
    <row r="529" spans="1:14" x14ac:dyDescent="0.25">
      <c r="A529" s="5">
        <v>42532</v>
      </c>
      <c r="B529" t="str">
        <f t="shared" si="40"/>
        <v>Saturday</v>
      </c>
      <c r="C529" t="str">
        <f t="shared" si="41"/>
        <v>June</v>
      </c>
      <c r="D529">
        <f t="shared" si="42"/>
        <v>2016</v>
      </c>
      <c r="E529">
        <f t="shared" si="43"/>
        <v>24</v>
      </c>
      <c r="F529" t="str">
        <f>VLOOKUP(A529, _holidays!A529:B2634,2,FALSE)</f>
        <v>Y</v>
      </c>
      <c r="G529" t="str">
        <f>VLOOKUP(A529, _holidays!A529:C2634,3,FALSE)</f>
        <v>N</v>
      </c>
      <c r="H529">
        <v>9</v>
      </c>
      <c r="I529">
        <v>13.5</v>
      </c>
      <c r="J529">
        <v>6.5</v>
      </c>
      <c r="K529">
        <v>3</v>
      </c>
      <c r="L529" s="7">
        <v>120753.43</v>
      </c>
      <c r="M529" s="9">
        <v>55.590969579999999</v>
      </c>
      <c r="N529" s="9">
        <f t="shared" si="44"/>
        <v>6712800.2538106591</v>
      </c>
    </row>
    <row r="530" spans="1:14" x14ac:dyDescent="0.25">
      <c r="A530" s="5">
        <v>42533</v>
      </c>
      <c r="B530" t="str">
        <f t="shared" si="40"/>
        <v>Sunday</v>
      </c>
      <c r="C530" t="str">
        <f t="shared" si="41"/>
        <v>June</v>
      </c>
      <c r="D530">
        <f t="shared" si="42"/>
        <v>2016</v>
      </c>
      <c r="E530">
        <f t="shared" si="43"/>
        <v>25</v>
      </c>
      <c r="F530" t="str">
        <f>VLOOKUP(A530, _holidays!A530:B2635,2,FALSE)</f>
        <v>Y</v>
      </c>
      <c r="G530" t="str">
        <f>VLOOKUP(A530, _holidays!A530:C2635,3,FALSE)</f>
        <v>N</v>
      </c>
      <c r="H530">
        <v>5</v>
      </c>
      <c r="I530">
        <v>13.8</v>
      </c>
      <c r="J530">
        <v>7.3</v>
      </c>
      <c r="K530">
        <v>0.6</v>
      </c>
      <c r="L530" s="7">
        <v>122771.53</v>
      </c>
      <c r="M530" s="9">
        <v>77.215287989999993</v>
      </c>
      <c r="N530" s="9">
        <f t="shared" si="44"/>
        <v>9479839.0459229238</v>
      </c>
    </row>
    <row r="531" spans="1:14" x14ac:dyDescent="0.25">
      <c r="A531" s="5">
        <v>42534</v>
      </c>
      <c r="B531" t="str">
        <f t="shared" si="40"/>
        <v>Monday</v>
      </c>
      <c r="C531" t="str">
        <f t="shared" si="41"/>
        <v>June</v>
      </c>
      <c r="D531">
        <f t="shared" si="42"/>
        <v>2016</v>
      </c>
      <c r="E531">
        <f t="shared" si="43"/>
        <v>25</v>
      </c>
      <c r="F531" t="str">
        <f>VLOOKUP(A531, _holidays!A531:B2636,2,FALSE)</f>
        <v>Y</v>
      </c>
      <c r="G531" t="str">
        <f>VLOOKUP(A531, _holidays!A531:C2636,3,FALSE)</f>
        <v>Y</v>
      </c>
      <c r="H531">
        <v>3.8</v>
      </c>
      <c r="I531">
        <v>13.4</v>
      </c>
      <c r="J531">
        <v>9</v>
      </c>
      <c r="K531">
        <v>0</v>
      </c>
      <c r="L531" s="7">
        <v>122106.95</v>
      </c>
      <c r="M531" s="9">
        <v>95.064774630000002</v>
      </c>
      <c r="N531" s="9">
        <f t="shared" si="44"/>
        <v>11608069.682506679</v>
      </c>
    </row>
    <row r="532" spans="1:14" x14ac:dyDescent="0.25">
      <c r="A532" s="5">
        <v>42535</v>
      </c>
      <c r="B532" t="str">
        <f t="shared" si="40"/>
        <v>Tuesday</v>
      </c>
      <c r="C532" t="str">
        <f t="shared" si="41"/>
        <v>June</v>
      </c>
      <c r="D532">
        <f t="shared" si="42"/>
        <v>2016</v>
      </c>
      <c r="E532">
        <f t="shared" si="43"/>
        <v>25</v>
      </c>
      <c r="F532" t="str">
        <f>VLOOKUP(A532, _holidays!A532:B2637,2,FALSE)</f>
        <v>Y</v>
      </c>
      <c r="G532" t="str">
        <f>VLOOKUP(A532, _holidays!A532:C2637,3,FALSE)</f>
        <v>N</v>
      </c>
      <c r="H532">
        <v>8.6</v>
      </c>
      <c r="I532">
        <v>15.6</v>
      </c>
      <c r="J532">
        <v>8.3000000000000007</v>
      </c>
      <c r="K532">
        <v>0</v>
      </c>
      <c r="L532" s="7">
        <v>138466.56</v>
      </c>
      <c r="M532" s="9">
        <v>90.845109260000001</v>
      </c>
      <c r="N532" s="9">
        <f t="shared" si="44"/>
        <v>12579009.772056345</v>
      </c>
    </row>
    <row r="533" spans="1:14" x14ac:dyDescent="0.25">
      <c r="A533" s="5">
        <v>42536</v>
      </c>
      <c r="B533" t="str">
        <f t="shared" si="40"/>
        <v>Wednesday</v>
      </c>
      <c r="C533" t="str">
        <f t="shared" si="41"/>
        <v>June</v>
      </c>
      <c r="D533">
        <f t="shared" si="42"/>
        <v>2016</v>
      </c>
      <c r="E533">
        <f t="shared" si="43"/>
        <v>25</v>
      </c>
      <c r="F533" t="str">
        <f>VLOOKUP(A533, _holidays!A533:B2638,2,FALSE)</f>
        <v>Y</v>
      </c>
      <c r="G533" t="str">
        <f>VLOOKUP(A533, _holidays!A533:C2638,3,FALSE)</f>
        <v>N</v>
      </c>
      <c r="H533">
        <v>6</v>
      </c>
      <c r="I533">
        <v>17.899999999999999</v>
      </c>
      <c r="J533">
        <v>9.1999999999999993</v>
      </c>
      <c r="K533">
        <v>0</v>
      </c>
      <c r="L533" s="7">
        <v>140904.59</v>
      </c>
      <c r="M533" s="9">
        <v>92.416245849999996</v>
      </c>
      <c r="N533" s="9">
        <f t="shared" si="44"/>
        <v>13021873.23083345</v>
      </c>
    </row>
    <row r="534" spans="1:14" x14ac:dyDescent="0.25">
      <c r="A534" s="5">
        <v>42537</v>
      </c>
      <c r="B534" t="str">
        <f t="shared" si="40"/>
        <v>Thursday</v>
      </c>
      <c r="C534" t="str">
        <f t="shared" si="41"/>
        <v>June</v>
      </c>
      <c r="D534">
        <f t="shared" si="42"/>
        <v>2016</v>
      </c>
      <c r="E534">
        <f t="shared" si="43"/>
        <v>25</v>
      </c>
      <c r="F534" t="str">
        <f>VLOOKUP(A534, _holidays!A534:B2639,2,FALSE)</f>
        <v>Y</v>
      </c>
      <c r="G534" t="str">
        <f>VLOOKUP(A534, _holidays!A534:C2639,3,FALSE)</f>
        <v>N</v>
      </c>
      <c r="H534">
        <v>7.8</v>
      </c>
      <c r="I534">
        <v>14.3</v>
      </c>
      <c r="J534">
        <v>5.0999999999999996</v>
      </c>
      <c r="K534">
        <v>0</v>
      </c>
      <c r="L534" s="7">
        <v>140741.16500000001</v>
      </c>
      <c r="M534" s="9">
        <v>89.929148949999998</v>
      </c>
      <c r="N534" s="9">
        <f t="shared" si="44"/>
        <v>12656733.190681526</v>
      </c>
    </row>
    <row r="535" spans="1:14" x14ac:dyDescent="0.25">
      <c r="A535" s="5">
        <v>42538</v>
      </c>
      <c r="B535" t="str">
        <f t="shared" si="40"/>
        <v>Friday</v>
      </c>
      <c r="C535" t="str">
        <f t="shared" si="41"/>
        <v>June</v>
      </c>
      <c r="D535">
        <f t="shared" si="42"/>
        <v>2016</v>
      </c>
      <c r="E535">
        <f t="shared" si="43"/>
        <v>25</v>
      </c>
      <c r="F535" t="str">
        <f>VLOOKUP(A535, _holidays!A535:B2640,2,FALSE)</f>
        <v>Y</v>
      </c>
      <c r="G535" t="str">
        <f>VLOOKUP(A535, _holidays!A535:C2640,3,FALSE)</f>
        <v>N</v>
      </c>
      <c r="H535">
        <v>9.3000000000000007</v>
      </c>
      <c r="I535">
        <v>15.1</v>
      </c>
      <c r="J535">
        <v>3.5</v>
      </c>
      <c r="K535">
        <v>4.2</v>
      </c>
      <c r="L535" s="7">
        <v>138023.10999999999</v>
      </c>
      <c r="M535" s="9">
        <v>99.573674510000004</v>
      </c>
      <c r="N535" s="9">
        <f t="shared" si="44"/>
        <v>13743468.229997925</v>
      </c>
    </row>
    <row r="536" spans="1:14" x14ac:dyDescent="0.25">
      <c r="A536" s="5">
        <v>42539</v>
      </c>
      <c r="B536" t="str">
        <f t="shared" si="40"/>
        <v>Saturday</v>
      </c>
      <c r="C536" t="str">
        <f t="shared" si="41"/>
        <v>June</v>
      </c>
      <c r="D536">
        <f t="shared" si="42"/>
        <v>2016</v>
      </c>
      <c r="E536">
        <f t="shared" si="43"/>
        <v>25</v>
      </c>
      <c r="F536" t="str">
        <f>VLOOKUP(A536, _holidays!A536:B2641,2,FALSE)</f>
        <v>Y</v>
      </c>
      <c r="G536" t="str">
        <f>VLOOKUP(A536, _holidays!A536:C2641,3,FALSE)</f>
        <v>N</v>
      </c>
      <c r="H536">
        <v>10</v>
      </c>
      <c r="I536">
        <v>12.7</v>
      </c>
      <c r="J536">
        <v>5.3</v>
      </c>
      <c r="K536">
        <v>8.6</v>
      </c>
      <c r="L536" s="7">
        <v>123162.185</v>
      </c>
      <c r="M536" s="9">
        <v>62.934016130000003</v>
      </c>
      <c r="N536" s="9">
        <f t="shared" si="44"/>
        <v>7751090.9373960439</v>
      </c>
    </row>
    <row r="537" spans="1:14" x14ac:dyDescent="0.25">
      <c r="A537" s="5">
        <v>42540</v>
      </c>
      <c r="B537" t="str">
        <f t="shared" si="40"/>
        <v>Sunday</v>
      </c>
      <c r="C537" t="str">
        <f t="shared" si="41"/>
        <v>June</v>
      </c>
      <c r="D537">
        <f t="shared" si="42"/>
        <v>2016</v>
      </c>
      <c r="E537">
        <f t="shared" si="43"/>
        <v>26</v>
      </c>
      <c r="F537" t="str">
        <f>VLOOKUP(A537, _holidays!A537:B2642,2,FALSE)</f>
        <v>Y</v>
      </c>
      <c r="G537" t="str">
        <f>VLOOKUP(A537, _holidays!A537:C2642,3,FALSE)</f>
        <v>N</v>
      </c>
      <c r="H537">
        <v>7.3</v>
      </c>
      <c r="I537">
        <v>13.5</v>
      </c>
      <c r="J537">
        <v>7.2</v>
      </c>
      <c r="K537">
        <v>0.4</v>
      </c>
      <c r="L537" s="7">
        <v>119662.16499999999</v>
      </c>
      <c r="M537" s="9">
        <v>79.384821770000002</v>
      </c>
      <c r="N537" s="9">
        <f t="shared" si="44"/>
        <v>9499359.6411373317</v>
      </c>
    </row>
    <row r="538" spans="1:14" x14ac:dyDescent="0.25">
      <c r="A538" s="5">
        <v>42541</v>
      </c>
      <c r="B538" t="str">
        <f t="shared" si="40"/>
        <v>Monday</v>
      </c>
      <c r="C538" t="str">
        <f t="shared" si="41"/>
        <v>June</v>
      </c>
      <c r="D538">
        <f t="shared" si="42"/>
        <v>2016</v>
      </c>
      <c r="E538">
        <f t="shared" si="43"/>
        <v>26</v>
      </c>
      <c r="F538" t="str">
        <f>VLOOKUP(A538, _holidays!A538:B2643,2,FALSE)</f>
        <v>Y</v>
      </c>
      <c r="G538" t="str">
        <f>VLOOKUP(A538, _holidays!A538:C2643,3,FALSE)</f>
        <v>N</v>
      </c>
      <c r="H538">
        <v>9.1</v>
      </c>
      <c r="I538">
        <v>13.2</v>
      </c>
      <c r="J538">
        <v>3.4</v>
      </c>
      <c r="K538">
        <v>3.6</v>
      </c>
      <c r="L538" s="7">
        <v>134435.11499999999</v>
      </c>
      <c r="M538" s="9">
        <v>114.875078</v>
      </c>
      <c r="N538" s="9">
        <f t="shared" si="44"/>
        <v>15443244.321563968</v>
      </c>
    </row>
    <row r="539" spans="1:14" x14ac:dyDescent="0.25">
      <c r="A539" s="5">
        <v>42542</v>
      </c>
      <c r="B539" t="str">
        <f t="shared" si="40"/>
        <v>Tuesday</v>
      </c>
      <c r="C539" t="str">
        <f t="shared" si="41"/>
        <v>June</v>
      </c>
      <c r="D539">
        <f t="shared" si="42"/>
        <v>2016</v>
      </c>
      <c r="E539">
        <f t="shared" si="43"/>
        <v>26</v>
      </c>
      <c r="F539" t="str">
        <f>VLOOKUP(A539, _holidays!A539:B2644,2,FALSE)</f>
        <v>Y</v>
      </c>
      <c r="G539" t="str">
        <f>VLOOKUP(A539, _holidays!A539:C2644,3,FALSE)</f>
        <v>N</v>
      </c>
      <c r="H539">
        <v>10.4</v>
      </c>
      <c r="I539">
        <v>14.7</v>
      </c>
      <c r="J539">
        <v>7</v>
      </c>
      <c r="K539">
        <v>3.2</v>
      </c>
      <c r="L539" s="7">
        <v>137511.315</v>
      </c>
      <c r="M539" s="9">
        <v>62.154764110000002</v>
      </c>
      <c r="N539" s="9">
        <f t="shared" si="44"/>
        <v>8546983.3462809045</v>
      </c>
    </row>
    <row r="540" spans="1:14" x14ac:dyDescent="0.25">
      <c r="A540" s="5">
        <v>42543</v>
      </c>
      <c r="B540" t="str">
        <f t="shared" si="40"/>
        <v>Wednesday</v>
      </c>
      <c r="C540" t="str">
        <f t="shared" si="41"/>
        <v>June</v>
      </c>
      <c r="D540">
        <f t="shared" si="42"/>
        <v>2016</v>
      </c>
      <c r="E540">
        <f t="shared" si="43"/>
        <v>26</v>
      </c>
      <c r="F540" t="str">
        <f>VLOOKUP(A540, _holidays!A540:B2645,2,FALSE)</f>
        <v>Y</v>
      </c>
      <c r="G540" t="str">
        <f>VLOOKUP(A540, _holidays!A540:C2645,3,FALSE)</f>
        <v>N</v>
      </c>
      <c r="H540">
        <v>11.2</v>
      </c>
      <c r="I540">
        <v>15.4</v>
      </c>
      <c r="J540">
        <v>6.6</v>
      </c>
      <c r="K540">
        <v>0</v>
      </c>
      <c r="L540" s="7">
        <v>133813.285</v>
      </c>
      <c r="M540" s="9">
        <v>58.759038580000002</v>
      </c>
      <c r="N540" s="9">
        <f t="shared" si="44"/>
        <v>7862739.9758315356</v>
      </c>
    </row>
    <row r="541" spans="1:14" x14ac:dyDescent="0.25">
      <c r="A541" s="5">
        <v>42544</v>
      </c>
      <c r="B541" t="str">
        <f t="shared" si="40"/>
        <v>Thursday</v>
      </c>
      <c r="C541" t="str">
        <f t="shared" si="41"/>
        <v>June</v>
      </c>
      <c r="D541">
        <f t="shared" si="42"/>
        <v>2016</v>
      </c>
      <c r="E541">
        <f t="shared" si="43"/>
        <v>26</v>
      </c>
      <c r="F541" t="str">
        <f>VLOOKUP(A541, _holidays!A541:B2646,2,FALSE)</f>
        <v>Y</v>
      </c>
      <c r="G541" t="str">
        <f>VLOOKUP(A541, _holidays!A541:C2646,3,FALSE)</f>
        <v>N</v>
      </c>
      <c r="H541">
        <v>10.4</v>
      </c>
      <c r="I541">
        <v>14.8</v>
      </c>
      <c r="J541">
        <v>7.2</v>
      </c>
      <c r="K541">
        <v>0.6</v>
      </c>
      <c r="L541" s="7">
        <v>136740.005</v>
      </c>
      <c r="M541" s="9">
        <v>78.318980190000005</v>
      </c>
      <c r="N541" s="9">
        <f t="shared" si="44"/>
        <v>10709337.742775502</v>
      </c>
    </row>
    <row r="542" spans="1:14" x14ac:dyDescent="0.25">
      <c r="A542" s="5">
        <v>42545</v>
      </c>
      <c r="B542" t="str">
        <f t="shared" si="40"/>
        <v>Friday</v>
      </c>
      <c r="C542" t="str">
        <f t="shared" si="41"/>
        <v>June</v>
      </c>
      <c r="D542">
        <f t="shared" si="42"/>
        <v>2016</v>
      </c>
      <c r="E542">
        <f t="shared" si="43"/>
        <v>26</v>
      </c>
      <c r="F542" t="str">
        <f>VLOOKUP(A542, _holidays!A542:B2647,2,FALSE)</f>
        <v>N</v>
      </c>
      <c r="G542" t="str">
        <f>VLOOKUP(A542, _holidays!A542:C2647,3,FALSE)</f>
        <v>N</v>
      </c>
      <c r="H542">
        <v>6.9</v>
      </c>
      <c r="I542">
        <v>10.7</v>
      </c>
      <c r="J542">
        <v>5.8</v>
      </c>
      <c r="K542">
        <v>13.8</v>
      </c>
      <c r="L542" s="7">
        <v>144658.38</v>
      </c>
      <c r="M542" s="9">
        <v>67.938496200000003</v>
      </c>
      <c r="N542" s="9">
        <f t="shared" si="44"/>
        <v>9827872.7999281567</v>
      </c>
    </row>
    <row r="543" spans="1:14" x14ac:dyDescent="0.25">
      <c r="A543" s="5">
        <v>42546</v>
      </c>
      <c r="B543" t="str">
        <f t="shared" si="40"/>
        <v>Saturday</v>
      </c>
      <c r="C543" t="str">
        <f t="shared" si="41"/>
        <v>June</v>
      </c>
      <c r="D543">
        <f t="shared" si="42"/>
        <v>2016</v>
      </c>
      <c r="E543">
        <f t="shared" si="43"/>
        <v>26</v>
      </c>
      <c r="F543" t="str">
        <f>VLOOKUP(A543, _holidays!A543:B2648,2,FALSE)</f>
        <v>N</v>
      </c>
      <c r="G543" t="str">
        <f>VLOOKUP(A543, _holidays!A543:C2648,3,FALSE)</f>
        <v>N</v>
      </c>
      <c r="H543">
        <v>5.6</v>
      </c>
      <c r="I543">
        <v>12.7</v>
      </c>
      <c r="J543">
        <v>8.8000000000000007</v>
      </c>
      <c r="K543">
        <v>2</v>
      </c>
      <c r="L543" s="7">
        <v>131730.83499999999</v>
      </c>
      <c r="M543" s="9">
        <v>99.763250799999994</v>
      </c>
      <c r="N543" s="9">
        <f t="shared" si="44"/>
        <v>13141896.330198416</v>
      </c>
    </row>
    <row r="544" spans="1:14" x14ac:dyDescent="0.25">
      <c r="A544" s="5">
        <v>42547</v>
      </c>
      <c r="B544" t="str">
        <f t="shared" si="40"/>
        <v>Sunday</v>
      </c>
      <c r="C544" t="str">
        <f t="shared" si="41"/>
        <v>June</v>
      </c>
      <c r="D544">
        <f t="shared" si="42"/>
        <v>2016</v>
      </c>
      <c r="E544">
        <f t="shared" si="43"/>
        <v>27</v>
      </c>
      <c r="F544" t="str">
        <f>VLOOKUP(A544, _holidays!A544:B2649,2,FALSE)</f>
        <v>N</v>
      </c>
      <c r="G544" t="str">
        <f>VLOOKUP(A544, _holidays!A544:C2649,3,FALSE)</f>
        <v>N</v>
      </c>
      <c r="H544">
        <v>3</v>
      </c>
      <c r="I544">
        <v>11.1</v>
      </c>
      <c r="J544">
        <v>7.7</v>
      </c>
      <c r="K544">
        <v>0.2</v>
      </c>
      <c r="L544" s="7">
        <v>126455.935</v>
      </c>
      <c r="M544" s="9">
        <v>120.4411006</v>
      </c>
      <c r="N544" s="9">
        <f t="shared" si="44"/>
        <v>15230491.98880206</v>
      </c>
    </row>
    <row r="545" spans="1:14" x14ac:dyDescent="0.25">
      <c r="A545" s="5">
        <v>42548</v>
      </c>
      <c r="B545" t="str">
        <f t="shared" si="40"/>
        <v>Monday</v>
      </c>
      <c r="C545" t="str">
        <f t="shared" si="41"/>
        <v>June</v>
      </c>
      <c r="D545">
        <f t="shared" si="42"/>
        <v>2016</v>
      </c>
      <c r="E545">
        <f t="shared" si="43"/>
        <v>27</v>
      </c>
      <c r="F545" t="str">
        <f>VLOOKUP(A545, _holidays!A545:B2650,2,FALSE)</f>
        <v>N</v>
      </c>
      <c r="G545" t="str">
        <f>VLOOKUP(A545, _holidays!A545:C2650,3,FALSE)</f>
        <v>N</v>
      </c>
      <c r="H545">
        <v>4.8</v>
      </c>
      <c r="I545">
        <v>10.6</v>
      </c>
      <c r="J545">
        <v>4.7</v>
      </c>
      <c r="K545">
        <v>0.2</v>
      </c>
      <c r="L545" s="7">
        <v>148639.995</v>
      </c>
      <c r="M545" s="9">
        <v>127.3466076</v>
      </c>
      <c r="N545" s="9">
        <f t="shared" si="44"/>
        <v>18928799.116930962</v>
      </c>
    </row>
    <row r="546" spans="1:14" x14ac:dyDescent="0.25">
      <c r="A546" s="5">
        <v>42549</v>
      </c>
      <c r="B546" t="str">
        <f t="shared" si="40"/>
        <v>Tuesday</v>
      </c>
      <c r="C546" t="str">
        <f t="shared" si="41"/>
        <v>June</v>
      </c>
      <c r="D546">
        <f t="shared" si="42"/>
        <v>2016</v>
      </c>
      <c r="E546">
        <f t="shared" si="43"/>
        <v>27</v>
      </c>
      <c r="F546" t="str">
        <f>VLOOKUP(A546, _holidays!A546:B2651,2,FALSE)</f>
        <v>N</v>
      </c>
      <c r="G546" t="str">
        <f>VLOOKUP(A546, _holidays!A546:C2651,3,FALSE)</f>
        <v>N</v>
      </c>
      <c r="H546">
        <v>5</v>
      </c>
      <c r="I546">
        <v>17</v>
      </c>
      <c r="J546">
        <v>7.8</v>
      </c>
      <c r="K546">
        <v>0.2</v>
      </c>
      <c r="L546" s="7">
        <v>142146.31</v>
      </c>
      <c r="M546" s="9">
        <v>110.28039029999999</v>
      </c>
      <c r="N546" s="9">
        <f t="shared" si="44"/>
        <v>15675950.546504792</v>
      </c>
    </row>
    <row r="547" spans="1:14" x14ac:dyDescent="0.25">
      <c r="A547" s="5">
        <v>42550</v>
      </c>
      <c r="B547" t="str">
        <f t="shared" si="40"/>
        <v>Wednesday</v>
      </c>
      <c r="C547" t="str">
        <f t="shared" si="41"/>
        <v>June</v>
      </c>
      <c r="D547">
        <f t="shared" si="42"/>
        <v>2016</v>
      </c>
      <c r="E547">
        <f t="shared" si="43"/>
        <v>27</v>
      </c>
      <c r="F547" t="str">
        <f>VLOOKUP(A547, _holidays!A547:B2652,2,FALSE)</f>
        <v>N</v>
      </c>
      <c r="G547" t="str">
        <f>VLOOKUP(A547, _holidays!A547:C2652,3,FALSE)</f>
        <v>N</v>
      </c>
      <c r="H547">
        <v>8.9</v>
      </c>
      <c r="I547">
        <v>15.8</v>
      </c>
      <c r="J547">
        <v>8.9</v>
      </c>
      <c r="K547">
        <v>0.2</v>
      </c>
      <c r="L547" s="7">
        <v>136071.965</v>
      </c>
      <c r="M547" s="9">
        <v>80.125243080000004</v>
      </c>
      <c r="N547" s="9">
        <f t="shared" si="44"/>
        <v>10902799.271998253</v>
      </c>
    </row>
    <row r="548" spans="1:14" x14ac:dyDescent="0.25">
      <c r="A548" s="5">
        <v>42551</v>
      </c>
      <c r="B548" t="str">
        <f t="shared" si="40"/>
        <v>Thursday</v>
      </c>
      <c r="C548" t="str">
        <f t="shared" si="41"/>
        <v>June</v>
      </c>
      <c r="D548">
        <f t="shared" si="42"/>
        <v>2016</v>
      </c>
      <c r="E548">
        <f t="shared" si="43"/>
        <v>27</v>
      </c>
      <c r="F548" t="str">
        <f>VLOOKUP(A548, _holidays!A548:B2653,2,FALSE)</f>
        <v>N</v>
      </c>
      <c r="G548" t="str">
        <f>VLOOKUP(A548, _holidays!A548:C2653,3,FALSE)</f>
        <v>N</v>
      </c>
      <c r="H548">
        <v>10.3</v>
      </c>
      <c r="I548">
        <v>11.7</v>
      </c>
      <c r="J548">
        <v>5.6</v>
      </c>
      <c r="K548">
        <v>0</v>
      </c>
      <c r="L548" s="7">
        <v>141078.46</v>
      </c>
      <c r="M548" s="9">
        <v>115.1178955</v>
      </c>
      <c r="N548" s="9">
        <f t="shared" si="44"/>
        <v>16240655.41558093</v>
      </c>
    </row>
    <row r="549" spans="1:14" x14ac:dyDescent="0.25">
      <c r="A549" s="5">
        <v>42552</v>
      </c>
      <c r="B549" t="str">
        <f t="shared" si="40"/>
        <v>Friday</v>
      </c>
      <c r="C549" t="str">
        <f t="shared" si="41"/>
        <v>July</v>
      </c>
      <c r="D549">
        <f t="shared" si="42"/>
        <v>2016</v>
      </c>
      <c r="E549">
        <f t="shared" si="43"/>
        <v>27</v>
      </c>
      <c r="F549" t="str">
        <f>VLOOKUP(A549, _holidays!A549:B2654,2,FALSE)</f>
        <v>N</v>
      </c>
      <c r="G549" t="str">
        <f>VLOOKUP(A549, _holidays!A549:C2654,3,FALSE)</f>
        <v>N</v>
      </c>
      <c r="H549">
        <v>7.3</v>
      </c>
      <c r="I549">
        <v>14.1</v>
      </c>
      <c r="J549">
        <v>7.1</v>
      </c>
      <c r="K549">
        <v>6.4</v>
      </c>
      <c r="L549" s="7">
        <v>136676.715</v>
      </c>
      <c r="M549" s="9">
        <v>117.7120479</v>
      </c>
      <c r="N549" s="9">
        <f t="shared" si="44"/>
        <v>16088496.022894649</v>
      </c>
    </row>
    <row r="550" spans="1:14" x14ac:dyDescent="0.25">
      <c r="A550" s="5">
        <v>42553</v>
      </c>
      <c r="B550" t="str">
        <f t="shared" si="40"/>
        <v>Saturday</v>
      </c>
      <c r="C550" t="str">
        <f t="shared" si="41"/>
        <v>July</v>
      </c>
      <c r="D550">
        <f t="shared" si="42"/>
        <v>2016</v>
      </c>
      <c r="E550">
        <f t="shared" si="43"/>
        <v>27</v>
      </c>
      <c r="F550" t="str">
        <f>VLOOKUP(A550, _holidays!A550:B2655,2,FALSE)</f>
        <v>N</v>
      </c>
      <c r="G550" t="str">
        <f>VLOOKUP(A550, _holidays!A550:C2655,3,FALSE)</f>
        <v>N</v>
      </c>
      <c r="H550">
        <v>9.9</v>
      </c>
      <c r="I550">
        <v>16.5</v>
      </c>
      <c r="J550">
        <v>6.7</v>
      </c>
      <c r="K550">
        <v>0.2</v>
      </c>
      <c r="L550" s="7">
        <v>118683.565</v>
      </c>
      <c r="M550" s="9">
        <v>90.456523779999998</v>
      </c>
      <c r="N550" s="9">
        <f t="shared" si="44"/>
        <v>10735702.719717676</v>
      </c>
    </row>
    <row r="551" spans="1:14" x14ac:dyDescent="0.25">
      <c r="A551" s="5">
        <v>42554</v>
      </c>
      <c r="B551" t="str">
        <f t="shared" si="40"/>
        <v>Sunday</v>
      </c>
      <c r="C551" t="str">
        <f t="shared" si="41"/>
        <v>July</v>
      </c>
      <c r="D551">
        <f t="shared" si="42"/>
        <v>2016</v>
      </c>
      <c r="E551">
        <f t="shared" si="43"/>
        <v>28</v>
      </c>
      <c r="F551" t="str">
        <f>VLOOKUP(A551, _holidays!A551:B2656,2,FALSE)</f>
        <v>N</v>
      </c>
      <c r="G551" t="str">
        <f>VLOOKUP(A551, _holidays!A551:C2656,3,FALSE)</f>
        <v>N</v>
      </c>
      <c r="H551">
        <v>10.9</v>
      </c>
      <c r="I551">
        <v>16.7</v>
      </c>
      <c r="J551">
        <v>7.8</v>
      </c>
      <c r="K551">
        <v>0</v>
      </c>
      <c r="L551" s="7">
        <v>112556.405</v>
      </c>
      <c r="M551" s="9">
        <v>68.597089170000004</v>
      </c>
      <c r="N551" s="9">
        <f t="shared" si="44"/>
        <v>7721041.7504396345</v>
      </c>
    </row>
    <row r="552" spans="1:14" x14ac:dyDescent="0.25">
      <c r="A552" s="5">
        <v>42555</v>
      </c>
      <c r="B552" t="str">
        <f t="shared" si="40"/>
        <v>Monday</v>
      </c>
      <c r="C552" t="str">
        <f t="shared" si="41"/>
        <v>July</v>
      </c>
      <c r="D552">
        <f t="shared" si="42"/>
        <v>2016</v>
      </c>
      <c r="E552">
        <f t="shared" si="43"/>
        <v>28</v>
      </c>
      <c r="F552" t="str">
        <f>VLOOKUP(A552, _holidays!A552:B2657,2,FALSE)</f>
        <v>N</v>
      </c>
      <c r="G552" t="str">
        <f>VLOOKUP(A552, _holidays!A552:C2657,3,FALSE)</f>
        <v>N</v>
      </c>
      <c r="H552">
        <v>10.4</v>
      </c>
      <c r="I552">
        <v>12.7</v>
      </c>
      <c r="J552">
        <v>3.6</v>
      </c>
      <c r="K552">
        <v>0</v>
      </c>
      <c r="L552" s="7">
        <v>135712.245</v>
      </c>
      <c r="M552" s="9">
        <v>124.1368856</v>
      </c>
      <c r="N552" s="9">
        <f t="shared" si="44"/>
        <v>16846895.432084173</v>
      </c>
    </row>
    <row r="553" spans="1:14" x14ac:dyDescent="0.25">
      <c r="A553" s="5">
        <v>42556</v>
      </c>
      <c r="B553" t="str">
        <f t="shared" si="40"/>
        <v>Tuesday</v>
      </c>
      <c r="C553" t="str">
        <f t="shared" si="41"/>
        <v>July</v>
      </c>
      <c r="D553">
        <f t="shared" si="42"/>
        <v>2016</v>
      </c>
      <c r="E553">
        <f t="shared" si="43"/>
        <v>28</v>
      </c>
      <c r="F553" t="str">
        <f>VLOOKUP(A553, _holidays!A553:B2658,2,FALSE)</f>
        <v>N</v>
      </c>
      <c r="G553" t="str">
        <f>VLOOKUP(A553, _holidays!A553:C2658,3,FALSE)</f>
        <v>N</v>
      </c>
      <c r="H553">
        <v>8.1999999999999993</v>
      </c>
      <c r="I553">
        <v>12.8</v>
      </c>
      <c r="J553">
        <v>1.8</v>
      </c>
      <c r="K553">
        <v>0.6</v>
      </c>
      <c r="L553" s="7">
        <v>142401.79500000001</v>
      </c>
      <c r="M553" s="9">
        <v>147.1876919</v>
      </c>
      <c r="N553" s="9">
        <f t="shared" si="44"/>
        <v>20959791.528466962</v>
      </c>
    </row>
    <row r="554" spans="1:14" x14ac:dyDescent="0.25">
      <c r="A554" s="5">
        <v>42557</v>
      </c>
      <c r="B554" t="str">
        <f t="shared" si="40"/>
        <v>Wednesday</v>
      </c>
      <c r="C554" t="str">
        <f t="shared" si="41"/>
        <v>July</v>
      </c>
      <c r="D554">
        <f t="shared" si="42"/>
        <v>2016</v>
      </c>
      <c r="E554">
        <f t="shared" si="43"/>
        <v>28</v>
      </c>
      <c r="F554" t="str">
        <f>VLOOKUP(A554, _holidays!A554:B2659,2,FALSE)</f>
        <v>N</v>
      </c>
      <c r="G554" t="str">
        <f>VLOOKUP(A554, _holidays!A554:C2659,3,FALSE)</f>
        <v>N</v>
      </c>
      <c r="H554">
        <v>9.8000000000000007</v>
      </c>
      <c r="I554">
        <v>13</v>
      </c>
      <c r="J554">
        <v>4.5999999999999996</v>
      </c>
      <c r="K554">
        <v>22.6</v>
      </c>
      <c r="L554" s="7">
        <v>134056.095</v>
      </c>
      <c r="M554" s="9">
        <v>116.6821116</v>
      </c>
      <c r="N554" s="9">
        <f t="shared" si="44"/>
        <v>15641948.237450201</v>
      </c>
    </row>
    <row r="555" spans="1:14" x14ac:dyDescent="0.25">
      <c r="A555" s="5">
        <v>42558</v>
      </c>
      <c r="B555" t="str">
        <f t="shared" si="40"/>
        <v>Thursday</v>
      </c>
      <c r="C555" t="str">
        <f t="shared" si="41"/>
        <v>July</v>
      </c>
      <c r="D555">
        <f t="shared" si="42"/>
        <v>2016</v>
      </c>
      <c r="E555">
        <f t="shared" si="43"/>
        <v>28</v>
      </c>
      <c r="F555" t="str">
        <f>VLOOKUP(A555, _holidays!A555:B2660,2,FALSE)</f>
        <v>N</v>
      </c>
      <c r="G555" t="str">
        <f>VLOOKUP(A555, _holidays!A555:C2660,3,FALSE)</f>
        <v>N</v>
      </c>
      <c r="H555">
        <v>10.5</v>
      </c>
      <c r="I555">
        <v>13.7</v>
      </c>
      <c r="J555">
        <v>4.0999999999999996</v>
      </c>
      <c r="K555">
        <v>3.8</v>
      </c>
      <c r="L555" s="7">
        <v>138768.04500000001</v>
      </c>
      <c r="M555" s="9">
        <v>176.91203619999999</v>
      </c>
      <c r="N555" s="9">
        <f t="shared" si="44"/>
        <v>24549737.40044323</v>
      </c>
    </row>
    <row r="556" spans="1:14" x14ac:dyDescent="0.25">
      <c r="A556" s="5">
        <v>42559</v>
      </c>
      <c r="B556" t="str">
        <f t="shared" si="40"/>
        <v>Friday</v>
      </c>
      <c r="C556" t="str">
        <f t="shared" si="41"/>
        <v>July</v>
      </c>
      <c r="D556">
        <f t="shared" si="42"/>
        <v>2016</v>
      </c>
      <c r="E556">
        <f t="shared" si="43"/>
        <v>28</v>
      </c>
      <c r="F556" t="str">
        <f>VLOOKUP(A556, _holidays!A556:B2661,2,FALSE)</f>
        <v>N</v>
      </c>
      <c r="G556" t="str">
        <f>VLOOKUP(A556, _holidays!A556:C2661,3,FALSE)</f>
        <v>N</v>
      </c>
      <c r="H556">
        <v>9.6999999999999993</v>
      </c>
      <c r="I556">
        <v>15.3</v>
      </c>
      <c r="J556">
        <v>7.4</v>
      </c>
      <c r="K556">
        <v>0.8</v>
      </c>
      <c r="L556" s="7">
        <v>136690.04999999999</v>
      </c>
      <c r="M556" s="9">
        <v>114.84420299999999</v>
      </c>
      <c r="N556" s="9">
        <f t="shared" si="44"/>
        <v>15698059.850280147</v>
      </c>
    </row>
    <row r="557" spans="1:14" x14ac:dyDescent="0.25">
      <c r="A557" s="5">
        <v>42560</v>
      </c>
      <c r="B557" t="str">
        <f t="shared" si="40"/>
        <v>Saturday</v>
      </c>
      <c r="C557" t="str">
        <f t="shared" si="41"/>
        <v>July</v>
      </c>
      <c r="D557">
        <f t="shared" si="42"/>
        <v>2016</v>
      </c>
      <c r="E557">
        <f t="shared" si="43"/>
        <v>28</v>
      </c>
      <c r="F557" t="str">
        <f>VLOOKUP(A557, _holidays!A557:B2662,2,FALSE)</f>
        <v>N</v>
      </c>
      <c r="G557" t="str">
        <f>VLOOKUP(A557, _holidays!A557:C2662,3,FALSE)</f>
        <v>N</v>
      </c>
      <c r="H557">
        <v>5.3</v>
      </c>
      <c r="I557">
        <v>15.2</v>
      </c>
      <c r="J557">
        <v>9.5</v>
      </c>
      <c r="K557">
        <v>0.2</v>
      </c>
      <c r="L557" s="7">
        <v>122369.535</v>
      </c>
      <c r="M557" s="9">
        <v>105.54857610000001</v>
      </c>
      <c r="N557" s="9">
        <f t="shared" si="44"/>
        <v>12915930.177269114</v>
      </c>
    </row>
    <row r="558" spans="1:14" x14ac:dyDescent="0.25">
      <c r="A558" s="5">
        <v>42561</v>
      </c>
      <c r="B558" t="str">
        <f t="shared" si="40"/>
        <v>Sunday</v>
      </c>
      <c r="C558" t="str">
        <f t="shared" si="41"/>
        <v>July</v>
      </c>
      <c r="D558">
        <f t="shared" si="42"/>
        <v>2016</v>
      </c>
      <c r="E558">
        <f t="shared" si="43"/>
        <v>29</v>
      </c>
      <c r="F558" t="str">
        <f>VLOOKUP(A558, _holidays!A558:B2663,2,FALSE)</f>
        <v>N</v>
      </c>
      <c r="G558" t="str">
        <f>VLOOKUP(A558, _holidays!A558:C2663,3,FALSE)</f>
        <v>N</v>
      </c>
      <c r="H558">
        <v>6.5</v>
      </c>
      <c r="I558">
        <v>14.2</v>
      </c>
      <c r="J558">
        <v>3.6</v>
      </c>
      <c r="K558">
        <v>0</v>
      </c>
      <c r="L558" s="7">
        <v>119218.23</v>
      </c>
      <c r="M558" s="9">
        <v>36.167212329999998</v>
      </c>
      <c r="N558" s="9">
        <f t="shared" si="44"/>
        <v>4311791.0380167756</v>
      </c>
    </row>
    <row r="559" spans="1:14" x14ac:dyDescent="0.25">
      <c r="A559" s="5">
        <v>42562</v>
      </c>
      <c r="B559" t="str">
        <f t="shared" si="40"/>
        <v>Monday</v>
      </c>
      <c r="C559" t="str">
        <f t="shared" si="41"/>
        <v>July</v>
      </c>
      <c r="D559">
        <f t="shared" si="42"/>
        <v>2016</v>
      </c>
      <c r="E559">
        <f t="shared" si="43"/>
        <v>29</v>
      </c>
      <c r="F559" t="str">
        <f>VLOOKUP(A559, _holidays!A559:B2664,2,FALSE)</f>
        <v>N</v>
      </c>
      <c r="G559" t="str">
        <f>VLOOKUP(A559, _holidays!A559:C2664,3,FALSE)</f>
        <v>N</v>
      </c>
      <c r="H559">
        <v>8.3000000000000007</v>
      </c>
      <c r="I559">
        <v>16</v>
      </c>
      <c r="J559">
        <v>7.6</v>
      </c>
      <c r="K559">
        <v>3.6</v>
      </c>
      <c r="L559" s="7">
        <v>128207.125</v>
      </c>
      <c r="M559" s="9">
        <v>44.858080039999997</v>
      </c>
      <c r="N559" s="9">
        <f t="shared" si="44"/>
        <v>5751125.4749482842</v>
      </c>
    </row>
    <row r="560" spans="1:14" x14ac:dyDescent="0.25">
      <c r="A560" s="5">
        <v>42563</v>
      </c>
      <c r="B560" t="str">
        <f t="shared" si="40"/>
        <v>Tuesday</v>
      </c>
      <c r="C560" t="str">
        <f t="shared" si="41"/>
        <v>July</v>
      </c>
      <c r="D560">
        <f t="shared" si="42"/>
        <v>2016</v>
      </c>
      <c r="E560">
        <f t="shared" si="43"/>
        <v>29</v>
      </c>
      <c r="F560" t="str">
        <f>VLOOKUP(A560, _holidays!A560:B2665,2,FALSE)</f>
        <v>Y</v>
      </c>
      <c r="G560" t="str">
        <f>VLOOKUP(A560, _holidays!A560:C2665,3,FALSE)</f>
        <v>N</v>
      </c>
      <c r="H560">
        <v>10.7</v>
      </c>
      <c r="I560">
        <v>13.7</v>
      </c>
      <c r="J560">
        <v>8.1</v>
      </c>
      <c r="K560">
        <v>0</v>
      </c>
      <c r="L560" s="7">
        <v>137582.19500000001</v>
      </c>
      <c r="M560" s="9">
        <v>49.159485719999999</v>
      </c>
      <c r="N560" s="9">
        <f t="shared" si="44"/>
        <v>6763469.950428756</v>
      </c>
    </row>
    <row r="561" spans="1:14" x14ac:dyDescent="0.25">
      <c r="A561" s="5">
        <v>42564</v>
      </c>
      <c r="B561" t="str">
        <f t="shared" si="40"/>
        <v>Wednesday</v>
      </c>
      <c r="C561" t="str">
        <f t="shared" si="41"/>
        <v>July</v>
      </c>
      <c r="D561">
        <f t="shared" si="42"/>
        <v>2016</v>
      </c>
      <c r="E561">
        <f t="shared" si="43"/>
        <v>29</v>
      </c>
      <c r="F561" t="str">
        <f>VLOOKUP(A561, _holidays!A561:B2666,2,FALSE)</f>
        <v>Y</v>
      </c>
      <c r="G561" t="str">
        <f>VLOOKUP(A561, _holidays!A561:C2666,3,FALSE)</f>
        <v>N</v>
      </c>
      <c r="H561">
        <v>4.5</v>
      </c>
      <c r="I561">
        <v>12</v>
      </c>
      <c r="J561">
        <v>9</v>
      </c>
      <c r="K561">
        <v>0.4</v>
      </c>
      <c r="L561" s="7">
        <v>145728.26</v>
      </c>
      <c r="M561" s="9">
        <v>65.914964920000003</v>
      </c>
      <c r="N561" s="9">
        <f t="shared" si="44"/>
        <v>9605673.1457526404</v>
      </c>
    </row>
    <row r="562" spans="1:14" x14ac:dyDescent="0.25">
      <c r="A562" s="5">
        <v>42565</v>
      </c>
      <c r="B562" t="str">
        <f t="shared" si="40"/>
        <v>Thursday</v>
      </c>
      <c r="C562" t="str">
        <f t="shared" si="41"/>
        <v>July</v>
      </c>
      <c r="D562">
        <f t="shared" si="42"/>
        <v>2016</v>
      </c>
      <c r="E562">
        <f t="shared" si="43"/>
        <v>29</v>
      </c>
      <c r="F562" t="str">
        <f>VLOOKUP(A562, _holidays!A562:B2667,2,FALSE)</f>
        <v>Y</v>
      </c>
      <c r="G562" t="str">
        <f>VLOOKUP(A562, _holidays!A562:C2667,3,FALSE)</f>
        <v>N</v>
      </c>
      <c r="H562">
        <v>6.6</v>
      </c>
      <c r="I562">
        <v>14</v>
      </c>
      <c r="J562">
        <v>7.8</v>
      </c>
      <c r="K562">
        <v>1</v>
      </c>
      <c r="L562" s="7">
        <v>144103.70499999999</v>
      </c>
      <c r="M562" s="9">
        <v>76.117452619999995</v>
      </c>
      <c r="N562" s="9">
        <f t="shared" si="44"/>
        <v>10968806.937703956</v>
      </c>
    </row>
    <row r="563" spans="1:14" x14ac:dyDescent="0.25">
      <c r="A563" s="5">
        <v>42566</v>
      </c>
      <c r="B563" t="str">
        <f t="shared" si="40"/>
        <v>Friday</v>
      </c>
      <c r="C563" t="str">
        <f t="shared" si="41"/>
        <v>July</v>
      </c>
      <c r="D563">
        <f t="shared" si="42"/>
        <v>2016</v>
      </c>
      <c r="E563">
        <f t="shared" si="43"/>
        <v>29</v>
      </c>
      <c r="F563" t="str">
        <f>VLOOKUP(A563, _holidays!A563:B2668,2,FALSE)</f>
        <v>Y</v>
      </c>
      <c r="G563" t="str">
        <f>VLOOKUP(A563, _holidays!A563:C2668,3,FALSE)</f>
        <v>N</v>
      </c>
      <c r="H563">
        <v>8.8000000000000007</v>
      </c>
      <c r="I563">
        <v>14.1</v>
      </c>
      <c r="J563">
        <v>7.2</v>
      </c>
      <c r="K563">
        <v>0</v>
      </c>
      <c r="L563" s="7">
        <v>141166.85</v>
      </c>
      <c r="M563" s="9">
        <v>79.507600479999994</v>
      </c>
      <c r="N563" s="9">
        <f t="shared" si="44"/>
        <v>11223837.510820087</v>
      </c>
    </row>
    <row r="564" spans="1:14" x14ac:dyDescent="0.25">
      <c r="A564" s="5">
        <v>42567</v>
      </c>
      <c r="B564" t="str">
        <f t="shared" si="40"/>
        <v>Saturday</v>
      </c>
      <c r="C564" t="str">
        <f t="shared" si="41"/>
        <v>July</v>
      </c>
      <c r="D564">
        <f t="shared" si="42"/>
        <v>2016</v>
      </c>
      <c r="E564">
        <f t="shared" si="43"/>
        <v>29</v>
      </c>
      <c r="F564" t="str">
        <f>VLOOKUP(A564, _holidays!A564:B2669,2,FALSE)</f>
        <v>Y</v>
      </c>
      <c r="G564" t="str">
        <f>VLOOKUP(A564, _holidays!A564:C2669,3,FALSE)</f>
        <v>N</v>
      </c>
      <c r="H564">
        <v>7.8</v>
      </c>
      <c r="I564">
        <v>13.7</v>
      </c>
      <c r="J564">
        <v>10.199999999999999</v>
      </c>
      <c r="K564">
        <v>0</v>
      </c>
      <c r="L564" s="7">
        <v>120659.15</v>
      </c>
      <c r="M564" s="9">
        <v>73.694418769999999</v>
      </c>
      <c r="N564" s="9">
        <f t="shared" si="44"/>
        <v>8891905.9285322446</v>
      </c>
    </row>
    <row r="565" spans="1:14" x14ac:dyDescent="0.25">
      <c r="A565" s="5">
        <v>42568</v>
      </c>
      <c r="B565" t="str">
        <f t="shared" si="40"/>
        <v>Sunday</v>
      </c>
      <c r="C565" t="str">
        <f t="shared" si="41"/>
        <v>July</v>
      </c>
      <c r="D565">
        <f t="shared" si="42"/>
        <v>2016</v>
      </c>
      <c r="E565">
        <f t="shared" si="43"/>
        <v>30</v>
      </c>
      <c r="F565" t="str">
        <f>VLOOKUP(A565, _holidays!A565:B2670,2,FALSE)</f>
        <v>Y</v>
      </c>
      <c r="G565" t="str">
        <f>VLOOKUP(A565, _holidays!A565:C2670,3,FALSE)</f>
        <v>N</v>
      </c>
      <c r="H565">
        <v>3.1</v>
      </c>
      <c r="I565">
        <v>16.100000000000001</v>
      </c>
      <c r="J565">
        <v>10.3</v>
      </c>
      <c r="K565">
        <v>0</v>
      </c>
      <c r="L565" s="7">
        <v>113418.125</v>
      </c>
      <c r="M565" s="9">
        <v>48.788405300000001</v>
      </c>
      <c r="N565" s="9">
        <f t="shared" si="44"/>
        <v>5533489.4508660622</v>
      </c>
    </row>
    <row r="566" spans="1:14" x14ac:dyDescent="0.25">
      <c r="A566" s="5">
        <v>42569</v>
      </c>
      <c r="B566" t="str">
        <f t="shared" si="40"/>
        <v>Monday</v>
      </c>
      <c r="C566" t="str">
        <f t="shared" si="41"/>
        <v>July</v>
      </c>
      <c r="D566">
        <f t="shared" si="42"/>
        <v>2016</v>
      </c>
      <c r="E566">
        <f t="shared" si="43"/>
        <v>30</v>
      </c>
      <c r="F566" t="str">
        <f>VLOOKUP(A566, _holidays!A566:B2671,2,FALSE)</f>
        <v>Y</v>
      </c>
      <c r="G566" t="str">
        <f>VLOOKUP(A566, _holidays!A566:C2671,3,FALSE)</f>
        <v>N</v>
      </c>
      <c r="H566">
        <v>9.6</v>
      </c>
      <c r="I566">
        <v>17.7</v>
      </c>
      <c r="J566">
        <v>8.8000000000000007</v>
      </c>
      <c r="K566">
        <v>0</v>
      </c>
      <c r="L566" s="7">
        <v>127367.015</v>
      </c>
      <c r="M566" s="9">
        <v>43.891518699999999</v>
      </c>
      <c r="N566" s="9">
        <f t="shared" si="44"/>
        <v>5590331.7206356805</v>
      </c>
    </row>
    <row r="567" spans="1:14" x14ac:dyDescent="0.25">
      <c r="A567" s="5">
        <v>42570</v>
      </c>
      <c r="B567" t="str">
        <f t="shared" si="40"/>
        <v>Tuesday</v>
      </c>
      <c r="C567" t="str">
        <f t="shared" si="41"/>
        <v>July</v>
      </c>
      <c r="D567">
        <f t="shared" si="42"/>
        <v>2016</v>
      </c>
      <c r="E567">
        <f t="shared" si="43"/>
        <v>30</v>
      </c>
      <c r="F567" t="str">
        <f>VLOOKUP(A567, _holidays!A567:B2672,2,FALSE)</f>
        <v>Y</v>
      </c>
      <c r="G567" t="str">
        <f>VLOOKUP(A567, _holidays!A567:C2672,3,FALSE)</f>
        <v>N</v>
      </c>
      <c r="H567">
        <v>12.6</v>
      </c>
      <c r="I567">
        <v>16</v>
      </c>
      <c r="J567">
        <v>5.7</v>
      </c>
      <c r="K567">
        <v>0</v>
      </c>
      <c r="L567" s="7">
        <v>137028.04999999999</v>
      </c>
      <c r="M567" s="9">
        <v>49.453789790000002</v>
      </c>
      <c r="N567" s="9">
        <f t="shared" si="44"/>
        <v>6776556.3800336095</v>
      </c>
    </row>
    <row r="568" spans="1:14" x14ac:dyDescent="0.25">
      <c r="A568" s="5">
        <v>42571</v>
      </c>
      <c r="B568" t="str">
        <f t="shared" si="40"/>
        <v>Wednesday</v>
      </c>
      <c r="C568" t="str">
        <f t="shared" si="41"/>
        <v>July</v>
      </c>
      <c r="D568">
        <f t="shared" si="42"/>
        <v>2016</v>
      </c>
      <c r="E568">
        <f t="shared" si="43"/>
        <v>30</v>
      </c>
      <c r="F568" t="str">
        <f>VLOOKUP(A568, _holidays!A568:B2673,2,FALSE)</f>
        <v>Y</v>
      </c>
      <c r="G568" t="str">
        <f>VLOOKUP(A568, _holidays!A568:C2673,3,FALSE)</f>
        <v>N</v>
      </c>
      <c r="H568">
        <v>9.8000000000000007</v>
      </c>
      <c r="I568">
        <v>16.100000000000001</v>
      </c>
      <c r="J568">
        <v>9.1999999999999993</v>
      </c>
      <c r="K568">
        <v>1.8</v>
      </c>
      <c r="L568" s="7">
        <v>136850.14000000001</v>
      </c>
      <c r="M568" s="9">
        <v>52.331551939999997</v>
      </c>
      <c r="N568" s="9">
        <f t="shared" si="44"/>
        <v>7161580.2094062716</v>
      </c>
    </row>
    <row r="569" spans="1:14" x14ac:dyDescent="0.25">
      <c r="A569" s="5">
        <v>42572</v>
      </c>
      <c r="B569" t="str">
        <f t="shared" si="40"/>
        <v>Thursday</v>
      </c>
      <c r="C569" t="str">
        <f t="shared" si="41"/>
        <v>July</v>
      </c>
      <c r="D569">
        <f t="shared" si="42"/>
        <v>2016</v>
      </c>
      <c r="E569">
        <f t="shared" si="43"/>
        <v>30</v>
      </c>
      <c r="F569" t="str">
        <f>VLOOKUP(A569, _holidays!A569:B2674,2,FALSE)</f>
        <v>Y</v>
      </c>
      <c r="G569" t="str">
        <f>VLOOKUP(A569, _holidays!A569:C2674,3,FALSE)</f>
        <v>N</v>
      </c>
      <c r="H569">
        <v>6.9</v>
      </c>
      <c r="I569">
        <v>18.100000000000001</v>
      </c>
      <c r="J569">
        <v>7.4</v>
      </c>
      <c r="K569">
        <v>1.8</v>
      </c>
      <c r="L569" s="7">
        <v>136127.125</v>
      </c>
      <c r="M569" s="9">
        <v>44.92653284</v>
      </c>
      <c r="N569" s="9">
        <f t="shared" si="44"/>
        <v>6115719.7517272849</v>
      </c>
    </row>
    <row r="570" spans="1:14" x14ac:dyDescent="0.25">
      <c r="A570" s="5">
        <v>42573</v>
      </c>
      <c r="B570" t="str">
        <f t="shared" si="40"/>
        <v>Friday</v>
      </c>
      <c r="C570" t="str">
        <f t="shared" si="41"/>
        <v>July</v>
      </c>
      <c r="D570">
        <f t="shared" si="42"/>
        <v>2016</v>
      </c>
      <c r="E570">
        <f t="shared" si="43"/>
        <v>30</v>
      </c>
      <c r="F570" t="str">
        <f>VLOOKUP(A570, _holidays!A570:B2675,2,FALSE)</f>
        <v>Y</v>
      </c>
      <c r="G570" t="str">
        <f>VLOOKUP(A570, _holidays!A570:C2675,3,FALSE)</f>
        <v>N</v>
      </c>
      <c r="H570">
        <v>9.1999999999999993</v>
      </c>
      <c r="I570">
        <v>18.3</v>
      </c>
      <c r="J570">
        <v>5.0999999999999996</v>
      </c>
      <c r="K570">
        <v>7.8</v>
      </c>
      <c r="L570" s="7">
        <v>128777.82</v>
      </c>
      <c r="M570" s="9">
        <v>21.091718870000001</v>
      </c>
      <c r="N570" s="9">
        <f t="shared" si="44"/>
        <v>2716145.5761314635</v>
      </c>
    </row>
    <row r="571" spans="1:14" x14ac:dyDescent="0.25">
      <c r="A571" s="5">
        <v>42574</v>
      </c>
      <c r="B571" t="str">
        <f t="shared" si="40"/>
        <v>Saturday</v>
      </c>
      <c r="C571" t="str">
        <f t="shared" si="41"/>
        <v>July</v>
      </c>
      <c r="D571">
        <f t="shared" si="42"/>
        <v>2016</v>
      </c>
      <c r="E571">
        <f t="shared" si="43"/>
        <v>30</v>
      </c>
      <c r="F571" t="str">
        <f>VLOOKUP(A571, _holidays!A571:B2676,2,FALSE)</f>
        <v>Y</v>
      </c>
      <c r="G571" t="str">
        <f>VLOOKUP(A571, _holidays!A571:C2676,3,FALSE)</f>
        <v>N</v>
      </c>
      <c r="H571">
        <v>7.5</v>
      </c>
      <c r="I571">
        <v>11.6</v>
      </c>
      <c r="J571">
        <v>9</v>
      </c>
      <c r="K571">
        <v>2.8</v>
      </c>
      <c r="L571" s="7">
        <v>119888.575</v>
      </c>
      <c r="M571" s="9">
        <v>62.709286929999998</v>
      </c>
      <c r="N571" s="9">
        <f t="shared" si="44"/>
        <v>7518127.0493038241</v>
      </c>
    </row>
    <row r="572" spans="1:14" x14ac:dyDescent="0.25">
      <c r="A572" s="5">
        <v>42575</v>
      </c>
      <c r="B572" t="str">
        <f t="shared" si="40"/>
        <v>Sunday</v>
      </c>
      <c r="C572" t="str">
        <f t="shared" si="41"/>
        <v>July</v>
      </c>
      <c r="D572">
        <f t="shared" si="42"/>
        <v>2016</v>
      </c>
      <c r="E572">
        <f t="shared" si="43"/>
        <v>31</v>
      </c>
      <c r="F572" t="str">
        <f>VLOOKUP(A572, _holidays!A572:B2677,2,FALSE)</f>
        <v>Y</v>
      </c>
      <c r="G572" t="str">
        <f>VLOOKUP(A572, _holidays!A572:C2677,3,FALSE)</f>
        <v>N</v>
      </c>
      <c r="H572">
        <v>4.7</v>
      </c>
      <c r="I572">
        <v>11.4</v>
      </c>
      <c r="J572">
        <v>10.3</v>
      </c>
      <c r="K572">
        <v>0.8</v>
      </c>
      <c r="L572" s="7">
        <v>120126.905</v>
      </c>
      <c r="M572" s="9">
        <v>52.227008529999999</v>
      </c>
      <c r="N572" s="9">
        <f t="shared" si="44"/>
        <v>6273868.8921174994</v>
      </c>
    </row>
    <row r="573" spans="1:14" x14ac:dyDescent="0.25">
      <c r="A573" s="5">
        <v>42576</v>
      </c>
      <c r="B573" t="str">
        <f t="shared" si="40"/>
        <v>Monday</v>
      </c>
      <c r="C573" t="str">
        <f t="shared" si="41"/>
        <v>July</v>
      </c>
      <c r="D573">
        <f t="shared" si="42"/>
        <v>2016</v>
      </c>
      <c r="E573">
        <f t="shared" si="43"/>
        <v>31</v>
      </c>
      <c r="F573" t="str">
        <f>VLOOKUP(A573, _holidays!A573:B2678,2,FALSE)</f>
        <v>Y</v>
      </c>
      <c r="G573" t="str">
        <f>VLOOKUP(A573, _holidays!A573:C2678,3,FALSE)</f>
        <v>N</v>
      </c>
      <c r="H573">
        <v>6.3</v>
      </c>
      <c r="I573">
        <v>14.3</v>
      </c>
      <c r="J573">
        <v>7.5</v>
      </c>
      <c r="K573">
        <v>0</v>
      </c>
      <c r="L573" s="7">
        <v>138134.63500000001</v>
      </c>
      <c r="M573" s="9">
        <v>37.980186609999997</v>
      </c>
      <c r="N573" s="9">
        <f t="shared" si="44"/>
        <v>5246379.2146042371</v>
      </c>
    </row>
    <row r="574" spans="1:14" x14ac:dyDescent="0.25">
      <c r="A574" s="5">
        <v>42577</v>
      </c>
      <c r="B574" t="str">
        <f t="shared" si="40"/>
        <v>Tuesday</v>
      </c>
      <c r="C574" t="str">
        <f t="shared" si="41"/>
        <v>July</v>
      </c>
      <c r="D574">
        <f t="shared" si="42"/>
        <v>2016</v>
      </c>
      <c r="E574">
        <f t="shared" si="43"/>
        <v>31</v>
      </c>
      <c r="F574" t="str">
        <f>VLOOKUP(A574, _holidays!A574:B2679,2,FALSE)</f>
        <v>Y</v>
      </c>
      <c r="G574" t="str">
        <f>VLOOKUP(A574, _holidays!A574:C2679,3,FALSE)</f>
        <v>N</v>
      </c>
      <c r="H574">
        <v>6.5</v>
      </c>
      <c r="I574">
        <v>11</v>
      </c>
      <c r="J574">
        <v>7.2</v>
      </c>
      <c r="K574">
        <v>4.8</v>
      </c>
      <c r="L574" s="7">
        <v>146465.69</v>
      </c>
      <c r="M574" s="9">
        <v>47.971245959999997</v>
      </c>
      <c r="N574" s="9">
        <f t="shared" si="44"/>
        <v>7026141.6396911126</v>
      </c>
    </row>
    <row r="575" spans="1:14" x14ac:dyDescent="0.25">
      <c r="A575" s="5">
        <v>42578</v>
      </c>
      <c r="B575" t="str">
        <f t="shared" si="40"/>
        <v>Wednesday</v>
      </c>
      <c r="C575" t="str">
        <f t="shared" si="41"/>
        <v>July</v>
      </c>
      <c r="D575">
        <f t="shared" si="42"/>
        <v>2016</v>
      </c>
      <c r="E575">
        <f t="shared" si="43"/>
        <v>31</v>
      </c>
      <c r="F575" t="str">
        <f>VLOOKUP(A575, _holidays!A575:B2680,2,FALSE)</f>
        <v>Y</v>
      </c>
      <c r="G575" t="str">
        <f>VLOOKUP(A575, _holidays!A575:C2680,3,FALSE)</f>
        <v>N</v>
      </c>
      <c r="H575">
        <v>7.5</v>
      </c>
      <c r="I575">
        <v>12.9</v>
      </c>
      <c r="J575">
        <v>6.9</v>
      </c>
      <c r="K575">
        <v>0.4</v>
      </c>
      <c r="L575" s="7">
        <v>143209.755</v>
      </c>
      <c r="M575" s="9">
        <v>36.397462779999998</v>
      </c>
      <c r="N575" s="9">
        <f t="shared" si="44"/>
        <v>5212471.7273454191</v>
      </c>
    </row>
    <row r="576" spans="1:14" x14ac:dyDescent="0.25">
      <c r="A576" s="5">
        <v>42579</v>
      </c>
      <c r="B576" t="str">
        <f t="shared" si="40"/>
        <v>Thursday</v>
      </c>
      <c r="C576" t="str">
        <f t="shared" si="41"/>
        <v>July</v>
      </c>
      <c r="D576">
        <f t="shared" si="42"/>
        <v>2016</v>
      </c>
      <c r="E576">
        <f t="shared" si="43"/>
        <v>31</v>
      </c>
      <c r="F576" t="str">
        <f>VLOOKUP(A576, _holidays!A576:B2681,2,FALSE)</f>
        <v>Y</v>
      </c>
      <c r="G576" t="str">
        <f>VLOOKUP(A576, _holidays!A576:C2681,3,FALSE)</f>
        <v>N</v>
      </c>
      <c r="H576">
        <v>6.9</v>
      </c>
      <c r="I576">
        <v>15.2</v>
      </c>
      <c r="J576">
        <v>6.3</v>
      </c>
      <c r="K576">
        <v>0</v>
      </c>
      <c r="L576" s="7">
        <v>142341.63500000001</v>
      </c>
      <c r="M576" s="9">
        <v>41.561898749999997</v>
      </c>
      <c r="N576" s="9">
        <f t="shared" si="44"/>
        <v>5915988.6217794567</v>
      </c>
    </row>
    <row r="577" spans="1:14" x14ac:dyDescent="0.25">
      <c r="A577" s="5">
        <v>42580</v>
      </c>
      <c r="B577" t="str">
        <f t="shared" si="40"/>
        <v>Friday</v>
      </c>
      <c r="C577" t="str">
        <f t="shared" si="41"/>
        <v>July</v>
      </c>
      <c r="D577">
        <f t="shared" si="42"/>
        <v>2016</v>
      </c>
      <c r="E577">
        <f t="shared" si="43"/>
        <v>31</v>
      </c>
      <c r="F577" t="str">
        <f>VLOOKUP(A577, _holidays!A577:B2682,2,FALSE)</f>
        <v>Y</v>
      </c>
      <c r="G577" t="str">
        <f>VLOOKUP(A577, _holidays!A577:C2682,3,FALSE)</f>
        <v>N</v>
      </c>
      <c r="H577">
        <v>10.199999999999999</v>
      </c>
      <c r="I577">
        <v>15.3</v>
      </c>
      <c r="J577">
        <v>5</v>
      </c>
      <c r="K577">
        <v>0</v>
      </c>
      <c r="L577" s="7">
        <v>139822.93</v>
      </c>
      <c r="M577" s="9">
        <v>33.869681919999998</v>
      </c>
      <c r="N577" s="9">
        <f t="shared" si="44"/>
        <v>4735758.1642224248</v>
      </c>
    </row>
    <row r="578" spans="1:14" x14ac:dyDescent="0.25">
      <c r="A578" s="5">
        <v>42581</v>
      </c>
      <c r="B578" t="str">
        <f t="shared" ref="B578:B641" si="45">TEXT(A578, "dddd")</f>
        <v>Saturday</v>
      </c>
      <c r="C578" t="str">
        <f t="shared" ref="C578:C641" si="46">TEXT(A578, "mmmm")</f>
        <v>July</v>
      </c>
      <c r="D578">
        <f t="shared" ref="D578:D641" si="47">YEAR(A578)</f>
        <v>2016</v>
      </c>
      <c r="E578">
        <f t="shared" ref="E578:E641" si="48">WEEKNUM(A578)</f>
        <v>31</v>
      </c>
      <c r="F578" t="str">
        <f>VLOOKUP(A578, _holidays!A578:B2683,2,FALSE)</f>
        <v>Y</v>
      </c>
      <c r="G578" t="str">
        <f>VLOOKUP(A578, _holidays!A578:C2683,3,FALSE)</f>
        <v>N</v>
      </c>
      <c r="H578">
        <v>9.1</v>
      </c>
      <c r="I578">
        <v>13.8</v>
      </c>
      <c r="J578">
        <v>8.5</v>
      </c>
      <c r="K578">
        <v>2.4</v>
      </c>
      <c r="L578" s="7">
        <v>121548.535</v>
      </c>
      <c r="M578" s="9">
        <v>24.849528429999999</v>
      </c>
      <c r="N578" s="9">
        <f t="shared" si="44"/>
        <v>3020423.7761073499</v>
      </c>
    </row>
    <row r="579" spans="1:14" x14ac:dyDescent="0.25">
      <c r="A579" s="5">
        <v>42582</v>
      </c>
      <c r="B579" t="str">
        <f t="shared" si="45"/>
        <v>Sunday</v>
      </c>
      <c r="C579" t="str">
        <f t="shared" si="46"/>
        <v>July</v>
      </c>
      <c r="D579">
        <f t="shared" si="47"/>
        <v>2016</v>
      </c>
      <c r="E579">
        <f t="shared" si="48"/>
        <v>32</v>
      </c>
      <c r="F579" t="str">
        <f>VLOOKUP(A579, _holidays!A579:B2684,2,FALSE)</f>
        <v>Y</v>
      </c>
      <c r="G579" t="str">
        <f>VLOOKUP(A579, _holidays!A579:C2684,3,FALSE)</f>
        <v>N</v>
      </c>
      <c r="H579">
        <v>10.3</v>
      </c>
      <c r="I579">
        <v>17</v>
      </c>
      <c r="J579">
        <v>11.3</v>
      </c>
      <c r="K579">
        <v>2</v>
      </c>
      <c r="L579" s="7">
        <v>114481.28</v>
      </c>
      <c r="M579" s="9">
        <v>33.778252090000002</v>
      </c>
      <c r="N579" s="9">
        <f t="shared" ref="N579:N642" si="49">L579*M579</f>
        <v>3866977.5354258753</v>
      </c>
    </row>
    <row r="580" spans="1:14" x14ac:dyDescent="0.25">
      <c r="A580" s="5">
        <v>42583</v>
      </c>
      <c r="B580" t="str">
        <f t="shared" si="45"/>
        <v>Monday</v>
      </c>
      <c r="C580" t="str">
        <f t="shared" si="46"/>
        <v>August</v>
      </c>
      <c r="D580">
        <f t="shared" si="47"/>
        <v>2016</v>
      </c>
      <c r="E580">
        <f t="shared" si="48"/>
        <v>32</v>
      </c>
      <c r="F580" t="str">
        <f>VLOOKUP(A580, _holidays!A580:B2685,2,FALSE)</f>
        <v>Y</v>
      </c>
      <c r="G580" t="str">
        <f>VLOOKUP(A580, _holidays!A580:C2685,3,FALSE)</f>
        <v>N</v>
      </c>
      <c r="H580">
        <v>11.2</v>
      </c>
      <c r="I580">
        <v>14.4</v>
      </c>
      <c r="J580">
        <v>5.2</v>
      </c>
      <c r="K580">
        <v>2.8</v>
      </c>
      <c r="L580" s="7">
        <v>137934.845</v>
      </c>
      <c r="M580" s="9">
        <v>45.979129370000003</v>
      </c>
      <c r="N580" s="9">
        <f t="shared" si="49"/>
        <v>6342124.0828858977</v>
      </c>
    </row>
    <row r="581" spans="1:14" x14ac:dyDescent="0.25">
      <c r="A581" s="5">
        <v>42584</v>
      </c>
      <c r="B581" t="str">
        <f t="shared" si="45"/>
        <v>Tuesday</v>
      </c>
      <c r="C581" t="str">
        <f t="shared" si="46"/>
        <v>August</v>
      </c>
      <c r="D581">
        <f t="shared" si="47"/>
        <v>2016</v>
      </c>
      <c r="E581">
        <f t="shared" si="48"/>
        <v>32</v>
      </c>
      <c r="F581" t="str">
        <f>VLOOKUP(A581, _holidays!A581:B2686,2,FALSE)</f>
        <v>Y</v>
      </c>
      <c r="G581" t="str">
        <f>VLOOKUP(A581, _holidays!A581:C2686,3,FALSE)</f>
        <v>N</v>
      </c>
      <c r="H581">
        <v>8.5</v>
      </c>
      <c r="I581">
        <v>13.4</v>
      </c>
      <c r="J581">
        <v>11.2</v>
      </c>
      <c r="K581">
        <v>14.4</v>
      </c>
      <c r="L581" s="7">
        <v>137301.69</v>
      </c>
      <c r="M581" s="9">
        <v>48.597990580000001</v>
      </c>
      <c r="N581" s="9">
        <f t="shared" si="49"/>
        <v>6672586.2372380802</v>
      </c>
    </row>
    <row r="582" spans="1:14" x14ac:dyDescent="0.25">
      <c r="A582" s="5">
        <v>42585</v>
      </c>
      <c r="B582" t="str">
        <f t="shared" si="45"/>
        <v>Wednesday</v>
      </c>
      <c r="C582" t="str">
        <f t="shared" si="46"/>
        <v>August</v>
      </c>
      <c r="D582">
        <f t="shared" si="47"/>
        <v>2016</v>
      </c>
      <c r="E582">
        <f t="shared" si="48"/>
        <v>32</v>
      </c>
      <c r="F582" t="str">
        <f>VLOOKUP(A582, _holidays!A582:B2687,2,FALSE)</f>
        <v>Y</v>
      </c>
      <c r="G582" t="str">
        <f>VLOOKUP(A582, _holidays!A582:C2687,3,FALSE)</f>
        <v>N</v>
      </c>
      <c r="H582">
        <v>8.6999999999999993</v>
      </c>
      <c r="I582">
        <v>12.8</v>
      </c>
      <c r="J582">
        <v>8.4</v>
      </c>
      <c r="K582">
        <v>2.8</v>
      </c>
      <c r="L582" s="7">
        <v>140922.715</v>
      </c>
      <c r="M582" s="9">
        <v>58.029549359999997</v>
      </c>
      <c r="N582" s="9">
        <f t="shared" si="49"/>
        <v>8177681.6460377118</v>
      </c>
    </row>
    <row r="583" spans="1:14" x14ac:dyDescent="0.25">
      <c r="A583" s="5">
        <v>42586</v>
      </c>
      <c r="B583" t="str">
        <f t="shared" si="45"/>
        <v>Thursday</v>
      </c>
      <c r="C583" t="str">
        <f t="shared" si="46"/>
        <v>August</v>
      </c>
      <c r="D583">
        <f t="shared" si="47"/>
        <v>2016</v>
      </c>
      <c r="E583">
        <f t="shared" si="48"/>
        <v>32</v>
      </c>
      <c r="F583" t="str">
        <f>VLOOKUP(A583, _holidays!A583:B2688,2,FALSE)</f>
        <v>Y</v>
      </c>
      <c r="G583" t="str">
        <f>VLOOKUP(A583, _holidays!A583:C2688,3,FALSE)</f>
        <v>N</v>
      </c>
      <c r="H583">
        <v>4.9000000000000004</v>
      </c>
      <c r="I583">
        <v>14.6</v>
      </c>
      <c r="J583">
        <v>11.1</v>
      </c>
      <c r="K583">
        <v>0.8</v>
      </c>
      <c r="L583" s="7">
        <v>142671.51</v>
      </c>
      <c r="M583" s="9">
        <v>51.565282189999998</v>
      </c>
      <c r="N583" s="9">
        <f t="shared" si="49"/>
        <v>7356896.6736234073</v>
      </c>
    </row>
    <row r="584" spans="1:14" x14ac:dyDescent="0.25">
      <c r="A584" s="5">
        <v>42587</v>
      </c>
      <c r="B584" t="str">
        <f t="shared" si="45"/>
        <v>Friday</v>
      </c>
      <c r="C584" t="str">
        <f t="shared" si="46"/>
        <v>August</v>
      </c>
      <c r="D584">
        <f t="shared" si="47"/>
        <v>2016</v>
      </c>
      <c r="E584">
        <f t="shared" si="48"/>
        <v>32</v>
      </c>
      <c r="F584" t="str">
        <f>VLOOKUP(A584, _holidays!A584:B2689,2,FALSE)</f>
        <v>Y</v>
      </c>
      <c r="G584" t="str">
        <f>VLOOKUP(A584, _holidays!A584:C2689,3,FALSE)</f>
        <v>N</v>
      </c>
      <c r="H584">
        <v>3.4</v>
      </c>
      <c r="I584">
        <v>14.6</v>
      </c>
      <c r="J584">
        <v>8.6999999999999993</v>
      </c>
      <c r="K584">
        <v>0</v>
      </c>
      <c r="L584" s="7">
        <v>145491.32999999999</v>
      </c>
      <c r="M584" s="9">
        <v>70.203116499999993</v>
      </c>
      <c r="N584" s="9">
        <f t="shared" si="49"/>
        <v>10213944.789729943</v>
      </c>
    </row>
    <row r="585" spans="1:14" x14ac:dyDescent="0.25">
      <c r="A585" s="5">
        <v>42588</v>
      </c>
      <c r="B585" t="str">
        <f t="shared" si="45"/>
        <v>Saturday</v>
      </c>
      <c r="C585" t="str">
        <f t="shared" si="46"/>
        <v>August</v>
      </c>
      <c r="D585">
        <f t="shared" si="47"/>
        <v>2016</v>
      </c>
      <c r="E585">
        <f t="shared" si="48"/>
        <v>32</v>
      </c>
      <c r="F585" t="str">
        <f>VLOOKUP(A585, _holidays!A585:B2690,2,FALSE)</f>
        <v>Y</v>
      </c>
      <c r="G585" t="str">
        <f>VLOOKUP(A585, _holidays!A585:C2690,3,FALSE)</f>
        <v>N</v>
      </c>
      <c r="H585">
        <v>5.8</v>
      </c>
      <c r="I585">
        <v>14.4</v>
      </c>
      <c r="J585">
        <v>7</v>
      </c>
      <c r="K585">
        <v>0</v>
      </c>
      <c r="L585" s="7">
        <v>130907.095</v>
      </c>
      <c r="M585" s="9">
        <v>54.398078300000002</v>
      </c>
      <c r="N585" s="9">
        <f t="shared" si="49"/>
        <v>7121094.4038355388</v>
      </c>
    </row>
    <row r="586" spans="1:14" x14ac:dyDescent="0.25">
      <c r="A586" s="5">
        <v>42589</v>
      </c>
      <c r="B586" t="str">
        <f t="shared" si="45"/>
        <v>Sunday</v>
      </c>
      <c r="C586" t="str">
        <f t="shared" si="46"/>
        <v>August</v>
      </c>
      <c r="D586">
        <f t="shared" si="47"/>
        <v>2016</v>
      </c>
      <c r="E586">
        <f t="shared" si="48"/>
        <v>33</v>
      </c>
      <c r="F586" t="str">
        <f>VLOOKUP(A586, _holidays!A586:B2691,2,FALSE)</f>
        <v>Y</v>
      </c>
      <c r="G586" t="str">
        <f>VLOOKUP(A586, _holidays!A586:C2691,3,FALSE)</f>
        <v>N</v>
      </c>
      <c r="H586">
        <v>7.6</v>
      </c>
      <c r="I586">
        <v>16.600000000000001</v>
      </c>
      <c r="J586">
        <v>10.4</v>
      </c>
      <c r="K586">
        <v>0</v>
      </c>
      <c r="L586" s="7">
        <v>120379.285</v>
      </c>
      <c r="M586" s="9">
        <v>32.884789920000003</v>
      </c>
      <c r="N586" s="9">
        <f t="shared" si="49"/>
        <v>3958647.4979448076</v>
      </c>
    </row>
    <row r="587" spans="1:14" x14ac:dyDescent="0.25">
      <c r="A587" s="5">
        <v>42590</v>
      </c>
      <c r="B587" t="str">
        <f t="shared" si="45"/>
        <v>Monday</v>
      </c>
      <c r="C587" t="str">
        <f t="shared" si="46"/>
        <v>August</v>
      </c>
      <c r="D587">
        <f t="shared" si="47"/>
        <v>2016</v>
      </c>
      <c r="E587">
        <f t="shared" si="48"/>
        <v>33</v>
      </c>
      <c r="F587" t="str">
        <f>VLOOKUP(A587, _holidays!A587:B2692,2,FALSE)</f>
        <v>Y</v>
      </c>
      <c r="G587" t="str">
        <f>VLOOKUP(A587, _holidays!A587:C2692,3,FALSE)</f>
        <v>N</v>
      </c>
      <c r="H587">
        <v>5</v>
      </c>
      <c r="I587">
        <v>14.2</v>
      </c>
      <c r="J587">
        <v>8</v>
      </c>
      <c r="K587">
        <v>0</v>
      </c>
      <c r="L587" s="7">
        <v>138506.45000000001</v>
      </c>
      <c r="M587" s="9">
        <v>35.117820729999998</v>
      </c>
      <c r="N587" s="9">
        <f t="shared" si="49"/>
        <v>4864044.681048709</v>
      </c>
    </row>
    <row r="588" spans="1:14" x14ac:dyDescent="0.25">
      <c r="A588" s="5">
        <v>42591</v>
      </c>
      <c r="B588" t="str">
        <f t="shared" si="45"/>
        <v>Tuesday</v>
      </c>
      <c r="C588" t="str">
        <f t="shared" si="46"/>
        <v>August</v>
      </c>
      <c r="D588">
        <f t="shared" si="47"/>
        <v>2016</v>
      </c>
      <c r="E588">
        <f t="shared" si="48"/>
        <v>33</v>
      </c>
      <c r="F588" t="str">
        <f>VLOOKUP(A588, _holidays!A588:B2693,2,FALSE)</f>
        <v>Y</v>
      </c>
      <c r="G588" t="str">
        <f>VLOOKUP(A588, _holidays!A588:C2693,3,FALSE)</f>
        <v>N</v>
      </c>
      <c r="H588">
        <v>9.6999999999999993</v>
      </c>
      <c r="I588">
        <v>18.899999999999999</v>
      </c>
      <c r="J588">
        <v>7.8</v>
      </c>
      <c r="K588">
        <v>0</v>
      </c>
      <c r="L588" s="7">
        <v>132819.535</v>
      </c>
      <c r="M588" s="9">
        <v>29.293519740000001</v>
      </c>
      <c r="N588" s="9">
        <f t="shared" si="49"/>
        <v>3890751.6703801211</v>
      </c>
    </row>
    <row r="589" spans="1:14" x14ac:dyDescent="0.25">
      <c r="A589" s="5">
        <v>42592</v>
      </c>
      <c r="B589" t="str">
        <f t="shared" si="45"/>
        <v>Wednesday</v>
      </c>
      <c r="C589" t="str">
        <f t="shared" si="46"/>
        <v>August</v>
      </c>
      <c r="D589">
        <f t="shared" si="47"/>
        <v>2016</v>
      </c>
      <c r="E589">
        <f t="shared" si="48"/>
        <v>33</v>
      </c>
      <c r="F589" t="str">
        <f>VLOOKUP(A589, _holidays!A589:B2694,2,FALSE)</f>
        <v>Y</v>
      </c>
      <c r="G589" t="str">
        <f>VLOOKUP(A589, _holidays!A589:C2694,3,FALSE)</f>
        <v>N</v>
      </c>
      <c r="H589">
        <v>9.6</v>
      </c>
      <c r="I589">
        <v>15.3</v>
      </c>
      <c r="J589">
        <v>11.3</v>
      </c>
      <c r="K589">
        <v>0</v>
      </c>
      <c r="L589" s="7">
        <v>130616.67</v>
      </c>
      <c r="M589" s="9">
        <v>22.419440789999999</v>
      </c>
      <c r="N589" s="9">
        <f t="shared" si="49"/>
        <v>2928352.6992519693</v>
      </c>
    </row>
    <row r="590" spans="1:14" x14ac:dyDescent="0.25">
      <c r="A590" s="5">
        <v>42593</v>
      </c>
      <c r="B590" t="str">
        <f t="shared" si="45"/>
        <v>Thursday</v>
      </c>
      <c r="C590" t="str">
        <f t="shared" si="46"/>
        <v>August</v>
      </c>
      <c r="D590">
        <f t="shared" si="47"/>
        <v>2016</v>
      </c>
      <c r="E590">
        <f t="shared" si="48"/>
        <v>33</v>
      </c>
      <c r="F590" t="str">
        <f>VLOOKUP(A590, _holidays!A590:B2695,2,FALSE)</f>
        <v>Y</v>
      </c>
      <c r="G590" t="str">
        <f>VLOOKUP(A590, _holidays!A590:C2695,3,FALSE)</f>
        <v>N</v>
      </c>
      <c r="H590">
        <v>6.8</v>
      </c>
      <c r="I590">
        <v>15.7</v>
      </c>
      <c r="J590">
        <v>10.3</v>
      </c>
      <c r="K590">
        <v>8.1999999999999993</v>
      </c>
      <c r="L590" s="7">
        <v>138368.4</v>
      </c>
      <c r="M590" s="9">
        <v>39.806463620000002</v>
      </c>
      <c r="N590" s="9">
        <f t="shared" si="49"/>
        <v>5507956.6807576083</v>
      </c>
    </row>
    <row r="591" spans="1:14" x14ac:dyDescent="0.25">
      <c r="A591" s="5">
        <v>42594</v>
      </c>
      <c r="B591" t="str">
        <f t="shared" si="45"/>
        <v>Friday</v>
      </c>
      <c r="C591" t="str">
        <f t="shared" si="46"/>
        <v>August</v>
      </c>
      <c r="D591">
        <f t="shared" si="47"/>
        <v>2016</v>
      </c>
      <c r="E591">
        <f t="shared" si="48"/>
        <v>33</v>
      </c>
      <c r="F591" t="str">
        <f>VLOOKUP(A591, _holidays!A591:B2696,2,FALSE)</f>
        <v>Y</v>
      </c>
      <c r="G591" t="str">
        <f>VLOOKUP(A591, _holidays!A591:C2696,3,FALSE)</f>
        <v>N</v>
      </c>
      <c r="H591">
        <v>7.7</v>
      </c>
      <c r="I591">
        <v>14.1</v>
      </c>
      <c r="J591">
        <v>11.7</v>
      </c>
      <c r="K591">
        <v>0</v>
      </c>
      <c r="L591" s="7">
        <v>134885.67000000001</v>
      </c>
      <c r="M591" s="9">
        <v>41.092200069999997</v>
      </c>
      <c r="N591" s="9">
        <f t="shared" si="49"/>
        <v>5542748.9382159971</v>
      </c>
    </row>
    <row r="592" spans="1:14" x14ac:dyDescent="0.25">
      <c r="A592" s="5">
        <v>42595</v>
      </c>
      <c r="B592" t="str">
        <f t="shared" si="45"/>
        <v>Saturday</v>
      </c>
      <c r="C592" t="str">
        <f t="shared" si="46"/>
        <v>August</v>
      </c>
      <c r="D592">
        <f t="shared" si="47"/>
        <v>2016</v>
      </c>
      <c r="E592">
        <f t="shared" si="48"/>
        <v>33</v>
      </c>
      <c r="F592" t="str">
        <f>VLOOKUP(A592, _holidays!A592:B2697,2,FALSE)</f>
        <v>Y</v>
      </c>
      <c r="G592" t="str">
        <f>VLOOKUP(A592, _holidays!A592:C2697,3,FALSE)</f>
        <v>N</v>
      </c>
      <c r="H592">
        <v>7.9</v>
      </c>
      <c r="I592">
        <v>15.1</v>
      </c>
      <c r="J592">
        <v>9.5</v>
      </c>
      <c r="K592">
        <v>1.6</v>
      </c>
      <c r="L592" s="7">
        <v>120382.80499999999</v>
      </c>
      <c r="M592" s="9">
        <v>38.810956079999997</v>
      </c>
      <c r="N592" s="9">
        <f t="shared" si="49"/>
        <v>4672171.7576422039</v>
      </c>
    </row>
    <row r="593" spans="1:14" x14ac:dyDescent="0.25">
      <c r="A593" s="5">
        <v>42596</v>
      </c>
      <c r="B593" t="str">
        <f t="shared" si="45"/>
        <v>Sunday</v>
      </c>
      <c r="C593" t="str">
        <f t="shared" si="46"/>
        <v>August</v>
      </c>
      <c r="D593">
        <f t="shared" si="47"/>
        <v>2016</v>
      </c>
      <c r="E593">
        <f t="shared" si="48"/>
        <v>34</v>
      </c>
      <c r="F593" t="str">
        <f>VLOOKUP(A593, _holidays!A593:B2698,2,FALSE)</f>
        <v>Y</v>
      </c>
      <c r="G593" t="str">
        <f>VLOOKUP(A593, _holidays!A593:C2698,3,FALSE)</f>
        <v>N</v>
      </c>
      <c r="H593">
        <v>8.5</v>
      </c>
      <c r="I593">
        <v>18.7</v>
      </c>
      <c r="J593">
        <v>11.6</v>
      </c>
      <c r="K593">
        <v>0.2</v>
      </c>
      <c r="L593" s="7">
        <v>113066.245</v>
      </c>
      <c r="M593" s="9">
        <v>33.061160000000001</v>
      </c>
      <c r="N593" s="9">
        <f t="shared" si="49"/>
        <v>3738101.2165441997</v>
      </c>
    </row>
    <row r="594" spans="1:14" x14ac:dyDescent="0.25">
      <c r="A594" s="5">
        <v>42597</v>
      </c>
      <c r="B594" t="str">
        <f t="shared" si="45"/>
        <v>Monday</v>
      </c>
      <c r="C594" t="str">
        <f t="shared" si="46"/>
        <v>August</v>
      </c>
      <c r="D594">
        <f t="shared" si="47"/>
        <v>2016</v>
      </c>
      <c r="E594">
        <f t="shared" si="48"/>
        <v>34</v>
      </c>
      <c r="F594" t="str">
        <f>VLOOKUP(A594, _holidays!A594:B2699,2,FALSE)</f>
        <v>Y</v>
      </c>
      <c r="G594" t="str">
        <f>VLOOKUP(A594, _holidays!A594:C2699,3,FALSE)</f>
        <v>N</v>
      </c>
      <c r="H594">
        <v>10.199999999999999</v>
      </c>
      <c r="I594">
        <v>18.100000000000001</v>
      </c>
      <c r="J594">
        <v>13.4</v>
      </c>
      <c r="K594">
        <v>0</v>
      </c>
      <c r="L594" s="7">
        <v>127906.24000000001</v>
      </c>
      <c r="M594" s="9">
        <v>39.838938429999999</v>
      </c>
      <c r="N594" s="9">
        <f t="shared" si="49"/>
        <v>5095648.8201728035</v>
      </c>
    </row>
    <row r="595" spans="1:14" x14ac:dyDescent="0.25">
      <c r="A595" s="5">
        <v>42598</v>
      </c>
      <c r="B595" t="str">
        <f t="shared" si="45"/>
        <v>Tuesday</v>
      </c>
      <c r="C595" t="str">
        <f t="shared" si="46"/>
        <v>August</v>
      </c>
      <c r="D595">
        <f t="shared" si="47"/>
        <v>2016</v>
      </c>
      <c r="E595">
        <f t="shared" si="48"/>
        <v>34</v>
      </c>
      <c r="F595" t="str">
        <f>VLOOKUP(A595, _holidays!A595:B2700,2,FALSE)</f>
        <v>Y</v>
      </c>
      <c r="G595" t="str">
        <f>VLOOKUP(A595, _holidays!A595:C2700,3,FALSE)</f>
        <v>N</v>
      </c>
      <c r="H595">
        <v>10</v>
      </c>
      <c r="I595">
        <v>18.2</v>
      </c>
      <c r="J595">
        <v>13.5</v>
      </c>
      <c r="K595">
        <v>0</v>
      </c>
      <c r="L595" s="7">
        <v>124975.11</v>
      </c>
      <c r="M595" s="9">
        <v>24.453904470000001</v>
      </c>
      <c r="N595" s="9">
        <f t="shared" si="49"/>
        <v>3056129.4010677417</v>
      </c>
    </row>
    <row r="596" spans="1:14" x14ac:dyDescent="0.25">
      <c r="A596" s="5">
        <v>42599</v>
      </c>
      <c r="B596" t="str">
        <f t="shared" si="45"/>
        <v>Wednesday</v>
      </c>
      <c r="C596" t="str">
        <f t="shared" si="46"/>
        <v>August</v>
      </c>
      <c r="D596">
        <f t="shared" si="47"/>
        <v>2016</v>
      </c>
      <c r="E596">
        <f t="shared" si="48"/>
        <v>34</v>
      </c>
      <c r="F596" t="str">
        <f>VLOOKUP(A596, _holidays!A596:B2701,2,FALSE)</f>
        <v>Y</v>
      </c>
      <c r="G596" t="str">
        <f>VLOOKUP(A596, _holidays!A596:C2701,3,FALSE)</f>
        <v>N</v>
      </c>
      <c r="H596">
        <v>12.5</v>
      </c>
      <c r="I596">
        <v>15.6</v>
      </c>
      <c r="J596">
        <v>9.6</v>
      </c>
      <c r="K596">
        <v>0.4</v>
      </c>
      <c r="L596" s="7">
        <v>132561.22</v>
      </c>
      <c r="M596" s="9">
        <v>40.89160699</v>
      </c>
      <c r="N596" s="9">
        <f t="shared" si="49"/>
        <v>5420641.3103549276</v>
      </c>
    </row>
    <row r="597" spans="1:14" x14ac:dyDescent="0.25">
      <c r="A597" s="5">
        <v>42600</v>
      </c>
      <c r="B597" t="str">
        <f t="shared" si="45"/>
        <v>Thursday</v>
      </c>
      <c r="C597" t="str">
        <f t="shared" si="46"/>
        <v>August</v>
      </c>
      <c r="D597">
        <f t="shared" si="47"/>
        <v>2016</v>
      </c>
      <c r="E597">
        <f t="shared" si="48"/>
        <v>34</v>
      </c>
      <c r="F597" t="str">
        <f>VLOOKUP(A597, _holidays!A597:B2702,2,FALSE)</f>
        <v>Y</v>
      </c>
      <c r="G597" t="str">
        <f>VLOOKUP(A597, _holidays!A597:C2702,3,FALSE)</f>
        <v>N</v>
      </c>
      <c r="H597">
        <v>7.1</v>
      </c>
      <c r="I597">
        <v>21.6</v>
      </c>
      <c r="J597">
        <v>13.1</v>
      </c>
      <c r="K597">
        <v>0</v>
      </c>
      <c r="L597" s="7">
        <v>123434.505</v>
      </c>
      <c r="M597" s="9">
        <v>27.471093289999999</v>
      </c>
      <c r="N597" s="9">
        <f t="shared" si="49"/>
        <v>3390880.8020599713</v>
      </c>
    </row>
    <row r="598" spans="1:14" x14ac:dyDescent="0.25">
      <c r="A598" s="5">
        <v>42601</v>
      </c>
      <c r="B598" t="str">
        <f t="shared" si="45"/>
        <v>Friday</v>
      </c>
      <c r="C598" t="str">
        <f t="shared" si="46"/>
        <v>August</v>
      </c>
      <c r="D598">
        <f t="shared" si="47"/>
        <v>2016</v>
      </c>
      <c r="E598">
        <f t="shared" si="48"/>
        <v>34</v>
      </c>
      <c r="F598" t="str">
        <f>VLOOKUP(A598, _holidays!A598:B2703,2,FALSE)</f>
        <v>Y</v>
      </c>
      <c r="G598" t="str">
        <f>VLOOKUP(A598, _holidays!A598:C2703,3,FALSE)</f>
        <v>N</v>
      </c>
      <c r="H598">
        <v>15.3</v>
      </c>
      <c r="I598">
        <v>16.399999999999999</v>
      </c>
      <c r="J598">
        <v>2.7</v>
      </c>
      <c r="K598">
        <v>0.2</v>
      </c>
      <c r="L598" s="7">
        <v>132569.74</v>
      </c>
      <c r="M598" s="9">
        <v>27.60134081</v>
      </c>
      <c r="N598" s="9">
        <f t="shared" si="49"/>
        <v>3659102.574833089</v>
      </c>
    </row>
    <row r="599" spans="1:14" x14ac:dyDescent="0.25">
      <c r="A599" s="5">
        <v>42602</v>
      </c>
      <c r="B599" t="str">
        <f t="shared" si="45"/>
        <v>Saturday</v>
      </c>
      <c r="C599" t="str">
        <f t="shared" si="46"/>
        <v>August</v>
      </c>
      <c r="D599">
        <f t="shared" si="47"/>
        <v>2016</v>
      </c>
      <c r="E599">
        <f t="shared" si="48"/>
        <v>34</v>
      </c>
      <c r="F599" t="str">
        <f>VLOOKUP(A599, _holidays!A599:B2704,2,FALSE)</f>
        <v>Y</v>
      </c>
      <c r="G599" t="str">
        <f>VLOOKUP(A599, _holidays!A599:C2704,3,FALSE)</f>
        <v>N</v>
      </c>
      <c r="H599">
        <v>6.9</v>
      </c>
      <c r="I599">
        <v>13.6</v>
      </c>
      <c r="J599">
        <v>9.6999999999999993</v>
      </c>
      <c r="K599">
        <v>9.4</v>
      </c>
      <c r="L599" s="7">
        <v>121052.06</v>
      </c>
      <c r="M599" s="9">
        <v>25.002466940000001</v>
      </c>
      <c r="N599" s="9">
        <f t="shared" si="49"/>
        <v>3026600.1281688963</v>
      </c>
    </row>
    <row r="600" spans="1:14" x14ac:dyDescent="0.25">
      <c r="A600" s="5">
        <v>42603</v>
      </c>
      <c r="B600" t="str">
        <f t="shared" si="45"/>
        <v>Sunday</v>
      </c>
      <c r="C600" t="str">
        <f t="shared" si="46"/>
        <v>August</v>
      </c>
      <c r="D600">
        <f t="shared" si="47"/>
        <v>2016</v>
      </c>
      <c r="E600">
        <f t="shared" si="48"/>
        <v>35</v>
      </c>
      <c r="F600" t="str">
        <f>VLOOKUP(A600, _holidays!A600:B2705,2,FALSE)</f>
        <v>Y</v>
      </c>
      <c r="G600" t="str">
        <f>VLOOKUP(A600, _holidays!A600:C2705,3,FALSE)</f>
        <v>N</v>
      </c>
      <c r="H600">
        <v>9.5</v>
      </c>
      <c r="I600">
        <v>14.8</v>
      </c>
      <c r="J600">
        <v>7</v>
      </c>
      <c r="K600">
        <v>1.2</v>
      </c>
      <c r="L600" s="7">
        <v>119118.545</v>
      </c>
      <c r="M600" s="9">
        <v>38.913255630000002</v>
      </c>
      <c r="N600" s="9">
        <f t="shared" si="49"/>
        <v>4635290.3918586588</v>
      </c>
    </row>
    <row r="601" spans="1:14" x14ac:dyDescent="0.25">
      <c r="A601" s="5">
        <v>42604</v>
      </c>
      <c r="B601" t="str">
        <f t="shared" si="45"/>
        <v>Monday</v>
      </c>
      <c r="C601" t="str">
        <f t="shared" si="46"/>
        <v>August</v>
      </c>
      <c r="D601">
        <f t="shared" si="47"/>
        <v>2016</v>
      </c>
      <c r="E601">
        <f t="shared" si="48"/>
        <v>35</v>
      </c>
      <c r="F601" t="str">
        <f>VLOOKUP(A601, _holidays!A601:B2706,2,FALSE)</f>
        <v>Y</v>
      </c>
      <c r="G601" t="str">
        <f>VLOOKUP(A601, _holidays!A601:C2706,3,FALSE)</f>
        <v>N</v>
      </c>
      <c r="H601">
        <v>7.8</v>
      </c>
      <c r="I601">
        <v>16</v>
      </c>
      <c r="J601">
        <v>8.6999999999999993</v>
      </c>
      <c r="K601">
        <v>5.6</v>
      </c>
      <c r="L601" s="7">
        <v>139203.5</v>
      </c>
      <c r="M601" s="9">
        <v>59.995340669999997</v>
      </c>
      <c r="N601" s="9">
        <f t="shared" si="49"/>
        <v>8351561.4049563445</v>
      </c>
    </row>
    <row r="602" spans="1:14" x14ac:dyDescent="0.25">
      <c r="A602" s="5">
        <v>42605</v>
      </c>
      <c r="B602" t="str">
        <f t="shared" si="45"/>
        <v>Tuesday</v>
      </c>
      <c r="C602" t="str">
        <f t="shared" si="46"/>
        <v>August</v>
      </c>
      <c r="D602">
        <f t="shared" si="47"/>
        <v>2016</v>
      </c>
      <c r="E602">
        <f t="shared" si="48"/>
        <v>35</v>
      </c>
      <c r="F602" t="str">
        <f>VLOOKUP(A602, _holidays!A602:B2707,2,FALSE)</f>
        <v>Y</v>
      </c>
      <c r="G602" t="str">
        <f>VLOOKUP(A602, _holidays!A602:C2707,3,FALSE)</f>
        <v>N</v>
      </c>
      <c r="H602">
        <v>7</v>
      </c>
      <c r="I602">
        <v>13.4</v>
      </c>
      <c r="J602">
        <v>14.2</v>
      </c>
      <c r="K602">
        <v>11</v>
      </c>
      <c r="L602" s="7">
        <v>138640.39000000001</v>
      </c>
      <c r="M602" s="9">
        <v>73.189593709999997</v>
      </c>
      <c r="N602" s="9">
        <f t="shared" si="49"/>
        <v>10147033.815895947</v>
      </c>
    </row>
    <row r="603" spans="1:14" x14ac:dyDescent="0.25">
      <c r="A603" s="5">
        <v>42606</v>
      </c>
      <c r="B603" t="str">
        <f t="shared" si="45"/>
        <v>Wednesday</v>
      </c>
      <c r="C603" t="str">
        <f t="shared" si="46"/>
        <v>August</v>
      </c>
      <c r="D603">
        <f t="shared" si="47"/>
        <v>2016</v>
      </c>
      <c r="E603">
        <f t="shared" si="48"/>
        <v>35</v>
      </c>
      <c r="F603" t="str">
        <f>VLOOKUP(A603, _holidays!A603:B2708,2,FALSE)</f>
        <v>Y</v>
      </c>
      <c r="G603" t="str">
        <f>VLOOKUP(A603, _holidays!A603:C2708,3,FALSE)</f>
        <v>N</v>
      </c>
      <c r="H603">
        <v>3.7</v>
      </c>
      <c r="I603">
        <v>12.7</v>
      </c>
      <c r="J603">
        <v>14</v>
      </c>
      <c r="K603">
        <v>0</v>
      </c>
      <c r="L603" s="7">
        <v>141122.79500000001</v>
      </c>
      <c r="M603" s="9">
        <v>114.0039598</v>
      </c>
      <c r="N603" s="9">
        <f t="shared" si="49"/>
        <v>16088557.448043643</v>
      </c>
    </row>
    <row r="604" spans="1:14" x14ac:dyDescent="0.25">
      <c r="A604" s="5">
        <v>42607</v>
      </c>
      <c r="B604" t="str">
        <f t="shared" si="45"/>
        <v>Thursday</v>
      </c>
      <c r="C604" t="str">
        <f t="shared" si="46"/>
        <v>August</v>
      </c>
      <c r="D604">
        <f t="shared" si="47"/>
        <v>2016</v>
      </c>
      <c r="E604">
        <f t="shared" si="48"/>
        <v>35</v>
      </c>
      <c r="F604" t="str">
        <f>VLOOKUP(A604, _holidays!A604:B2709,2,FALSE)</f>
        <v>Y</v>
      </c>
      <c r="G604" t="str">
        <f>VLOOKUP(A604, _holidays!A604:C2709,3,FALSE)</f>
        <v>N</v>
      </c>
      <c r="H604">
        <v>6.5</v>
      </c>
      <c r="I604">
        <v>13</v>
      </c>
      <c r="J604">
        <v>13.5</v>
      </c>
      <c r="K604">
        <v>1.2</v>
      </c>
      <c r="L604" s="7">
        <v>139724.02499999999</v>
      </c>
      <c r="M604" s="9">
        <v>74.663055139999997</v>
      </c>
      <c r="N604" s="9">
        <f t="shared" si="49"/>
        <v>10432222.582957737</v>
      </c>
    </row>
    <row r="605" spans="1:14" x14ac:dyDescent="0.25">
      <c r="A605" s="5">
        <v>42608</v>
      </c>
      <c r="B605" t="str">
        <f t="shared" si="45"/>
        <v>Friday</v>
      </c>
      <c r="C605" t="str">
        <f t="shared" si="46"/>
        <v>August</v>
      </c>
      <c r="D605">
        <f t="shared" si="47"/>
        <v>2016</v>
      </c>
      <c r="E605">
        <f t="shared" si="48"/>
        <v>35</v>
      </c>
      <c r="F605" t="str">
        <f>VLOOKUP(A605, _holidays!A605:B2710,2,FALSE)</f>
        <v>Y</v>
      </c>
      <c r="G605" t="str">
        <f>VLOOKUP(A605, _holidays!A605:C2710,3,FALSE)</f>
        <v>N</v>
      </c>
      <c r="H605">
        <v>7.2</v>
      </c>
      <c r="I605">
        <v>14.4</v>
      </c>
      <c r="J605">
        <v>8.8000000000000007</v>
      </c>
      <c r="K605">
        <v>0.6</v>
      </c>
      <c r="L605" s="7">
        <v>139920.54500000001</v>
      </c>
      <c r="M605" s="9">
        <v>67.627753299999995</v>
      </c>
      <c r="N605" s="9">
        <f t="shared" si="49"/>
        <v>9462512.098861549</v>
      </c>
    </row>
    <row r="606" spans="1:14" x14ac:dyDescent="0.25">
      <c r="A606" s="5">
        <v>42609</v>
      </c>
      <c r="B606" t="str">
        <f t="shared" si="45"/>
        <v>Saturday</v>
      </c>
      <c r="C606" t="str">
        <f t="shared" si="46"/>
        <v>August</v>
      </c>
      <c r="D606">
        <f t="shared" si="47"/>
        <v>2016</v>
      </c>
      <c r="E606">
        <f t="shared" si="48"/>
        <v>35</v>
      </c>
      <c r="F606" t="str">
        <f>VLOOKUP(A606, _holidays!A606:B2711,2,FALSE)</f>
        <v>Y</v>
      </c>
      <c r="G606" t="str">
        <f>VLOOKUP(A606, _holidays!A606:C2711,3,FALSE)</f>
        <v>N</v>
      </c>
      <c r="H606">
        <v>9.3000000000000007</v>
      </c>
      <c r="I606">
        <v>16.3</v>
      </c>
      <c r="J606">
        <v>11.7</v>
      </c>
      <c r="K606">
        <v>0</v>
      </c>
      <c r="L606" s="7">
        <v>119573.22</v>
      </c>
      <c r="M606" s="9">
        <v>31.80817961</v>
      </c>
      <c r="N606" s="9">
        <f t="shared" si="49"/>
        <v>3803406.4583060443</v>
      </c>
    </row>
    <row r="607" spans="1:14" x14ac:dyDescent="0.25">
      <c r="A607" s="5">
        <v>42610</v>
      </c>
      <c r="B607" t="str">
        <f t="shared" si="45"/>
        <v>Sunday</v>
      </c>
      <c r="C607" t="str">
        <f t="shared" si="46"/>
        <v>August</v>
      </c>
      <c r="D607">
        <f t="shared" si="47"/>
        <v>2016</v>
      </c>
      <c r="E607">
        <f t="shared" si="48"/>
        <v>36</v>
      </c>
      <c r="F607" t="str">
        <f>VLOOKUP(A607, _holidays!A607:B2712,2,FALSE)</f>
        <v>Y</v>
      </c>
      <c r="G607" t="str">
        <f>VLOOKUP(A607, _holidays!A607:C2712,3,FALSE)</f>
        <v>N</v>
      </c>
      <c r="H607">
        <v>10.5</v>
      </c>
      <c r="I607">
        <v>19</v>
      </c>
      <c r="J607">
        <v>12.2</v>
      </c>
      <c r="K607">
        <v>0</v>
      </c>
      <c r="L607" s="7">
        <v>114832.425</v>
      </c>
      <c r="M607" s="9">
        <v>29.447681029999998</v>
      </c>
      <c r="N607" s="9">
        <f t="shared" si="49"/>
        <v>3381548.6233013975</v>
      </c>
    </row>
    <row r="608" spans="1:14" x14ac:dyDescent="0.25">
      <c r="A608" s="5">
        <v>42611</v>
      </c>
      <c r="B608" t="str">
        <f t="shared" si="45"/>
        <v>Monday</v>
      </c>
      <c r="C608" t="str">
        <f t="shared" si="46"/>
        <v>August</v>
      </c>
      <c r="D608">
        <f t="shared" si="47"/>
        <v>2016</v>
      </c>
      <c r="E608">
        <f t="shared" si="48"/>
        <v>36</v>
      </c>
      <c r="F608" t="str">
        <f>VLOOKUP(A608, _holidays!A608:B2713,2,FALSE)</f>
        <v>Y</v>
      </c>
      <c r="G608" t="str">
        <f>VLOOKUP(A608, _holidays!A608:C2713,3,FALSE)</f>
        <v>N</v>
      </c>
      <c r="H608">
        <v>8.6999999999999993</v>
      </c>
      <c r="I608">
        <v>20.399999999999999</v>
      </c>
      <c r="J608">
        <v>14.2</v>
      </c>
      <c r="K608">
        <v>0</v>
      </c>
      <c r="L608" s="7">
        <v>125055.69</v>
      </c>
      <c r="M608" s="9">
        <v>39.142378899999997</v>
      </c>
      <c r="N608" s="9">
        <f t="shared" si="49"/>
        <v>4894977.2015809407</v>
      </c>
    </row>
    <row r="609" spans="1:14" x14ac:dyDescent="0.25">
      <c r="A609" s="5">
        <v>42612</v>
      </c>
      <c r="B609" t="str">
        <f t="shared" si="45"/>
        <v>Tuesday</v>
      </c>
      <c r="C609" t="str">
        <f t="shared" si="46"/>
        <v>August</v>
      </c>
      <c r="D609">
        <f t="shared" si="47"/>
        <v>2016</v>
      </c>
      <c r="E609">
        <f t="shared" si="48"/>
        <v>36</v>
      </c>
      <c r="F609" t="str">
        <f>VLOOKUP(A609, _holidays!A609:B2714,2,FALSE)</f>
        <v>Y</v>
      </c>
      <c r="G609" t="str">
        <f>VLOOKUP(A609, _holidays!A609:C2714,3,FALSE)</f>
        <v>N</v>
      </c>
      <c r="H609">
        <v>10.199999999999999</v>
      </c>
      <c r="I609">
        <v>16.8</v>
      </c>
      <c r="J609">
        <v>5.2</v>
      </c>
      <c r="K609">
        <v>0</v>
      </c>
      <c r="L609" s="7">
        <v>133748.44</v>
      </c>
      <c r="M609" s="9">
        <v>53.186931000000001</v>
      </c>
      <c r="N609" s="9">
        <f t="shared" si="49"/>
        <v>7113669.0496376399</v>
      </c>
    </row>
    <row r="610" spans="1:14" x14ac:dyDescent="0.25">
      <c r="A610" s="5">
        <v>42613</v>
      </c>
      <c r="B610" t="str">
        <f t="shared" si="45"/>
        <v>Wednesday</v>
      </c>
      <c r="C610" t="str">
        <f t="shared" si="46"/>
        <v>August</v>
      </c>
      <c r="D610">
        <f t="shared" si="47"/>
        <v>2016</v>
      </c>
      <c r="E610">
        <f t="shared" si="48"/>
        <v>36</v>
      </c>
      <c r="F610" t="str">
        <f>VLOOKUP(A610, _holidays!A610:B2715,2,FALSE)</f>
        <v>Y</v>
      </c>
      <c r="G610" t="str">
        <f>VLOOKUP(A610, _holidays!A610:C2715,3,FALSE)</f>
        <v>N</v>
      </c>
      <c r="H610">
        <v>12.8</v>
      </c>
      <c r="I610">
        <v>20.2</v>
      </c>
      <c r="J610">
        <v>10.1</v>
      </c>
      <c r="K610">
        <v>0.8</v>
      </c>
      <c r="L610" s="7">
        <v>128834.065</v>
      </c>
      <c r="M610" s="9">
        <v>32.559017400000002</v>
      </c>
      <c r="N610" s="9">
        <f t="shared" si="49"/>
        <v>4194710.5640477315</v>
      </c>
    </row>
    <row r="611" spans="1:14" x14ac:dyDescent="0.25">
      <c r="A611" s="5">
        <v>42614</v>
      </c>
      <c r="B611" t="str">
        <f t="shared" si="45"/>
        <v>Thursday</v>
      </c>
      <c r="C611" t="str">
        <f t="shared" si="46"/>
        <v>September</v>
      </c>
      <c r="D611">
        <f t="shared" si="47"/>
        <v>2016</v>
      </c>
      <c r="E611">
        <f t="shared" si="48"/>
        <v>36</v>
      </c>
      <c r="F611" t="str">
        <f>VLOOKUP(A611, _holidays!A611:B2716,2,FALSE)</f>
        <v>Y</v>
      </c>
      <c r="G611" t="str">
        <f>VLOOKUP(A611, _holidays!A611:C2716,3,FALSE)</f>
        <v>N</v>
      </c>
      <c r="H611">
        <v>11.6</v>
      </c>
      <c r="I611">
        <v>15.5</v>
      </c>
      <c r="J611">
        <v>8.8000000000000007</v>
      </c>
      <c r="K611">
        <v>0</v>
      </c>
      <c r="L611" s="7">
        <v>134246.16500000001</v>
      </c>
      <c r="M611" s="9">
        <v>46.808787860000002</v>
      </c>
      <c r="N611" s="9">
        <f t="shared" si="49"/>
        <v>6283900.2585035572</v>
      </c>
    </row>
    <row r="612" spans="1:14" x14ac:dyDescent="0.25">
      <c r="A612" s="5">
        <v>42615</v>
      </c>
      <c r="B612" t="str">
        <f t="shared" si="45"/>
        <v>Friday</v>
      </c>
      <c r="C612" t="str">
        <f t="shared" si="46"/>
        <v>September</v>
      </c>
      <c r="D612">
        <f t="shared" si="47"/>
        <v>2016</v>
      </c>
      <c r="E612">
        <f t="shared" si="48"/>
        <v>36</v>
      </c>
      <c r="F612" t="str">
        <f>VLOOKUP(A612, _holidays!A612:B2717,2,FALSE)</f>
        <v>Y</v>
      </c>
      <c r="G612" t="str">
        <f>VLOOKUP(A612, _holidays!A612:C2717,3,FALSE)</f>
        <v>N</v>
      </c>
      <c r="H612">
        <v>9.6</v>
      </c>
      <c r="I612">
        <v>15</v>
      </c>
      <c r="J612">
        <v>9.6</v>
      </c>
      <c r="K612">
        <v>0.4</v>
      </c>
      <c r="L612" s="7">
        <v>135273.32500000001</v>
      </c>
      <c r="M612" s="9">
        <v>52.636792880000002</v>
      </c>
      <c r="N612" s="9">
        <f t="shared" si="49"/>
        <v>7120353.9902139269</v>
      </c>
    </row>
    <row r="613" spans="1:14" x14ac:dyDescent="0.25">
      <c r="A613" s="5">
        <v>42616</v>
      </c>
      <c r="B613" t="str">
        <f t="shared" si="45"/>
        <v>Saturday</v>
      </c>
      <c r="C613" t="str">
        <f t="shared" si="46"/>
        <v>September</v>
      </c>
      <c r="D613">
        <f t="shared" si="47"/>
        <v>2016</v>
      </c>
      <c r="E613">
        <f t="shared" si="48"/>
        <v>36</v>
      </c>
      <c r="F613" t="str">
        <f>VLOOKUP(A613, _holidays!A613:B2718,2,FALSE)</f>
        <v>Y</v>
      </c>
      <c r="G613" t="str">
        <f>VLOOKUP(A613, _holidays!A613:C2718,3,FALSE)</f>
        <v>N</v>
      </c>
      <c r="H613">
        <v>10</v>
      </c>
      <c r="I613">
        <v>15.7</v>
      </c>
      <c r="J613">
        <v>12.9</v>
      </c>
      <c r="K613">
        <v>0.2</v>
      </c>
      <c r="L613" s="7">
        <v>118621.96</v>
      </c>
      <c r="M613" s="9">
        <v>35.270782859999997</v>
      </c>
      <c r="N613" s="9">
        <f t="shared" si="49"/>
        <v>4183889.3935876056</v>
      </c>
    </row>
    <row r="614" spans="1:14" x14ac:dyDescent="0.25">
      <c r="A614" s="5">
        <v>42617</v>
      </c>
      <c r="B614" t="str">
        <f t="shared" si="45"/>
        <v>Sunday</v>
      </c>
      <c r="C614" t="str">
        <f t="shared" si="46"/>
        <v>September</v>
      </c>
      <c r="D614">
        <f t="shared" si="47"/>
        <v>2016</v>
      </c>
      <c r="E614">
        <f t="shared" si="48"/>
        <v>37</v>
      </c>
      <c r="F614" t="str">
        <f>VLOOKUP(A614, _holidays!A614:B2719,2,FALSE)</f>
        <v>Y</v>
      </c>
      <c r="G614" t="str">
        <f>VLOOKUP(A614, _holidays!A614:C2719,3,FALSE)</f>
        <v>N</v>
      </c>
      <c r="H614">
        <v>10.1</v>
      </c>
      <c r="I614">
        <v>16.899999999999999</v>
      </c>
      <c r="J614">
        <v>10</v>
      </c>
      <c r="K614">
        <v>0.2</v>
      </c>
      <c r="L614" s="7">
        <v>110986.005</v>
      </c>
      <c r="M614" s="9">
        <v>24.51210764</v>
      </c>
      <c r="N614" s="9">
        <f t="shared" si="49"/>
        <v>2720500.9010935784</v>
      </c>
    </row>
    <row r="615" spans="1:14" x14ac:dyDescent="0.25">
      <c r="A615" s="5">
        <v>42618</v>
      </c>
      <c r="B615" t="str">
        <f t="shared" si="45"/>
        <v>Monday</v>
      </c>
      <c r="C615" t="str">
        <f t="shared" si="46"/>
        <v>September</v>
      </c>
      <c r="D615">
        <f t="shared" si="47"/>
        <v>2016</v>
      </c>
      <c r="E615">
        <f t="shared" si="48"/>
        <v>37</v>
      </c>
      <c r="F615" t="str">
        <f>VLOOKUP(A615, _holidays!A615:B2720,2,FALSE)</f>
        <v>Y</v>
      </c>
      <c r="G615" t="str">
        <f>VLOOKUP(A615, _holidays!A615:C2720,3,FALSE)</f>
        <v>N</v>
      </c>
      <c r="H615">
        <v>12.8</v>
      </c>
      <c r="I615">
        <v>18.399999999999999</v>
      </c>
      <c r="J615">
        <v>11.7</v>
      </c>
      <c r="K615">
        <v>0</v>
      </c>
      <c r="L615" s="7">
        <v>127275.815</v>
      </c>
      <c r="M615" s="9">
        <v>38.212469630000001</v>
      </c>
      <c r="N615" s="9">
        <f t="shared" si="49"/>
        <v>4863523.2153209988</v>
      </c>
    </row>
    <row r="616" spans="1:14" x14ac:dyDescent="0.25">
      <c r="A616" s="5">
        <v>42619</v>
      </c>
      <c r="B616" t="str">
        <f t="shared" si="45"/>
        <v>Tuesday</v>
      </c>
      <c r="C616" t="str">
        <f t="shared" si="46"/>
        <v>September</v>
      </c>
      <c r="D616">
        <f t="shared" si="47"/>
        <v>2016</v>
      </c>
      <c r="E616">
        <f t="shared" si="48"/>
        <v>37</v>
      </c>
      <c r="F616" t="str">
        <f>VLOOKUP(A616, _holidays!A616:B2721,2,FALSE)</f>
        <v>Y</v>
      </c>
      <c r="G616" t="str">
        <f>VLOOKUP(A616, _holidays!A616:C2721,3,FALSE)</f>
        <v>N</v>
      </c>
      <c r="H616">
        <v>9.1999999999999993</v>
      </c>
      <c r="I616">
        <v>21.5</v>
      </c>
      <c r="J616">
        <v>15.8</v>
      </c>
      <c r="K616">
        <v>0</v>
      </c>
      <c r="L616" s="7">
        <v>129542.36500000001</v>
      </c>
      <c r="M616" s="9">
        <v>28.692645949999999</v>
      </c>
      <c r="N616" s="9">
        <f t="shared" si="49"/>
        <v>3716913.214470672</v>
      </c>
    </row>
    <row r="617" spans="1:14" x14ac:dyDescent="0.25">
      <c r="A617" s="5">
        <v>42620</v>
      </c>
      <c r="B617" t="str">
        <f t="shared" si="45"/>
        <v>Wednesday</v>
      </c>
      <c r="C617" t="str">
        <f t="shared" si="46"/>
        <v>September</v>
      </c>
      <c r="D617">
        <f t="shared" si="47"/>
        <v>2016</v>
      </c>
      <c r="E617">
        <f t="shared" si="48"/>
        <v>37</v>
      </c>
      <c r="F617" t="str">
        <f>VLOOKUP(A617, _holidays!A617:B2722,2,FALSE)</f>
        <v>Y</v>
      </c>
      <c r="G617" t="str">
        <f>VLOOKUP(A617, _holidays!A617:C2722,3,FALSE)</f>
        <v>N</v>
      </c>
      <c r="H617">
        <v>9.6</v>
      </c>
      <c r="I617">
        <v>21</v>
      </c>
      <c r="J617">
        <v>16.7</v>
      </c>
      <c r="K617">
        <v>0</v>
      </c>
      <c r="L617" s="7">
        <v>123307.02</v>
      </c>
      <c r="M617" s="9">
        <v>24.182421389999998</v>
      </c>
      <c r="N617" s="9">
        <f t="shared" si="49"/>
        <v>2981862.3179851575</v>
      </c>
    </row>
    <row r="618" spans="1:14" x14ac:dyDescent="0.25">
      <c r="A618" s="5">
        <v>42621</v>
      </c>
      <c r="B618" t="str">
        <f t="shared" si="45"/>
        <v>Thursday</v>
      </c>
      <c r="C618" t="str">
        <f t="shared" si="46"/>
        <v>September</v>
      </c>
      <c r="D618">
        <f t="shared" si="47"/>
        <v>2016</v>
      </c>
      <c r="E618">
        <f t="shared" si="48"/>
        <v>37</v>
      </c>
      <c r="F618" t="str">
        <f>VLOOKUP(A618, _holidays!A618:B2723,2,FALSE)</f>
        <v>Y</v>
      </c>
      <c r="G618" t="str">
        <f>VLOOKUP(A618, _holidays!A618:C2723,3,FALSE)</f>
        <v>N</v>
      </c>
      <c r="H618">
        <v>13.1</v>
      </c>
      <c r="I618">
        <v>23.3</v>
      </c>
      <c r="J618">
        <v>16</v>
      </c>
      <c r="K618">
        <v>0</v>
      </c>
      <c r="L618" s="7">
        <v>117722.95</v>
      </c>
      <c r="M618" s="9">
        <v>12.50431916</v>
      </c>
      <c r="N618" s="9">
        <f t="shared" si="49"/>
        <v>1472045.339256722</v>
      </c>
    </row>
    <row r="619" spans="1:14" x14ac:dyDescent="0.25">
      <c r="A619" s="5">
        <v>42622</v>
      </c>
      <c r="B619" t="str">
        <f t="shared" si="45"/>
        <v>Friday</v>
      </c>
      <c r="C619" t="str">
        <f t="shared" si="46"/>
        <v>September</v>
      </c>
      <c r="D619">
        <f t="shared" si="47"/>
        <v>2016</v>
      </c>
      <c r="E619">
        <f t="shared" si="48"/>
        <v>37</v>
      </c>
      <c r="F619" t="str">
        <f>VLOOKUP(A619, _holidays!A619:B2724,2,FALSE)</f>
        <v>Y</v>
      </c>
      <c r="G619" t="str">
        <f>VLOOKUP(A619, _holidays!A619:C2724,3,FALSE)</f>
        <v>N</v>
      </c>
      <c r="H619">
        <v>16</v>
      </c>
      <c r="I619">
        <v>16.7</v>
      </c>
      <c r="J619">
        <v>5.9</v>
      </c>
      <c r="K619">
        <v>0.6</v>
      </c>
      <c r="L619" s="7">
        <v>125432.605</v>
      </c>
      <c r="M619" s="9">
        <v>23.40099927</v>
      </c>
      <c r="N619" s="9">
        <f t="shared" si="49"/>
        <v>2935248.2980391984</v>
      </c>
    </row>
    <row r="620" spans="1:14" x14ac:dyDescent="0.25">
      <c r="A620" s="5">
        <v>42623</v>
      </c>
      <c r="B620" t="str">
        <f t="shared" si="45"/>
        <v>Saturday</v>
      </c>
      <c r="C620" t="str">
        <f t="shared" si="46"/>
        <v>September</v>
      </c>
      <c r="D620">
        <f t="shared" si="47"/>
        <v>2016</v>
      </c>
      <c r="E620">
        <f t="shared" si="48"/>
        <v>37</v>
      </c>
      <c r="F620" t="str">
        <f>VLOOKUP(A620, _holidays!A620:B2725,2,FALSE)</f>
        <v>Y</v>
      </c>
      <c r="G620" t="str">
        <f>VLOOKUP(A620, _holidays!A620:C2725,3,FALSE)</f>
        <v>N</v>
      </c>
      <c r="H620">
        <v>11.5</v>
      </c>
      <c r="I620">
        <v>14.3</v>
      </c>
      <c r="J620">
        <v>7.9</v>
      </c>
      <c r="K620">
        <v>9.4</v>
      </c>
      <c r="L620" s="7">
        <v>111412.995</v>
      </c>
      <c r="M620" s="9">
        <v>38.559908849999999</v>
      </c>
      <c r="N620" s="9">
        <f t="shared" si="49"/>
        <v>4296074.9319055052</v>
      </c>
    </row>
    <row r="621" spans="1:14" x14ac:dyDescent="0.25">
      <c r="A621" s="5">
        <v>42624</v>
      </c>
      <c r="B621" t="str">
        <f t="shared" si="45"/>
        <v>Sunday</v>
      </c>
      <c r="C621" t="str">
        <f t="shared" si="46"/>
        <v>September</v>
      </c>
      <c r="D621">
        <f t="shared" si="47"/>
        <v>2016</v>
      </c>
      <c r="E621">
        <f t="shared" si="48"/>
        <v>38</v>
      </c>
      <c r="F621" t="str">
        <f>VLOOKUP(A621, _holidays!A621:B2726,2,FALSE)</f>
        <v>Y</v>
      </c>
      <c r="G621" t="str">
        <f>VLOOKUP(A621, _holidays!A621:C2726,3,FALSE)</f>
        <v>N</v>
      </c>
      <c r="H621">
        <v>7.3</v>
      </c>
      <c r="I621">
        <v>17</v>
      </c>
      <c r="J621">
        <v>11.8</v>
      </c>
      <c r="K621">
        <v>1.2</v>
      </c>
      <c r="L621" s="7">
        <v>109125.215</v>
      </c>
      <c r="M621" s="9">
        <v>50.347882009999999</v>
      </c>
      <c r="N621" s="9">
        <f t="shared" si="49"/>
        <v>5494223.4491358818</v>
      </c>
    </row>
    <row r="622" spans="1:14" x14ac:dyDescent="0.25">
      <c r="A622" s="5">
        <v>42625</v>
      </c>
      <c r="B622" t="str">
        <f t="shared" si="45"/>
        <v>Monday</v>
      </c>
      <c r="C622" t="str">
        <f t="shared" si="46"/>
        <v>September</v>
      </c>
      <c r="D622">
        <f t="shared" si="47"/>
        <v>2016</v>
      </c>
      <c r="E622">
        <f t="shared" si="48"/>
        <v>38</v>
      </c>
      <c r="F622" t="str">
        <f>VLOOKUP(A622, _holidays!A622:B2727,2,FALSE)</f>
        <v>Y</v>
      </c>
      <c r="G622" t="str">
        <f>VLOOKUP(A622, _holidays!A622:C2727,3,FALSE)</f>
        <v>N</v>
      </c>
      <c r="H622">
        <v>9.9</v>
      </c>
      <c r="I622">
        <v>13.6</v>
      </c>
      <c r="J622">
        <v>7</v>
      </c>
      <c r="K622">
        <v>1.6</v>
      </c>
      <c r="L622" s="7">
        <v>130967.28</v>
      </c>
      <c r="M622" s="9">
        <v>68.177203239999997</v>
      </c>
      <c r="N622" s="9">
        <f t="shared" si="49"/>
        <v>8928982.8663499877</v>
      </c>
    </row>
    <row r="623" spans="1:14" x14ac:dyDescent="0.25">
      <c r="A623" s="5">
        <v>42626</v>
      </c>
      <c r="B623" t="str">
        <f t="shared" si="45"/>
        <v>Tuesday</v>
      </c>
      <c r="C623" t="str">
        <f t="shared" si="46"/>
        <v>September</v>
      </c>
      <c r="D623">
        <f t="shared" si="47"/>
        <v>2016</v>
      </c>
      <c r="E623">
        <f t="shared" si="48"/>
        <v>38</v>
      </c>
      <c r="F623" t="str">
        <f>VLOOKUP(A623, _holidays!A623:B2728,2,FALSE)</f>
        <v>Y</v>
      </c>
      <c r="G623" t="str">
        <f>VLOOKUP(A623, _holidays!A623:C2728,3,FALSE)</f>
        <v>N</v>
      </c>
      <c r="H623">
        <v>9.6</v>
      </c>
      <c r="I623">
        <v>14.6</v>
      </c>
      <c r="J623">
        <v>2.8</v>
      </c>
      <c r="K623">
        <v>9</v>
      </c>
      <c r="L623" s="7">
        <v>134720.155</v>
      </c>
      <c r="M623" s="9">
        <v>62.068475560000003</v>
      </c>
      <c r="N623" s="9">
        <f t="shared" si="49"/>
        <v>8361874.6480569122</v>
      </c>
    </row>
    <row r="624" spans="1:14" x14ac:dyDescent="0.25">
      <c r="A624" s="5">
        <v>42627</v>
      </c>
      <c r="B624" t="str">
        <f t="shared" si="45"/>
        <v>Wednesday</v>
      </c>
      <c r="C624" t="str">
        <f t="shared" si="46"/>
        <v>September</v>
      </c>
      <c r="D624">
        <f t="shared" si="47"/>
        <v>2016</v>
      </c>
      <c r="E624">
        <f t="shared" si="48"/>
        <v>38</v>
      </c>
      <c r="F624" t="str">
        <f>VLOOKUP(A624, _holidays!A624:B2729,2,FALSE)</f>
        <v>Y</v>
      </c>
      <c r="G624" t="str">
        <f>VLOOKUP(A624, _holidays!A624:C2729,3,FALSE)</f>
        <v>N</v>
      </c>
      <c r="H624">
        <v>10.5</v>
      </c>
      <c r="I624">
        <v>16.100000000000001</v>
      </c>
      <c r="J624">
        <v>13.2</v>
      </c>
      <c r="K624">
        <v>20.6</v>
      </c>
      <c r="L624" s="7">
        <v>130650.88</v>
      </c>
      <c r="M624" s="9">
        <v>54.840524199999997</v>
      </c>
      <c r="N624" s="9">
        <f t="shared" si="49"/>
        <v>7164962.7463912955</v>
      </c>
    </row>
    <row r="625" spans="1:14" x14ac:dyDescent="0.25">
      <c r="A625" s="5">
        <v>42628</v>
      </c>
      <c r="B625" t="str">
        <f t="shared" si="45"/>
        <v>Thursday</v>
      </c>
      <c r="C625" t="str">
        <f t="shared" si="46"/>
        <v>September</v>
      </c>
      <c r="D625">
        <f t="shared" si="47"/>
        <v>2016</v>
      </c>
      <c r="E625">
        <f t="shared" si="48"/>
        <v>38</v>
      </c>
      <c r="F625" t="str">
        <f>VLOOKUP(A625, _holidays!A625:B2730,2,FALSE)</f>
        <v>Y</v>
      </c>
      <c r="G625" t="str">
        <f>VLOOKUP(A625, _holidays!A625:C2730,3,FALSE)</f>
        <v>N</v>
      </c>
      <c r="H625">
        <v>8.6999999999999993</v>
      </c>
      <c r="I625">
        <v>14.6</v>
      </c>
      <c r="J625">
        <v>6.9</v>
      </c>
      <c r="K625">
        <v>2</v>
      </c>
      <c r="L625" s="7">
        <v>134234.45000000001</v>
      </c>
      <c r="M625" s="9">
        <v>42.819917580000002</v>
      </c>
      <c r="N625" s="9">
        <f t="shared" si="49"/>
        <v>5747908.0853966316</v>
      </c>
    </row>
    <row r="626" spans="1:14" x14ac:dyDescent="0.25">
      <c r="A626" s="5">
        <v>42629</v>
      </c>
      <c r="B626" t="str">
        <f t="shared" si="45"/>
        <v>Friday</v>
      </c>
      <c r="C626" t="str">
        <f t="shared" si="46"/>
        <v>September</v>
      </c>
      <c r="D626">
        <f t="shared" si="47"/>
        <v>2016</v>
      </c>
      <c r="E626">
        <f t="shared" si="48"/>
        <v>38</v>
      </c>
      <c r="F626" t="str">
        <f>VLOOKUP(A626, _holidays!A626:B2731,2,FALSE)</f>
        <v>N</v>
      </c>
      <c r="G626" t="str">
        <f>VLOOKUP(A626, _holidays!A626:C2731,3,FALSE)</f>
        <v>N</v>
      </c>
      <c r="H626">
        <v>9</v>
      </c>
      <c r="I626">
        <v>15.7</v>
      </c>
      <c r="J626">
        <v>12.5</v>
      </c>
      <c r="K626">
        <v>13.4</v>
      </c>
      <c r="L626" s="7">
        <v>131734.10500000001</v>
      </c>
      <c r="M626" s="9">
        <v>47.043747310000001</v>
      </c>
      <c r="N626" s="9">
        <f t="shared" si="49"/>
        <v>6197265.9477290083</v>
      </c>
    </row>
    <row r="627" spans="1:14" x14ac:dyDescent="0.25">
      <c r="A627" s="5">
        <v>42630</v>
      </c>
      <c r="B627" t="str">
        <f t="shared" si="45"/>
        <v>Saturday</v>
      </c>
      <c r="C627" t="str">
        <f t="shared" si="46"/>
        <v>September</v>
      </c>
      <c r="D627">
        <f t="shared" si="47"/>
        <v>2016</v>
      </c>
      <c r="E627">
        <f t="shared" si="48"/>
        <v>38</v>
      </c>
      <c r="F627" t="str">
        <f>VLOOKUP(A627, _holidays!A627:B2732,2,FALSE)</f>
        <v>N</v>
      </c>
      <c r="G627" t="str">
        <f>VLOOKUP(A627, _holidays!A627:C2732,3,FALSE)</f>
        <v>N</v>
      </c>
      <c r="H627">
        <v>11.1</v>
      </c>
      <c r="I627">
        <v>19.8</v>
      </c>
      <c r="J627">
        <v>18.8</v>
      </c>
      <c r="K627">
        <v>0</v>
      </c>
      <c r="L627" s="7">
        <v>106709.54</v>
      </c>
      <c r="M627" s="9">
        <v>36.028691260000002</v>
      </c>
      <c r="N627" s="9">
        <f t="shared" si="49"/>
        <v>3844605.0711566205</v>
      </c>
    </row>
    <row r="628" spans="1:14" x14ac:dyDescent="0.25">
      <c r="A628" s="5">
        <v>42631</v>
      </c>
      <c r="B628" t="str">
        <f t="shared" si="45"/>
        <v>Sunday</v>
      </c>
      <c r="C628" t="str">
        <f t="shared" si="46"/>
        <v>September</v>
      </c>
      <c r="D628">
        <f t="shared" si="47"/>
        <v>2016</v>
      </c>
      <c r="E628">
        <f t="shared" si="48"/>
        <v>39</v>
      </c>
      <c r="F628" t="str">
        <f>VLOOKUP(A628, _holidays!A628:B2733,2,FALSE)</f>
        <v>N</v>
      </c>
      <c r="G628" t="str">
        <f>VLOOKUP(A628, _holidays!A628:C2733,3,FALSE)</f>
        <v>N</v>
      </c>
      <c r="H628">
        <v>10.8</v>
      </c>
      <c r="I628">
        <v>12.5</v>
      </c>
      <c r="J628">
        <v>5.5</v>
      </c>
      <c r="K628">
        <v>0.4</v>
      </c>
      <c r="L628" s="7">
        <v>110314.625</v>
      </c>
      <c r="M628" s="9">
        <v>48.344866349999997</v>
      </c>
      <c r="N628" s="9">
        <f t="shared" si="49"/>
        <v>5333145.8020753684</v>
      </c>
    </row>
    <row r="629" spans="1:14" x14ac:dyDescent="0.25">
      <c r="A629" s="5">
        <v>42632</v>
      </c>
      <c r="B629" t="str">
        <f t="shared" si="45"/>
        <v>Monday</v>
      </c>
      <c r="C629" t="str">
        <f t="shared" si="46"/>
        <v>September</v>
      </c>
      <c r="D629">
        <f t="shared" si="47"/>
        <v>2016</v>
      </c>
      <c r="E629">
        <f t="shared" si="48"/>
        <v>39</v>
      </c>
      <c r="F629" t="str">
        <f>VLOOKUP(A629, _holidays!A629:B2734,2,FALSE)</f>
        <v>N</v>
      </c>
      <c r="G629" t="str">
        <f>VLOOKUP(A629, _holidays!A629:C2734,3,FALSE)</f>
        <v>N</v>
      </c>
      <c r="H629">
        <v>8.5</v>
      </c>
      <c r="I629">
        <v>16.3</v>
      </c>
      <c r="J629">
        <v>16.2</v>
      </c>
      <c r="K629">
        <v>0.2</v>
      </c>
      <c r="L629" s="7">
        <v>127391.09</v>
      </c>
      <c r="M629" s="9">
        <v>56.44254935</v>
      </c>
      <c r="N629" s="9">
        <f t="shared" si="49"/>
        <v>7190277.8840752915</v>
      </c>
    </row>
    <row r="630" spans="1:14" x14ac:dyDescent="0.25">
      <c r="A630" s="5">
        <v>42633</v>
      </c>
      <c r="B630" t="str">
        <f t="shared" si="45"/>
        <v>Tuesday</v>
      </c>
      <c r="C630" t="str">
        <f t="shared" si="46"/>
        <v>September</v>
      </c>
      <c r="D630">
        <f t="shared" si="47"/>
        <v>2016</v>
      </c>
      <c r="E630">
        <f t="shared" si="48"/>
        <v>39</v>
      </c>
      <c r="F630" t="str">
        <f>VLOOKUP(A630, _holidays!A630:B2735,2,FALSE)</f>
        <v>N</v>
      </c>
      <c r="G630" t="str">
        <f>VLOOKUP(A630, _holidays!A630:C2735,3,FALSE)</f>
        <v>N</v>
      </c>
      <c r="H630">
        <v>9.1</v>
      </c>
      <c r="I630">
        <v>18.8</v>
      </c>
      <c r="J630">
        <v>18.5</v>
      </c>
      <c r="K630">
        <v>0</v>
      </c>
      <c r="L630" s="7">
        <v>122664.30499999999</v>
      </c>
      <c r="M630" s="9">
        <v>43.177379569999999</v>
      </c>
      <c r="N630" s="9">
        <f t="shared" si="49"/>
        <v>5296323.256675248</v>
      </c>
    </row>
    <row r="631" spans="1:14" x14ac:dyDescent="0.25">
      <c r="A631" s="5">
        <v>42634</v>
      </c>
      <c r="B631" t="str">
        <f t="shared" si="45"/>
        <v>Wednesday</v>
      </c>
      <c r="C631" t="str">
        <f t="shared" si="46"/>
        <v>September</v>
      </c>
      <c r="D631">
        <f t="shared" si="47"/>
        <v>2016</v>
      </c>
      <c r="E631">
        <f t="shared" si="48"/>
        <v>39</v>
      </c>
      <c r="F631" t="str">
        <f>VLOOKUP(A631, _holidays!A631:B2736,2,FALSE)</f>
        <v>N</v>
      </c>
      <c r="G631" t="str">
        <f>VLOOKUP(A631, _holidays!A631:C2736,3,FALSE)</f>
        <v>N</v>
      </c>
      <c r="H631">
        <v>10.9</v>
      </c>
      <c r="I631">
        <v>15.2</v>
      </c>
      <c r="J631">
        <v>8.8000000000000007</v>
      </c>
      <c r="K631">
        <v>1.2</v>
      </c>
      <c r="L631" s="7">
        <v>127208.57</v>
      </c>
      <c r="M631" s="9">
        <v>52.28283459</v>
      </c>
      <c r="N631" s="9">
        <f t="shared" si="49"/>
        <v>6650824.6237404365</v>
      </c>
    </row>
    <row r="632" spans="1:14" x14ac:dyDescent="0.25">
      <c r="A632" s="5">
        <v>42635</v>
      </c>
      <c r="B632" t="str">
        <f t="shared" si="45"/>
        <v>Thursday</v>
      </c>
      <c r="C632" t="str">
        <f t="shared" si="46"/>
        <v>September</v>
      </c>
      <c r="D632">
        <f t="shared" si="47"/>
        <v>2016</v>
      </c>
      <c r="E632">
        <f t="shared" si="48"/>
        <v>39</v>
      </c>
      <c r="F632" t="str">
        <f>VLOOKUP(A632, _holidays!A632:B2737,2,FALSE)</f>
        <v>N</v>
      </c>
      <c r="G632" t="str">
        <f>VLOOKUP(A632, _holidays!A632:C2737,3,FALSE)</f>
        <v>N</v>
      </c>
      <c r="H632">
        <v>9.6</v>
      </c>
      <c r="I632">
        <v>13.4</v>
      </c>
      <c r="J632">
        <v>9.9</v>
      </c>
      <c r="K632">
        <v>1.2</v>
      </c>
      <c r="L632" s="7">
        <v>131357.34</v>
      </c>
      <c r="M632" s="9">
        <v>55.701872710000004</v>
      </c>
      <c r="N632" s="9">
        <f t="shared" si="49"/>
        <v>7316849.8322041919</v>
      </c>
    </row>
    <row r="633" spans="1:14" x14ac:dyDescent="0.25">
      <c r="A633" s="5">
        <v>42636</v>
      </c>
      <c r="B633" t="str">
        <f t="shared" si="45"/>
        <v>Friday</v>
      </c>
      <c r="C633" t="str">
        <f t="shared" si="46"/>
        <v>September</v>
      </c>
      <c r="D633">
        <f t="shared" si="47"/>
        <v>2016</v>
      </c>
      <c r="E633">
        <f t="shared" si="48"/>
        <v>39</v>
      </c>
      <c r="F633" t="str">
        <f>VLOOKUP(A633, _holidays!A633:B2738,2,FALSE)</f>
        <v>N</v>
      </c>
      <c r="G633" t="str">
        <f>VLOOKUP(A633, _holidays!A633:C2738,3,FALSE)</f>
        <v>N</v>
      </c>
      <c r="H633">
        <v>9.8000000000000007</v>
      </c>
      <c r="I633">
        <v>16.5</v>
      </c>
      <c r="J633">
        <v>16.5</v>
      </c>
      <c r="K633">
        <v>0.6</v>
      </c>
      <c r="L633" s="7">
        <v>127420.43</v>
      </c>
      <c r="M633" s="9">
        <v>46.538703269999999</v>
      </c>
      <c r="N633" s="9">
        <f t="shared" si="49"/>
        <v>5929981.5823058058</v>
      </c>
    </row>
    <row r="634" spans="1:14" x14ac:dyDescent="0.25">
      <c r="A634" s="5">
        <v>42637</v>
      </c>
      <c r="B634" t="str">
        <f t="shared" si="45"/>
        <v>Saturday</v>
      </c>
      <c r="C634" t="str">
        <f t="shared" si="46"/>
        <v>September</v>
      </c>
      <c r="D634">
        <f t="shared" si="47"/>
        <v>2016</v>
      </c>
      <c r="E634">
        <f t="shared" si="48"/>
        <v>39</v>
      </c>
      <c r="F634" t="str">
        <f>VLOOKUP(A634, _holidays!A634:B2739,2,FALSE)</f>
        <v>N</v>
      </c>
      <c r="G634" t="str">
        <f>VLOOKUP(A634, _holidays!A634:C2739,3,FALSE)</f>
        <v>N</v>
      </c>
      <c r="H634">
        <v>10</v>
      </c>
      <c r="I634">
        <v>20.100000000000001</v>
      </c>
      <c r="J634">
        <v>18.399999999999999</v>
      </c>
      <c r="K634">
        <v>0</v>
      </c>
      <c r="L634" s="7">
        <v>106776.27499999999</v>
      </c>
      <c r="M634" s="9">
        <v>43.556599820000002</v>
      </c>
      <c r="N634" s="9">
        <f t="shared" si="49"/>
        <v>4650811.4804452704</v>
      </c>
    </row>
    <row r="635" spans="1:14" x14ac:dyDescent="0.25">
      <c r="A635" s="5">
        <v>42638</v>
      </c>
      <c r="B635" t="str">
        <f t="shared" si="45"/>
        <v>Sunday</v>
      </c>
      <c r="C635" t="str">
        <f t="shared" si="46"/>
        <v>September</v>
      </c>
      <c r="D635">
        <f t="shared" si="47"/>
        <v>2016</v>
      </c>
      <c r="E635">
        <f t="shared" si="48"/>
        <v>40</v>
      </c>
      <c r="F635" t="str">
        <f>VLOOKUP(A635, _holidays!A635:B2740,2,FALSE)</f>
        <v>N</v>
      </c>
      <c r="G635" t="str">
        <f>VLOOKUP(A635, _holidays!A635:C2740,3,FALSE)</f>
        <v>N</v>
      </c>
      <c r="H635">
        <v>9.5</v>
      </c>
      <c r="I635">
        <v>14.7</v>
      </c>
      <c r="J635">
        <v>17.100000000000001</v>
      </c>
      <c r="K635">
        <v>5.8</v>
      </c>
      <c r="L635" s="7">
        <v>105931.55499999999</v>
      </c>
      <c r="M635" s="9">
        <v>37.698479470000002</v>
      </c>
      <c r="N635" s="9">
        <f t="shared" si="49"/>
        <v>3993458.5513926758</v>
      </c>
    </row>
    <row r="636" spans="1:14" x14ac:dyDescent="0.25">
      <c r="A636" s="5">
        <v>42639</v>
      </c>
      <c r="B636" t="str">
        <f t="shared" si="45"/>
        <v>Monday</v>
      </c>
      <c r="C636" t="str">
        <f t="shared" si="46"/>
        <v>September</v>
      </c>
      <c r="D636">
        <f t="shared" si="47"/>
        <v>2016</v>
      </c>
      <c r="E636">
        <f t="shared" si="48"/>
        <v>40</v>
      </c>
      <c r="F636" t="str">
        <f>VLOOKUP(A636, _holidays!A636:B2741,2,FALSE)</f>
        <v>N</v>
      </c>
      <c r="G636" t="str">
        <f>VLOOKUP(A636, _holidays!A636:C2741,3,FALSE)</f>
        <v>N</v>
      </c>
      <c r="H636">
        <v>8.1</v>
      </c>
      <c r="I636">
        <v>16.899999999999999</v>
      </c>
      <c r="J636">
        <v>13.6</v>
      </c>
      <c r="K636">
        <v>0.6</v>
      </c>
      <c r="L636" s="7">
        <v>124343.19</v>
      </c>
      <c r="M636" s="9">
        <v>47.67147027</v>
      </c>
      <c r="N636" s="9">
        <f t="shared" si="49"/>
        <v>5927622.6853619618</v>
      </c>
    </row>
    <row r="637" spans="1:14" x14ac:dyDescent="0.25">
      <c r="A637" s="5">
        <v>42640</v>
      </c>
      <c r="B637" t="str">
        <f t="shared" si="45"/>
        <v>Tuesday</v>
      </c>
      <c r="C637" t="str">
        <f t="shared" si="46"/>
        <v>September</v>
      </c>
      <c r="D637">
        <f t="shared" si="47"/>
        <v>2016</v>
      </c>
      <c r="E637">
        <f t="shared" si="48"/>
        <v>40</v>
      </c>
      <c r="F637" t="str">
        <f>VLOOKUP(A637, _holidays!A637:B2742,2,FALSE)</f>
        <v>N</v>
      </c>
      <c r="G637" t="str">
        <f>VLOOKUP(A637, _holidays!A637:C2742,3,FALSE)</f>
        <v>N</v>
      </c>
      <c r="H637">
        <v>7.4</v>
      </c>
      <c r="I637">
        <v>14.8</v>
      </c>
      <c r="J637">
        <v>13.4</v>
      </c>
      <c r="K637">
        <v>12.6</v>
      </c>
      <c r="L637" s="7">
        <v>126888.77</v>
      </c>
      <c r="M637" s="9">
        <v>49.794504430000003</v>
      </c>
      <c r="N637" s="9">
        <f t="shared" si="49"/>
        <v>6318363.4198822519</v>
      </c>
    </row>
    <row r="638" spans="1:14" x14ac:dyDescent="0.25">
      <c r="A638" s="5">
        <v>42641</v>
      </c>
      <c r="B638" t="str">
        <f t="shared" si="45"/>
        <v>Wednesday</v>
      </c>
      <c r="C638" t="str">
        <f t="shared" si="46"/>
        <v>September</v>
      </c>
      <c r="D638">
        <f t="shared" si="47"/>
        <v>2016</v>
      </c>
      <c r="E638">
        <f t="shared" si="48"/>
        <v>40</v>
      </c>
      <c r="F638" t="str">
        <f>VLOOKUP(A638, _holidays!A638:B2743,2,FALSE)</f>
        <v>N</v>
      </c>
      <c r="G638" t="str">
        <f>VLOOKUP(A638, _holidays!A638:C2743,3,FALSE)</f>
        <v>N</v>
      </c>
      <c r="H638">
        <v>7.5</v>
      </c>
      <c r="I638">
        <v>19.3</v>
      </c>
      <c r="J638">
        <v>19.600000000000001</v>
      </c>
      <c r="K638">
        <v>2.2000000000000002</v>
      </c>
      <c r="L638" s="7">
        <v>121143.25</v>
      </c>
      <c r="M638" s="9">
        <v>32.431714720000002</v>
      </c>
      <c r="N638" s="9">
        <f t="shared" si="49"/>
        <v>3928883.3242536401</v>
      </c>
    </row>
    <row r="639" spans="1:14" x14ac:dyDescent="0.25">
      <c r="A639" s="5">
        <v>42642</v>
      </c>
      <c r="B639" t="str">
        <f t="shared" si="45"/>
        <v>Thursday</v>
      </c>
      <c r="C639" t="str">
        <f t="shared" si="46"/>
        <v>September</v>
      </c>
      <c r="D639">
        <f t="shared" si="47"/>
        <v>2016</v>
      </c>
      <c r="E639">
        <f t="shared" si="48"/>
        <v>40</v>
      </c>
      <c r="F639" t="str">
        <f>VLOOKUP(A639, _holidays!A639:B2744,2,FALSE)</f>
        <v>N</v>
      </c>
      <c r="G639" t="str">
        <f>VLOOKUP(A639, _holidays!A639:C2744,3,FALSE)</f>
        <v>N</v>
      </c>
      <c r="H639">
        <v>12.5</v>
      </c>
      <c r="I639">
        <v>16.7</v>
      </c>
      <c r="J639">
        <v>16.2</v>
      </c>
      <c r="K639">
        <v>1.8</v>
      </c>
      <c r="L639" s="7">
        <v>122858.49</v>
      </c>
      <c r="M639" s="9">
        <v>37.596001049999998</v>
      </c>
      <c r="N639" s="9">
        <f t="shared" si="49"/>
        <v>4618987.9190414147</v>
      </c>
    </row>
    <row r="640" spans="1:14" x14ac:dyDescent="0.25">
      <c r="A640" s="5">
        <v>42643</v>
      </c>
      <c r="B640" t="str">
        <f t="shared" si="45"/>
        <v>Friday</v>
      </c>
      <c r="C640" t="str">
        <f t="shared" si="46"/>
        <v>September</v>
      </c>
      <c r="D640">
        <f t="shared" si="47"/>
        <v>2016</v>
      </c>
      <c r="E640">
        <f t="shared" si="48"/>
        <v>40</v>
      </c>
      <c r="F640" t="str">
        <f>VLOOKUP(A640, _holidays!A640:B2745,2,FALSE)</f>
        <v>N</v>
      </c>
      <c r="G640" t="str">
        <f>VLOOKUP(A640, _holidays!A640:C2745,3,FALSE)</f>
        <v>Y</v>
      </c>
      <c r="H640">
        <v>9.3000000000000007</v>
      </c>
      <c r="I640">
        <v>16.399999999999999</v>
      </c>
      <c r="J640">
        <v>16.600000000000001</v>
      </c>
      <c r="K640">
        <v>2</v>
      </c>
      <c r="L640" s="7">
        <v>113439.77499999999</v>
      </c>
      <c r="M640" s="9">
        <v>33.063692619999998</v>
      </c>
      <c r="N640" s="9">
        <f t="shared" si="49"/>
        <v>3750737.8514819602</v>
      </c>
    </row>
    <row r="641" spans="1:14" x14ac:dyDescent="0.25">
      <c r="A641" s="5">
        <v>42644</v>
      </c>
      <c r="B641" t="str">
        <f t="shared" si="45"/>
        <v>Saturday</v>
      </c>
      <c r="C641" t="str">
        <f t="shared" si="46"/>
        <v>October</v>
      </c>
      <c r="D641">
        <f t="shared" si="47"/>
        <v>2016</v>
      </c>
      <c r="E641">
        <f t="shared" si="48"/>
        <v>40</v>
      </c>
      <c r="F641" t="str">
        <f>VLOOKUP(A641, _holidays!A641:B2746,2,FALSE)</f>
        <v>N</v>
      </c>
      <c r="G641" t="str">
        <f>VLOOKUP(A641, _holidays!A641:C2746,3,FALSE)</f>
        <v>N</v>
      </c>
      <c r="H641">
        <v>11.6</v>
      </c>
      <c r="I641">
        <v>18.600000000000001</v>
      </c>
      <c r="J641">
        <v>11.9</v>
      </c>
      <c r="K641">
        <v>1.6</v>
      </c>
      <c r="L641" s="7">
        <v>109181.26</v>
      </c>
      <c r="M641" s="9">
        <v>20.48609587</v>
      </c>
      <c r="N641" s="9">
        <f t="shared" si="49"/>
        <v>2236697.7595673962</v>
      </c>
    </row>
    <row r="642" spans="1:14" x14ac:dyDescent="0.25">
      <c r="A642" s="5">
        <v>42645</v>
      </c>
      <c r="B642" t="str">
        <f t="shared" ref="B642:B705" si="50">TEXT(A642, "dddd")</f>
        <v>Sunday</v>
      </c>
      <c r="C642" t="str">
        <f t="shared" ref="C642:C705" si="51">TEXT(A642, "mmmm")</f>
        <v>October</v>
      </c>
      <c r="D642">
        <f t="shared" ref="D642:D705" si="52">YEAR(A642)</f>
        <v>2016</v>
      </c>
      <c r="E642">
        <f t="shared" ref="E642:E705" si="53">WEEKNUM(A642)</f>
        <v>41</v>
      </c>
      <c r="F642" t="str">
        <f>VLOOKUP(A642, _holidays!A642:B2747,2,FALSE)</f>
        <v>N</v>
      </c>
      <c r="G642" t="str">
        <f>VLOOKUP(A642, _holidays!A642:C2747,3,FALSE)</f>
        <v>N</v>
      </c>
      <c r="H642">
        <v>12.1</v>
      </c>
      <c r="I642">
        <v>24</v>
      </c>
      <c r="J642">
        <v>18.7</v>
      </c>
      <c r="K642">
        <v>0</v>
      </c>
      <c r="L642" s="7">
        <v>97992.93</v>
      </c>
      <c r="M642" s="9">
        <v>13.656870189999999</v>
      </c>
      <c r="N642" s="9">
        <f t="shared" si="49"/>
        <v>1338276.7245477566</v>
      </c>
    </row>
    <row r="643" spans="1:14" x14ac:dyDescent="0.25">
      <c r="A643" s="5">
        <v>42646</v>
      </c>
      <c r="B643" t="str">
        <f t="shared" si="50"/>
        <v>Monday</v>
      </c>
      <c r="C643" t="str">
        <f t="shared" si="51"/>
        <v>October</v>
      </c>
      <c r="D643">
        <f t="shared" si="52"/>
        <v>2016</v>
      </c>
      <c r="E643">
        <f t="shared" si="53"/>
        <v>41</v>
      </c>
      <c r="F643" t="str">
        <f>VLOOKUP(A643, _holidays!A643:B2748,2,FALSE)</f>
        <v>N</v>
      </c>
      <c r="G643" t="str">
        <f>VLOOKUP(A643, _holidays!A643:C2748,3,FALSE)</f>
        <v>N</v>
      </c>
      <c r="H643">
        <v>11.1</v>
      </c>
      <c r="I643">
        <v>15.9</v>
      </c>
      <c r="J643">
        <v>13.7</v>
      </c>
      <c r="K643">
        <v>9.1999999999999993</v>
      </c>
      <c r="L643" s="7">
        <v>115839.01</v>
      </c>
      <c r="M643" s="9">
        <v>21.601743630000001</v>
      </c>
      <c r="N643" s="9">
        <f t="shared" ref="N643:N706" si="54">L643*M643</f>
        <v>2502324.5963730062</v>
      </c>
    </row>
    <row r="644" spans="1:14" x14ac:dyDescent="0.25">
      <c r="A644" s="5">
        <v>42647</v>
      </c>
      <c r="B644" t="str">
        <f t="shared" si="50"/>
        <v>Tuesday</v>
      </c>
      <c r="C644" t="str">
        <f t="shared" si="51"/>
        <v>October</v>
      </c>
      <c r="D644">
        <f t="shared" si="52"/>
        <v>2016</v>
      </c>
      <c r="E644">
        <f t="shared" si="53"/>
        <v>41</v>
      </c>
      <c r="F644" t="str">
        <f>VLOOKUP(A644, _holidays!A644:B2749,2,FALSE)</f>
        <v>Y</v>
      </c>
      <c r="G644" t="str">
        <f>VLOOKUP(A644, _holidays!A644:C2749,3,FALSE)</f>
        <v>N</v>
      </c>
      <c r="H644">
        <v>10.6</v>
      </c>
      <c r="I644">
        <v>17.100000000000001</v>
      </c>
      <c r="J644">
        <v>13.2</v>
      </c>
      <c r="K644">
        <v>2</v>
      </c>
      <c r="L644" s="7">
        <v>124089.47</v>
      </c>
      <c r="M644" s="9">
        <v>23.001781319999999</v>
      </c>
      <c r="N644" s="9">
        <f t="shared" si="54"/>
        <v>2854278.8530547004</v>
      </c>
    </row>
    <row r="645" spans="1:14" x14ac:dyDescent="0.25">
      <c r="A645" s="5">
        <v>42648</v>
      </c>
      <c r="B645" t="str">
        <f t="shared" si="50"/>
        <v>Wednesday</v>
      </c>
      <c r="C645" t="str">
        <f t="shared" si="51"/>
        <v>October</v>
      </c>
      <c r="D645">
        <f t="shared" si="52"/>
        <v>2016</v>
      </c>
      <c r="E645">
        <f t="shared" si="53"/>
        <v>41</v>
      </c>
      <c r="F645" t="str">
        <f>VLOOKUP(A645, _holidays!A645:B2750,2,FALSE)</f>
        <v>Y</v>
      </c>
      <c r="G645" t="str">
        <f>VLOOKUP(A645, _holidays!A645:C2750,3,FALSE)</f>
        <v>N</v>
      </c>
      <c r="H645">
        <v>8</v>
      </c>
      <c r="I645">
        <v>17.100000000000001</v>
      </c>
      <c r="J645">
        <v>7.5</v>
      </c>
      <c r="K645">
        <v>2.8</v>
      </c>
      <c r="L645" s="7">
        <v>128558.38499999999</v>
      </c>
      <c r="M645" s="9">
        <v>41.115132719999998</v>
      </c>
      <c r="N645" s="9">
        <f t="shared" si="54"/>
        <v>5285695.0615438567</v>
      </c>
    </row>
    <row r="646" spans="1:14" x14ac:dyDescent="0.25">
      <c r="A646" s="5">
        <v>42649</v>
      </c>
      <c r="B646" t="str">
        <f t="shared" si="50"/>
        <v>Thursday</v>
      </c>
      <c r="C646" t="str">
        <f t="shared" si="51"/>
        <v>October</v>
      </c>
      <c r="D646">
        <f t="shared" si="52"/>
        <v>2016</v>
      </c>
      <c r="E646">
        <f t="shared" si="53"/>
        <v>41</v>
      </c>
      <c r="F646" t="str">
        <f>VLOOKUP(A646, _holidays!A646:B2751,2,FALSE)</f>
        <v>Y</v>
      </c>
      <c r="G646" t="str">
        <f>VLOOKUP(A646, _holidays!A646:C2751,3,FALSE)</f>
        <v>N</v>
      </c>
      <c r="H646">
        <v>9.6999999999999993</v>
      </c>
      <c r="I646">
        <v>27.2</v>
      </c>
      <c r="J646">
        <v>22.6</v>
      </c>
      <c r="K646">
        <v>0</v>
      </c>
      <c r="L646" s="7">
        <v>115898.54</v>
      </c>
      <c r="M646" s="9">
        <v>30.189572800000001</v>
      </c>
      <c r="N646" s="9">
        <f t="shared" si="54"/>
        <v>3498927.410743712</v>
      </c>
    </row>
    <row r="647" spans="1:14" x14ac:dyDescent="0.25">
      <c r="A647" s="5">
        <v>42650</v>
      </c>
      <c r="B647" t="str">
        <f t="shared" si="50"/>
        <v>Friday</v>
      </c>
      <c r="C647" t="str">
        <f t="shared" si="51"/>
        <v>October</v>
      </c>
      <c r="D647">
        <f t="shared" si="52"/>
        <v>2016</v>
      </c>
      <c r="E647">
        <f t="shared" si="53"/>
        <v>41</v>
      </c>
      <c r="F647" t="str">
        <f>VLOOKUP(A647, _holidays!A647:B2752,2,FALSE)</f>
        <v>Y</v>
      </c>
      <c r="G647" t="str">
        <f>VLOOKUP(A647, _holidays!A647:C2752,3,FALSE)</f>
        <v>N</v>
      </c>
      <c r="H647">
        <v>14.1</v>
      </c>
      <c r="I647">
        <v>22.5</v>
      </c>
      <c r="J647">
        <v>7.8</v>
      </c>
      <c r="K647">
        <v>0</v>
      </c>
      <c r="L647" s="7">
        <v>116197.73</v>
      </c>
      <c r="M647" s="9">
        <v>37.339104300000002</v>
      </c>
      <c r="N647" s="9">
        <f t="shared" si="54"/>
        <v>4338719.1598932389</v>
      </c>
    </row>
    <row r="648" spans="1:14" x14ac:dyDescent="0.25">
      <c r="A648" s="5">
        <v>42651</v>
      </c>
      <c r="B648" t="str">
        <f t="shared" si="50"/>
        <v>Saturday</v>
      </c>
      <c r="C648" t="str">
        <f t="shared" si="51"/>
        <v>October</v>
      </c>
      <c r="D648">
        <f t="shared" si="52"/>
        <v>2016</v>
      </c>
      <c r="E648">
        <f t="shared" si="53"/>
        <v>41</v>
      </c>
      <c r="F648" t="str">
        <f>VLOOKUP(A648, _holidays!A648:B2753,2,FALSE)</f>
        <v>Y</v>
      </c>
      <c r="G648" t="str">
        <f>VLOOKUP(A648, _holidays!A648:C2753,3,FALSE)</f>
        <v>N</v>
      </c>
      <c r="H648">
        <v>9.6999999999999993</v>
      </c>
      <c r="I648">
        <v>16.899999999999999</v>
      </c>
      <c r="J648">
        <v>23</v>
      </c>
      <c r="K648">
        <v>0</v>
      </c>
      <c r="L648" s="7">
        <v>101300.77499999999</v>
      </c>
      <c r="M648" s="9">
        <v>35.210343819999999</v>
      </c>
      <c r="N648" s="9">
        <f t="shared" si="54"/>
        <v>3566835.11698246</v>
      </c>
    </row>
    <row r="649" spans="1:14" x14ac:dyDescent="0.25">
      <c r="A649" s="5">
        <v>42652</v>
      </c>
      <c r="B649" t="str">
        <f t="shared" si="50"/>
        <v>Sunday</v>
      </c>
      <c r="C649" t="str">
        <f t="shared" si="51"/>
        <v>October</v>
      </c>
      <c r="D649">
        <f t="shared" si="52"/>
        <v>2016</v>
      </c>
      <c r="E649">
        <f t="shared" si="53"/>
        <v>42</v>
      </c>
      <c r="F649" t="str">
        <f>VLOOKUP(A649, _holidays!A649:B2754,2,FALSE)</f>
        <v>Y</v>
      </c>
      <c r="G649" t="str">
        <f>VLOOKUP(A649, _holidays!A649:C2754,3,FALSE)</f>
        <v>N</v>
      </c>
      <c r="H649">
        <v>9.5</v>
      </c>
      <c r="I649">
        <v>22</v>
      </c>
      <c r="J649">
        <v>14.1</v>
      </c>
      <c r="K649">
        <v>0</v>
      </c>
      <c r="L649" s="7">
        <v>94954.16</v>
      </c>
      <c r="M649" s="9">
        <v>15.90301462</v>
      </c>
      <c r="N649" s="9">
        <f t="shared" si="54"/>
        <v>1510057.3947098192</v>
      </c>
    </row>
    <row r="650" spans="1:14" x14ac:dyDescent="0.25">
      <c r="A650" s="5">
        <v>42653</v>
      </c>
      <c r="B650" t="str">
        <f t="shared" si="50"/>
        <v>Monday</v>
      </c>
      <c r="C650" t="str">
        <f t="shared" si="51"/>
        <v>October</v>
      </c>
      <c r="D650">
        <f t="shared" si="52"/>
        <v>2016</v>
      </c>
      <c r="E650">
        <f t="shared" si="53"/>
        <v>42</v>
      </c>
      <c r="F650" t="str">
        <f>VLOOKUP(A650, _holidays!A650:B2755,2,FALSE)</f>
        <v>Y</v>
      </c>
      <c r="G650" t="str">
        <f>VLOOKUP(A650, _holidays!A650:C2755,3,FALSE)</f>
        <v>N</v>
      </c>
      <c r="H650">
        <v>13</v>
      </c>
      <c r="I650">
        <v>16.8</v>
      </c>
      <c r="J650">
        <v>18.399999999999999</v>
      </c>
      <c r="K650">
        <v>0.8</v>
      </c>
      <c r="L650" s="7">
        <v>116831.43</v>
      </c>
      <c r="M650" s="9">
        <v>27.654717770000001</v>
      </c>
      <c r="N650" s="9">
        <f t="shared" si="54"/>
        <v>3230940.2233155109</v>
      </c>
    </row>
    <row r="651" spans="1:14" x14ac:dyDescent="0.25">
      <c r="A651" s="5">
        <v>42654</v>
      </c>
      <c r="B651" t="str">
        <f t="shared" si="50"/>
        <v>Tuesday</v>
      </c>
      <c r="C651" t="str">
        <f t="shared" si="51"/>
        <v>October</v>
      </c>
      <c r="D651">
        <f t="shared" si="52"/>
        <v>2016</v>
      </c>
      <c r="E651">
        <f t="shared" si="53"/>
        <v>42</v>
      </c>
      <c r="F651" t="str">
        <f>VLOOKUP(A651, _holidays!A651:B2756,2,FALSE)</f>
        <v>Y</v>
      </c>
      <c r="G651" t="str">
        <f>VLOOKUP(A651, _holidays!A651:C2756,3,FALSE)</f>
        <v>N</v>
      </c>
      <c r="H651">
        <v>7.5</v>
      </c>
      <c r="I651">
        <v>15.1</v>
      </c>
      <c r="J651">
        <v>16.7</v>
      </c>
      <c r="K651">
        <v>1.4</v>
      </c>
      <c r="L651" s="7">
        <v>124665.82</v>
      </c>
      <c r="M651" s="9">
        <v>38.199945730000003</v>
      </c>
      <c r="N651" s="9">
        <f t="shared" si="54"/>
        <v>4762227.5583859496</v>
      </c>
    </row>
    <row r="652" spans="1:14" x14ac:dyDescent="0.25">
      <c r="A652" s="5">
        <v>42655</v>
      </c>
      <c r="B652" t="str">
        <f t="shared" si="50"/>
        <v>Wednesday</v>
      </c>
      <c r="C652" t="str">
        <f t="shared" si="51"/>
        <v>October</v>
      </c>
      <c r="D652">
        <f t="shared" si="52"/>
        <v>2016</v>
      </c>
      <c r="E652">
        <f t="shared" si="53"/>
        <v>42</v>
      </c>
      <c r="F652" t="str">
        <f>VLOOKUP(A652, _holidays!A652:B2757,2,FALSE)</f>
        <v>Y</v>
      </c>
      <c r="G652" t="str">
        <f>VLOOKUP(A652, _holidays!A652:C2757,3,FALSE)</f>
        <v>N</v>
      </c>
      <c r="H652">
        <v>10.199999999999999</v>
      </c>
      <c r="I652">
        <v>15.4</v>
      </c>
      <c r="J652">
        <v>12.9</v>
      </c>
      <c r="K652">
        <v>0</v>
      </c>
      <c r="L652" s="7">
        <v>128612.3</v>
      </c>
      <c r="M652" s="9">
        <v>44.770645539999997</v>
      </c>
      <c r="N652" s="9">
        <f t="shared" si="54"/>
        <v>5758055.695384142</v>
      </c>
    </row>
    <row r="653" spans="1:14" x14ac:dyDescent="0.25">
      <c r="A653" s="5">
        <v>42656</v>
      </c>
      <c r="B653" t="str">
        <f t="shared" si="50"/>
        <v>Thursday</v>
      </c>
      <c r="C653" t="str">
        <f t="shared" si="51"/>
        <v>October</v>
      </c>
      <c r="D653">
        <f t="shared" si="52"/>
        <v>2016</v>
      </c>
      <c r="E653">
        <f t="shared" si="53"/>
        <v>42</v>
      </c>
      <c r="F653" t="str">
        <f>VLOOKUP(A653, _holidays!A653:B2758,2,FALSE)</f>
        <v>Y</v>
      </c>
      <c r="G653" t="str">
        <f>VLOOKUP(A653, _holidays!A653:C2758,3,FALSE)</f>
        <v>N</v>
      </c>
      <c r="H653">
        <v>6.8</v>
      </c>
      <c r="I653">
        <v>14.6</v>
      </c>
      <c r="J653">
        <v>22.8</v>
      </c>
      <c r="K653">
        <v>4.2</v>
      </c>
      <c r="L653" s="7">
        <v>128242.765</v>
      </c>
      <c r="M653" s="9">
        <v>58.353085180000001</v>
      </c>
      <c r="N653" s="9">
        <f t="shared" si="54"/>
        <v>7483360.9897637228</v>
      </c>
    </row>
    <row r="654" spans="1:14" x14ac:dyDescent="0.25">
      <c r="A654" s="5">
        <v>42657</v>
      </c>
      <c r="B654" t="str">
        <f t="shared" si="50"/>
        <v>Friday</v>
      </c>
      <c r="C654" t="str">
        <f t="shared" si="51"/>
        <v>October</v>
      </c>
      <c r="D654">
        <f t="shared" si="52"/>
        <v>2016</v>
      </c>
      <c r="E654">
        <f t="shared" si="53"/>
        <v>42</v>
      </c>
      <c r="F654" t="str">
        <f>VLOOKUP(A654, _holidays!A654:B2759,2,FALSE)</f>
        <v>Y</v>
      </c>
      <c r="G654" t="str">
        <f>VLOOKUP(A654, _holidays!A654:C2759,3,FALSE)</f>
        <v>N</v>
      </c>
      <c r="H654">
        <v>5.2</v>
      </c>
      <c r="I654">
        <v>22.7</v>
      </c>
      <c r="J654">
        <v>24.5</v>
      </c>
      <c r="K654">
        <v>0.2</v>
      </c>
      <c r="L654" s="7">
        <v>121731.485</v>
      </c>
      <c r="M654" s="9">
        <v>43.966506600000002</v>
      </c>
      <c r="N654" s="9">
        <f t="shared" si="54"/>
        <v>5352108.1386803016</v>
      </c>
    </row>
    <row r="655" spans="1:14" x14ac:dyDescent="0.25">
      <c r="A655" s="5">
        <v>42658</v>
      </c>
      <c r="B655" t="str">
        <f t="shared" si="50"/>
        <v>Saturday</v>
      </c>
      <c r="C655" t="str">
        <f t="shared" si="51"/>
        <v>October</v>
      </c>
      <c r="D655">
        <f t="shared" si="52"/>
        <v>2016</v>
      </c>
      <c r="E655">
        <f t="shared" si="53"/>
        <v>42</v>
      </c>
      <c r="F655" t="str">
        <f>VLOOKUP(A655, _holidays!A655:B2760,2,FALSE)</f>
        <v>Y</v>
      </c>
      <c r="G655" t="str">
        <f>VLOOKUP(A655, _holidays!A655:C2760,3,FALSE)</f>
        <v>N</v>
      </c>
      <c r="H655">
        <v>9.4</v>
      </c>
      <c r="I655">
        <v>24.8</v>
      </c>
      <c r="J655">
        <v>21.8</v>
      </c>
      <c r="K655">
        <v>0</v>
      </c>
      <c r="L655" s="7">
        <v>97887.485000000001</v>
      </c>
      <c r="M655" s="9">
        <v>12.698328739999999</v>
      </c>
      <c r="N655" s="9">
        <f t="shared" si="54"/>
        <v>1243007.4640618188</v>
      </c>
    </row>
    <row r="656" spans="1:14" x14ac:dyDescent="0.25">
      <c r="A656" s="5">
        <v>42659</v>
      </c>
      <c r="B656" t="str">
        <f t="shared" si="50"/>
        <v>Sunday</v>
      </c>
      <c r="C656" t="str">
        <f t="shared" si="51"/>
        <v>October</v>
      </c>
      <c r="D656">
        <f t="shared" si="52"/>
        <v>2016</v>
      </c>
      <c r="E656">
        <f t="shared" si="53"/>
        <v>43</v>
      </c>
      <c r="F656" t="str">
        <f>VLOOKUP(A656, _holidays!A656:B2761,2,FALSE)</f>
        <v>Y</v>
      </c>
      <c r="G656" t="str">
        <f>VLOOKUP(A656, _holidays!A656:C2761,3,FALSE)</f>
        <v>N</v>
      </c>
      <c r="H656">
        <v>17.399999999999999</v>
      </c>
      <c r="I656">
        <v>23.1</v>
      </c>
      <c r="J656">
        <v>8</v>
      </c>
      <c r="K656">
        <v>0</v>
      </c>
      <c r="L656" s="7">
        <v>101793.035</v>
      </c>
      <c r="M656" s="9">
        <v>22.029095420000001</v>
      </c>
      <c r="N656" s="9">
        <f t="shared" si="54"/>
        <v>2242408.4811064</v>
      </c>
    </row>
    <row r="657" spans="1:14" x14ac:dyDescent="0.25">
      <c r="A657" s="5">
        <v>42660</v>
      </c>
      <c r="B657" t="str">
        <f t="shared" si="50"/>
        <v>Monday</v>
      </c>
      <c r="C657" t="str">
        <f t="shared" si="51"/>
        <v>October</v>
      </c>
      <c r="D657">
        <f t="shared" si="52"/>
        <v>2016</v>
      </c>
      <c r="E657">
        <f t="shared" si="53"/>
        <v>43</v>
      </c>
      <c r="F657" t="str">
        <f>VLOOKUP(A657, _holidays!A657:B2762,2,FALSE)</f>
        <v>Y</v>
      </c>
      <c r="G657" t="str">
        <f>VLOOKUP(A657, _holidays!A657:C2762,3,FALSE)</f>
        <v>N</v>
      </c>
      <c r="H657">
        <v>9.8000000000000007</v>
      </c>
      <c r="I657">
        <v>18.899999999999999</v>
      </c>
      <c r="J657">
        <v>14.8</v>
      </c>
      <c r="K657">
        <v>9.8000000000000007</v>
      </c>
      <c r="L657" s="7">
        <v>116042.845</v>
      </c>
      <c r="M657" s="9">
        <v>29.59668164</v>
      </c>
      <c r="N657" s="9">
        <f t="shared" si="54"/>
        <v>3434483.1400648658</v>
      </c>
    </row>
    <row r="658" spans="1:14" x14ac:dyDescent="0.25">
      <c r="A658" s="5">
        <v>42661</v>
      </c>
      <c r="B658" t="str">
        <f t="shared" si="50"/>
        <v>Tuesday</v>
      </c>
      <c r="C658" t="str">
        <f t="shared" si="51"/>
        <v>October</v>
      </c>
      <c r="D658">
        <f t="shared" si="52"/>
        <v>2016</v>
      </c>
      <c r="E658">
        <f t="shared" si="53"/>
        <v>43</v>
      </c>
      <c r="F658" t="str">
        <f>VLOOKUP(A658, _holidays!A658:B2763,2,FALSE)</f>
        <v>Y</v>
      </c>
      <c r="G658" t="str">
        <f>VLOOKUP(A658, _holidays!A658:C2763,3,FALSE)</f>
        <v>N</v>
      </c>
      <c r="H658">
        <v>9.6</v>
      </c>
      <c r="I658">
        <v>16.600000000000001</v>
      </c>
      <c r="J658">
        <v>16.5</v>
      </c>
      <c r="K658">
        <v>1</v>
      </c>
      <c r="L658" s="7">
        <v>123265.44</v>
      </c>
      <c r="M658" s="9">
        <v>36.721212710000003</v>
      </c>
      <c r="N658" s="9">
        <f t="shared" si="54"/>
        <v>4526456.442031743</v>
      </c>
    </row>
    <row r="659" spans="1:14" x14ac:dyDescent="0.25">
      <c r="A659" s="5">
        <v>42662</v>
      </c>
      <c r="B659" t="str">
        <f t="shared" si="50"/>
        <v>Wednesday</v>
      </c>
      <c r="C659" t="str">
        <f t="shared" si="51"/>
        <v>October</v>
      </c>
      <c r="D659">
        <f t="shared" si="52"/>
        <v>2016</v>
      </c>
      <c r="E659">
        <f t="shared" si="53"/>
        <v>43</v>
      </c>
      <c r="F659" t="str">
        <f>VLOOKUP(A659, _holidays!A659:B2764,2,FALSE)</f>
        <v>Y</v>
      </c>
      <c r="G659" t="str">
        <f>VLOOKUP(A659, _holidays!A659:C2764,3,FALSE)</f>
        <v>N</v>
      </c>
      <c r="H659">
        <v>7.5</v>
      </c>
      <c r="I659">
        <v>16.5</v>
      </c>
      <c r="J659">
        <v>22.1</v>
      </c>
      <c r="K659">
        <v>2.6</v>
      </c>
      <c r="L659" s="7">
        <v>126362.045</v>
      </c>
      <c r="M659" s="9">
        <v>60.68302782</v>
      </c>
      <c r="N659" s="9">
        <f t="shared" si="54"/>
        <v>7668031.4921270916</v>
      </c>
    </row>
    <row r="660" spans="1:14" x14ac:dyDescent="0.25">
      <c r="A660" s="5">
        <v>42663</v>
      </c>
      <c r="B660" t="str">
        <f t="shared" si="50"/>
        <v>Thursday</v>
      </c>
      <c r="C660" t="str">
        <f t="shared" si="51"/>
        <v>October</v>
      </c>
      <c r="D660">
        <f t="shared" si="52"/>
        <v>2016</v>
      </c>
      <c r="E660">
        <f t="shared" si="53"/>
        <v>43</v>
      </c>
      <c r="F660" t="str">
        <f>VLOOKUP(A660, _holidays!A660:B2765,2,FALSE)</f>
        <v>Y</v>
      </c>
      <c r="G660" t="str">
        <f>VLOOKUP(A660, _holidays!A660:C2765,3,FALSE)</f>
        <v>N</v>
      </c>
      <c r="H660">
        <v>6.8</v>
      </c>
      <c r="I660">
        <v>21.8</v>
      </c>
      <c r="J660">
        <v>25.6</v>
      </c>
      <c r="K660">
        <v>0</v>
      </c>
      <c r="L660" s="7">
        <v>114867.16</v>
      </c>
      <c r="M660" s="9">
        <v>27.425826229999998</v>
      </c>
      <c r="N660" s="9">
        <f t="shared" si="54"/>
        <v>3150326.7696936065</v>
      </c>
    </row>
    <row r="661" spans="1:14" x14ac:dyDescent="0.25">
      <c r="A661" s="5">
        <v>42664</v>
      </c>
      <c r="B661" t="str">
        <f t="shared" si="50"/>
        <v>Friday</v>
      </c>
      <c r="C661" t="str">
        <f t="shared" si="51"/>
        <v>October</v>
      </c>
      <c r="D661">
        <f t="shared" si="52"/>
        <v>2016</v>
      </c>
      <c r="E661">
        <f t="shared" si="53"/>
        <v>43</v>
      </c>
      <c r="F661" t="str">
        <f>VLOOKUP(A661, _holidays!A661:B2766,2,FALSE)</f>
        <v>Y</v>
      </c>
      <c r="G661" t="str">
        <f>VLOOKUP(A661, _holidays!A661:C2766,3,FALSE)</f>
        <v>N</v>
      </c>
      <c r="H661">
        <v>14.8</v>
      </c>
      <c r="I661">
        <v>17.600000000000001</v>
      </c>
      <c r="J661">
        <v>1.9</v>
      </c>
      <c r="K661">
        <v>0</v>
      </c>
      <c r="L661" s="7">
        <v>122975.285</v>
      </c>
      <c r="M661" s="9">
        <v>43.244732259999999</v>
      </c>
      <c r="N661" s="9">
        <f t="shared" si="54"/>
        <v>5318033.2744221939</v>
      </c>
    </row>
    <row r="662" spans="1:14" x14ac:dyDescent="0.25">
      <c r="A662" s="5">
        <v>42665</v>
      </c>
      <c r="B662" t="str">
        <f t="shared" si="50"/>
        <v>Saturday</v>
      </c>
      <c r="C662" t="str">
        <f t="shared" si="51"/>
        <v>October</v>
      </c>
      <c r="D662">
        <f t="shared" si="52"/>
        <v>2016</v>
      </c>
      <c r="E662">
        <f t="shared" si="53"/>
        <v>43</v>
      </c>
      <c r="F662" t="str">
        <f>VLOOKUP(A662, _holidays!A662:B2767,2,FALSE)</f>
        <v>Y</v>
      </c>
      <c r="G662" t="str">
        <f>VLOOKUP(A662, _holidays!A662:C2767,3,FALSE)</f>
        <v>N</v>
      </c>
      <c r="H662">
        <v>6.9</v>
      </c>
      <c r="I662">
        <v>13.2</v>
      </c>
      <c r="J662">
        <v>16.899999999999999</v>
      </c>
      <c r="K662">
        <v>16.399999999999999</v>
      </c>
      <c r="L662" s="7">
        <v>114184.19500000001</v>
      </c>
      <c r="M662" s="9">
        <v>38.711130760000003</v>
      </c>
      <c r="N662" s="9">
        <f t="shared" si="54"/>
        <v>4420199.3033703389</v>
      </c>
    </row>
    <row r="663" spans="1:14" x14ac:dyDescent="0.25">
      <c r="A663" s="5">
        <v>42666</v>
      </c>
      <c r="B663" t="str">
        <f t="shared" si="50"/>
        <v>Sunday</v>
      </c>
      <c r="C663" t="str">
        <f t="shared" si="51"/>
        <v>October</v>
      </c>
      <c r="D663">
        <f t="shared" si="52"/>
        <v>2016</v>
      </c>
      <c r="E663">
        <f t="shared" si="53"/>
        <v>44</v>
      </c>
      <c r="F663" t="str">
        <f>VLOOKUP(A663, _holidays!A663:B2768,2,FALSE)</f>
        <v>Y</v>
      </c>
      <c r="G663" t="str">
        <f>VLOOKUP(A663, _holidays!A663:C2768,3,FALSE)</f>
        <v>N</v>
      </c>
      <c r="H663">
        <v>7.9</v>
      </c>
      <c r="I663">
        <v>14.1</v>
      </c>
      <c r="J663">
        <v>18.7</v>
      </c>
      <c r="K663">
        <v>8.8000000000000007</v>
      </c>
      <c r="L663" s="7">
        <v>111289</v>
      </c>
      <c r="M663" s="9">
        <v>40.91855691</v>
      </c>
      <c r="N663" s="9">
        <f t="shared" si="54"/>
        <v>4553785.2799569899</v>
      </c>
    </row>
    <row r="664" spans="1:14" x14ac:dyDescent="0.25">
      <c r="A664" s="5">
        <v>42667</v>
      </c>
      <c r="B664" t="str">
        <f t="shared" si="50"/>
        <v>Monday</v>
      </c>
      <c r="C664" t="str">
        <f t="shared" si="51"/>
        <v>October</v>
      </c>
      <c r="D664">
        <f t="shared" si="52"/>
        <v>2016</v>
      </c>
      <c r="E664">
        <f t="shared" si="53"/>
        <v>44</v>
      </c>
      <c r="F664" t="str">
        <f>VLOOKUP(A664, _holidays!A664:B2769,2,FALSE)</f>
        <v>Y</v>
      </c>
      <c r="G664" t="str">
        <f>VLOOKUP(A664, _holidays!A664:C2769,3,FALSE)</f>
        <v>N</v>
      </c>
      <c r="H664">
        <v>9.4</v>
      </c>
      <c r="I664">
        <v>17.100000000000001</v>
      </c>
      <c r="J664">
        <v>20.3</v>
      </c>
      <c r="K664">
        <v>0.4</v>
      </c>
      <c r="L664" s="7">
        <v>125270.16499999999</v>
      </c>
      <c r="M664" s="9">
        <v>66.513366149999996</v>
      </c>
      <c r="N664" s="9">
        <f t="shared" si="54"/>
        <v>8332140.3523159139</v>
      </c>
    </row>
    <row r="665" spans="1:14" x14ac:dyDescent="0.25">
      <c r="A665" s="5">
        <v>42668</v>
      </c>
      <c r="B665" t="str">
        <f t="shared" si="50"/>
        <v>Tuesday</v>
      </c>
      <c r="C665" t="str">
        <f t="shared" si="51"/>
        <v>October</v>
      </c>
      <c r="D665">
        <f t="shared" si="52"/>
        <v>2016</v>
      </c>
      <c r="E665">
        <f t="shared" si="53"/>
        <v>44</v>
      </c>
      <c r="F665" t="str">
        <f>VLOOKUP(A665, _holidays!A665:B2770,2,FALSE)</f>
        <v>Y</v>
      </c>
      <c r="G665" t="str">
        <f>VLOOKUP(A665, _holidays!A665:C2770,3,FALSE)</f>
        <v>N</v>
      </c>
      <c r="H665">
        <v>9.6</v>
      </c>
      <c r="I665">
        <v>25.7</v>
      </c>
      <c r="J665">
        <v>23.1</v>
      </c>
      <c r="K665">
        <v>0.2</v>
      </c>
      <c r="L665" s="7">
        <v>117138.355</v>
      </c>
      <c r="M665" s="9">
        <v>37.022146409999998</v>
      </c>
      <c r="N665" s="9">
        <f t="shared" si="54"/>
        <v>4336713.3290365553</v>
      </c>
    </row>
    <row r="666" spans="1:14" x14ac:dyDescent="0.25">
      <c r="A666" s="5">
        <v>42669</v>
      </c>
      <c r="B666" t="str">
        <f t="shared" si="50"/>
        <v>Wednesday</v>
      </c>
      <c r="C666" t="str">
        <f t="shared" si="51"/>
        <v>October</v>
      </c>
      <c r="D666">
        <f t="shared" si="52"/>
        <v>2016</v>
      </c>
      <c r="E666">
        <f t="shared" si="53"/>
        <v>44</v>
      </c>
      <c r="F666" t="str">
        <f>VLOOKUP(A666, _holidays!A666:B2771,2,FALSE)</f>
        <v>Y</v>
      </c>
      <c r="G666" t="str">
        <f>VLOOKUP(A666, _holidays!A666:C2771,3,FALSE)</f>
        <v>N</v>
      </c>
      <c r="H666">
        <v>16.5</v>
      </c>
      <c r="I666">
        <v>18.5</v>
      </c>
      <c r="J666">
        <v>9</v>
      </c>
      <c r="K666">
        <v>0</v>
      </c>
      <c r="L666" s="7">
        <v>121605.395</v>
      </c>
      <c r="M666" s="9">
        <v>55.416352840000002</v>
      </c>
      <c r="N666" s="9">
        <f t="shared" si="54"/>
        <v>6738927.476567572</v>
      </c>
    </row>
    <row r="667" spans="1:14" x14ac:dyDescent="0.25">
      <c r="A667" s="5">
        <v>42670</v>
      </c>
      <c r="B667" t="str">
        <f t="shared" si="50"/>
        <v>Thursday</v>
      </c>
      <c r="C667" t="str">
        <f t="shared" si="51"/>
        <v>October</v>
      </c>
      <c r="D667">
        <f t="shared" si="52"/>
        <v>2016</v>
      </c>
      <c r="E667">
        <f t="shared" si="53"/>
        <v>44</v>
      </c>
      <c r="F667" t="str">
        <f>VLOOKUP(A667, _holidays!A667:B2772,2,FALSE)</f>
        <v>Y</v>
      </c>
      <c r="G667" t="str">
        <f>VLOOKUP(A667, _holidays!A667:C2772,3,FALSE)</f>
        <v>N</v>
      </c>
      <c r="H667">
        <v>10.1</v>
      </c>
      <c r="I667">
        <v>15.4</v>
      </c>
      <c r="J667">
        <v>25.8</v>
      </c>
      <c r="K667">
        <v>0.2</v>
      </c>
      <c r="L667" s="7">
        <v>120142.43</v>
      </c>
      <c r="M667" s="9">
        <v>43.480540499999996</v>
      </c>
      <c r="N667" s="9">
        <f t="shared" si="54"/>
        <v>5223857.7933834139</v>
      </c>
    </row>
    <row r="668" spans="1:14" x14ac:dyDescent="0.25">
      <c r="A668" s="5">
        <v>42671</v>
      </c>
      <c r="B668" t="str">
        <f t="shared" si="50"/>
        <v>Friday</v>
      </c>
      <c r="C668" t="str">
        <f t="shared" si="51"/>
        <v>October</v>
      </c>
      <c r="D668">
        <f t="shared" si="52"/>
        <v>2016</v>
      </c>
      <c r="E668">
        <f t="shared" si="53"/>
        <v>44</v>
      </c>
      <c r="F668" t="str">
        <f>VLOOKUP(A668, _holidays!A668:B2773,2,FALSE)</f>
        <v>Y</v>
      </c>
      <c r="G668" t="str">
        <f>VLOOKUP(A668, _holidays!A668:C2773,3,FALSE)</f>
        <v>N</v>
      </c>
      <c r="H668">
        <v>6.3</v>
      </c>
      <c r="I668">
        <v>16.600000000000001</v>
      </c>
      <c r="J668">
        <v>26.5</v>
      </c>
      <c r="K668">
        <v>0</v>
      </c>
      <c r="L668" s="7">
        <v>119820.71</v>
      </c>
      <c r="M668" s="9">
        <v>54.509745119999998</v>
      </c>
      <c r="N668" s="9">
        <f t="shared" si="54"/>
        <v>6531396.3621974355</v>
      </c>
    </row>
    <row r="669" spans="1:14" x14ac:dyDescent="0.25">
      <c r="A669" s="5">
        <v>42672</v>
      </c>
      <c r="B669" t="str">
        <f t="shared" si="50"/>
        <v>Saturday</v>
      </c>
      <c r="C669" t="str">
        <f t="shared" si="51"/>
        <v>October</v>
      </c>
      <c r="D669">
        <f t="shared" si="52"/>
        <v>2016</v>
      </c>
      <c r="E669">
        <f t="shared" si="53"/>
        <v>44</v>
      </c>
      <c r="F669" t="str">
        <f>VLOOKUP(A669, _holidays!A669:B2774,2,FALSE)</f>
        <v>Y</v>
      </c>
      <c r="G669" t="str">
        <f>VLOOKUP(A669, _holidays!A669:C2774,3,FALSE)</f>
        <v>N</v>
      </c>
      <c r="H669">
        <v>9.3000000000000007</v>
      </c>
      <c r="I669">
        <v>25.6</v>
      </c>
      <c r="J669">
        <v>25.8</v>
      </c>
      <c r="K669">
        <v>0</v>
      </c>
      <c r="L669" s="7">
        <v>104191.105</v>
      </c>
      <c r="M669" s="9">
        <v>21.28564824</v>
      </c>
      <c r="N669" s="9">
        <f t="shared" si="54"/>
        <v>2217775.210766905</v>
      </c>
    </row>
    <row r="670" spans="1:14" x14ac:dyDescent="0.25">
      <c r="A670" s="5">
        <v>42673</v>
      </c>
      <c r="B670" t="str">
        <f t="shared" si="50"/>
        <v>Sunday</v>
      </c>
      <c r="C670" t="str">
        <f t="shared" si="51"/>
        <v>October</v>
      </c>
      <c r="D670">
        <f t="shared" si="52"/>
        <v>2016</v>
      </c>
      <c r="E670">
        <f t="shared" si="53"/>
        <v>45</v>
      </c>
      <c r="F670" t="str">
        <f>VLOOKUP(A670, _holidays!A670:B2775,2,FALSE)</f>
        <v>Y</v>
      </c>
      <c r="G670" t="str">
        <f>VLOOKUP(A670, _holidays!A670:C2775,3,FALSE)</f>
        <v>N</v>
      </c>
      <c r="H670">
        <v>12.7</v>
      </c>
      <c r="I670">
        <v>28</v>
      </c>
      <c r="J670">
        <v>19.5</v>
      </c>
      <c r="K670">
        <v>0</v>
      </c>
      <c r="L670" s="7">
        <v>94325.72</v>
      </c>
      <c r="M670" s="9">
        <v>6.8691345049999999</v>
      </c>
      <c r="N670" s="9">
        <f t="shared" si="54"/>
        <v>647936.05796096858</v>
      </c>
    </row>
    <row r="671" spans="1:14" x14ac:dyDescent="0.25">
      <c r="A671" s="5">
        <v>42674</v>
      </c>
      <c r="B671" t="str">
        <f t="shared" si="50"/>
        <v>Monday</v>
      </c>
      <c r="C671" t="str">
        <f t="shared" si="51"/>
        <v>October</v>
      </c>
      <c r="D671">
        <f t="shared" si="52"/>
        <v>2016</v>
      </c>
      <c r="E671">
        <f t="shared" si="53"/>
        <v>45</v>
      </c>
      <c r="F671" t="str">
        <f>VLOOKUP(A671, _holidays!A671:B2776,2,FALSE)</f>
        <v>Y</v>
      </c>
      <c r="G671" t="str">
        <f>VLOOKUP(A671, _holidays!A671:C2776,3,FALSE)</f>
        <v>N</v>
      </c>
      <c r="H671">
        <v>7.9</v>
      </c>
      <c r="I671">
        <v>17.5</v>
      </c>
      <c r="J671">
        <v>19</v>
      </c>
      <c r="K671">
        <v>1.8</v>
      </c>
      <c r="L671" s="7">
        <v>110661.43</v>
      </c>
      <c r="M671" s="9">
        <v>19.08090112</v>
      </c>
      <c r="N671" s="9">
        <f t="shared" si="54"/>
        <v>2111519.8036278016</v>
      </c>
    </row>
    <row r="672" spans="1:14" x14ac:dyDescent="0.25">
      <c r="A672" s="5">
        <v>42675</v>
      </c>
      <c r="B672" t="str">
        <f t="shared" si="50"/>
        <v>Tuesday</v>
      </c>
      <c r="C672" t="str">
        <f t="shared" si="51"/>
        <v>November</v>
      </c>
      <c r="D672">
        <f t="shared" si="52"/>
        <v>2016</v>
      </c>
      <c r="E672">
        <f t="shared" si="53"/>
        <v>45</v>
      </c>
      <c r="F672" t="str">
        <f>VLOOKUP(A672, _holidays!A672:B2777,2,FALSE)</f>
        <v>Y</v>
      </c>
      <c r="G672" t="str">
        <f>VLOOKUP(A672, _holidays!A672:C2777,3,FALSE)</f>
        <v>Y</v>
      </c>
      <c r="H672">
        <v>9.4</v>
      </c>
      <c r="I672">
        <v>18.399999999999999</v>
      </c>
      <c r="J672">
        <v>17.7</v>
      </c>
      <c r="K672">
        <v>0.4</v>
      </c>
      <c r="L672" s="7">
        <v>104976.21</v>
      </c>
      <c r="M672" s="9">
        <v>17.418201960000001</v>
      </c>
      <c r="N672" s="9">
        <f t="shared" si="54"/>
        <v>1828496.8267753718</v>
      </c>
    </row>
    <row r="673" spans="1:14" x14ac:dyDescent="0.25">
      <c r="A673" s="5">
        <v>42676</v>
      </c>
      <c r="B673" t="str">
        <f t="shared" si="50"/>
        <v>Wednesday</v>
      </c>
      <c r="C673" t="str">
        <f t="shared" si="51"/>
        <v>November</v>
      </c>
      <c r="D673">
        <f t="shared" si="52"/>
        <v>2016</v>
      </c>
      <c r="E673">
        <f t="shared" si="53"/>
        <v>45</v>
      </c>
      <c r="F673" t="str">
        <f>VLOOKUP(A673, _holidays!A673:B2778,2,FALSE)</f>
        <v>Y</v>
      </c>
      <c r="G673" t="str">
        <f>VLOOKUP(A673, _holidays!A673:C2778,3,FALSE)</f>
        <v>N</v>
      </c>
      <c r="H673">
        <v>9.6999999999999993</v>
      </c>
      <c r="I673">
        <v>18.5</v>
      </c>
      <c r="J673">
        <v>13.3</v>
      </c>
      <c r="K673">
        <v>0.4</v>
      </c>
      <c r="L673" s="7">
        <v>119904.48</v>
      </c>
      <c r="M673" s="9">
        <v>46.645669009999999</v>
      </c>
      <c r="N673" s="9">
        <f t="shared" si="54"/>
        <v>5593024.6868961649</v>
      </c>
    </row>
    <row r="674" spans="1:14" x14ac:dyDescent="0.25">
      <c r="A674" s="5">
        <v>42677</v>
      </c>
      <c r="B674" t="str">
        <f t="shared" si="50"/>
        <v>Thursday</v>
      </c>
      <c r="C674" t="str">
        <f t="shared" si="51"/>
        <v>November</v>
      </c>
      <c r="D674">
        <f t="shared" si="52"/>
        <v>2016</v>
      </c>
      <c r="E674">
        <f t="shared" si="53"/>
        <v>45</v>
      </c>
      <c r="F674" t="str">
        <f>VLOOKUP(A674, _holidays!A674:B2779,2,FALSE)</f>
        <v>Y</v>
      </c>
      <c r="G674" t="str">
        <f>VLOOKUP(A674, _holidays!A674:C2779,3,FALSE)</f>
        <v>N</v>
      </c>
      <c r="H674">
        <v>10</v>
      </c>
      <c r="I674">
        <v>19.100000000000001</v>
      </c>
      <c r="J674">
        <v>28</v>
      </c>
      <c r="K674">
        <v>0</v>
      </c>
      <c r="L674" s="7">
        <v>118677.495</v>
      </c>
      <c r="M674" s="9">
        <v>60.221047589999998</v>
      </c>
      <c r="N674" s="9">
        <f t="shared" si="54"/>
        <v>7146883.0742569864</v>
      </c>
    </row>
    <row r="675" spans="1:14" x14ac:dyDescent="0.25">
      <c r="A675" s="5">
        <v>42678</v>
      </c>
      <c r="B675" t="str">
        <f t="shared" si="50"/>
        <v>Friday</v>
      </c>
      <c r="C675" t="str">
        <f t="shared" si="51"/>
        <v>November</v>
      </c>
      <c r="D675">
        <f t="shared" si="52"/>
        <v>2016</v>
      </c>
      <c r="E675">
        <f t="shared" si="53"/>
        <v>45</v>
      </c>
      <c r="F675" t="str">
        <f>VLOOKUP(A675, _holidays!A675:B2780,2,FALSE)</f>
        <v>Y</v>
      </c>
      <c r="G675" t="str">
        <f>VLOOKUP(A675, _holidays!A675:C2780,3,FALSE)</f>
        <v>N</v>
      </c>
      <c r="H675">
        <v>10.199999999999999</v>
      </c>
      <c r="I675">
        <v>29.2</v>
      </c>
      <c r="J675">
        <v>24.9</v>
      </c>
      <c r="K675">
        <v>0</v>
      </c>
      <c r="L675" s="7">
        <v>113666.485</v>
      </c>
      <c r="M675" s="9">
        <v>25.952350200000001</v>
      </c>
      <c r="N675" s="9">
        <f t="shared" si="54"/>
        <v>2949912.4247230473</v>
      </c>
    </row>
    <row r="676" spans="1:14" x14ac:dyDescent="0.25">
      <c r="A676" s="5">
        <v>42679</v>
      </c>
      <c r="B676" t="str">
        <f t="shared" si="50"/>
        <v>Saturday</v>
      </c>
      <c r="C676" t="str">
        <f t="shared" si="51"/>
        <v>November</v>
      </c>
      <c r="D676">
        <f t="shared" si="52"/>
        <v>2016</v>
      </c>
      <c r="E676">
        <f t="shared" si="53"/>
        <v>45</v>
      </c>
      <c r="F676" t="str">
        <f>VLOOKUP(A676, _holidays!A676:B2781,2,FALSE)</f>
        <v>Y</v>
      </c>
      <c r="G676" t="str">
        <f>VLOOKUP(A676, _holidays!A676:C2781,3,FALSE)</f>
        <v>N</v>
      </c>
      <c r="H676">
        <v>10</v>
      </c>
      <c r="I676">
        <v>16.8</v>
      </c>
      <c r="J676">
        <v>10.8</v>
      </c>
      <c r="K676">
        <v>0</v>
      </c>
      <c r="L676" s="7">
        <v>101810.75</v>
      </c>
      <c r="M676" s="9">
        <v>15.26468717</v>
      </c>
      <c r="N676" s="9">
        <f t="shared" si="54"/>
        <v>1554109.2492930775</v>
      </c>
    </row>
    <row r="677" spans="1:14" x14ac:dyDescent="0.25">
      <c r="A677" s="5">
        <v>42680</v>
      </c>
      <c r="B677" t="str">
        <f t="shared" si="50"/>
        <v>Sunday</v>
      </c>
      <c r="C677" t="str">
        <f t="shared" si="51"/>
        <v>November</v>
      </c>
      <c r="D677">
        <f t="shared" si="52"/>
        <v>2016</v>
      </c>
      <c r="E677">
        <f t="shared" si="53"/>
        <v>46</v>
      </c>
      <c r="F677" t="str">
        <f>VLOOKUP(A677, _holidays!A677:B2782,2,FALSE)</f>
        <v>Y</v>
      </c>
      <c r="G677" t="str">
        <f>VLOOKUP(A677, _holidays!A677:C2782,3,FALSE)</f>
        <v>N</v>
      </c>
      <c r="H677">
        <v>11.5</v>
      </c>
      <c r="I677">
        <v>21.4</v>
      </c>
      <c r="J677">
        <v>25.2</v>
      </c>
      <c r="K677">
        <v>0</v>
      </c>
      <c r="L677" s="7">
        <v>96934.925000000003</v>
      </c>
      <c r="M677" s="9">
        <v>24.15876196</v>
      </c>
      <c r="N677" s="9">
        <f t="shared" si="54"/>
        <v>2341827.7786854529</v>
      </c>
    </row>
    <row r="678" spans="1:14" x14ac:dyDescent="0.25">
      <c r="A678" s="5">
        <v>42681</v>
      </c>
      <c r="B678" t="str">
        <f t="shared" si="50"/>
        <v>Monday</v>
      </c>
      <c r="C678" t="str">
        <f t="shared" si="51"/>
        <v>November</v>
      </c>
      <c r="D678">
        <f t="shared" si="52"/>
        <v>2016</v>
      </c>
      <c r="E678">
        <f t="shared" si="53"/>
        <v>46</v>
      </c>
      <c r="F678" t="str">
        <f>VLOOKUP(A678, _holidays!A678:B2783,2,FALSE)</f>
        <v>Y</v>
      </c>
      <c r="G678" t="str">
        <f>VLOOKUP(A678, _holidays!A678:C2783,3,FALSE)</f>
        <v>N</v>
      </c>
      <c r="H678">
        <v>14.6</v>
      </c>
      <c r="I678">
        <v>25.9</v>
      </c>
      <c r="J678">
        <v>15.9</v>
      </c>
      <c r="K678">
        <v>0</v>
      </c>
      <c r="L678" s="7">
        <v>116230.34</v>
      </c>
      <c r="M678" s="9">
        <v>30.36705791</v>
      </c>
      <c r="N678" s="9">
        <f t="shared" si="54"/>
        <v>3529573.4656789894</v>
      </c>
    </row>
    <row r="679" spans="1:14" x14ac:dyDescent="0.25">
      <c r="A679" s="5">
        <v>42682</v>
      </c>
      <c r="B679" t="str">
        <f t="shared" si="50"/>
        <v>Tuesday</v>
      </c>
      <c r="C679" t="str">
        <f t="shared" si="51"/>
        <v>November</v>
      </c>
      <c r="D679">
        <f t="shared" si="52"/>
        <v>2016</v>
      </c>
      <c r="E679">
        <f t="shared" si="53"/>
        <v>46</v>
      </c>
      <c r="F679" t="str">
        <f>VLOOKUP(A679, _holidays!A679:B2784,2,FALSE)</f>
        <v>Y</v>
      </c>
      <c r="G679" t="str">
        <f>VLOOKUP(A679, _holidays!A679:C2784,3,FALSE)</f>
        <v>N</v>
      </c>
      <c r="H679">
        <v>11</v>
      </c>
      <c r="I679">
        <v>18.2</v>
      </c>
      <c r="J679">
        <v>28.9</v>
      </c>
      <c r="K679">
        <v>0.2</v>
      </c>
      <c r="L679" s="7">
        <v>117794.595</v>
      </c>
      <c r="M679" s="9">
        <v>53.922003029999999</v>
      </c>
      <c r="N679" s="9">
        <f t="shared" si="54"/>
        <v>6351720.5085076224</v>
      </c>
    </row>
    <row r="680" spans="1:14" x14ac:dyDescent="0.25">
      <c r="A680" s="5">
        <v>42683</v>
      </c>
      <c r="B680" t="str">
        <f t="shared" si="50"/>
        <v>Wednesday</v>
      </c>
      <c r="C680" t="str">
        <f t="shared" si="51"/>
        <v>November</v>
      </c>
      <c r="D680">
        <f t="shared" si="52"/>
        <v>2016</v>
      </c>
      <c r="E680">
        <f t="shared" si="53"/>
        <v>46</v>
      </c>
      <c r="F680" t="str">
        <f>VLOOKUP(A680, _holidays!A680:B2785,2,FALSE)</f>
        <v>Y</v>
      </c>
      <c r="G680" t="str">
        <f>VLOOKUP(A680, _holidays!A680:C2785,3,FALSE)</f>
        <v>N</v>
      </c>
      <c r="H680">
        <v>9.1999999999999993</v>
      </c>
      <c r="I680">
        <v>17.399999999999999</v>
      </c>
      <c r="J680">
        <v>22</v>
      </c>
      <c r="K680">
        <v>0</v>
      </c>
      <c r="L680" s="7">
        <v>122131.11500000001</v>
      </c>
      <c r="M680" s="9">
        <v>55.662203390000002</v>
      </c>
      <c r="N680" s="9">
        <f t="shared" si="54"/>
        <v>6798086.9633774804</v>
      </c>
    </row>
    <row r="681" spans="1:14" x14ac:dyDescent="0.25">
      <c r="A681" s="5">
        <v>42684</v>
      </c>
      <c r="B681" t="str">
        <f t="shared" si="50"/>
        <v>Thursday</v>
      </c>
      <c r="C681" t="str">
        <f t="shared" si="51"/>
        <v>November</v>
      </c>
      <c r="D681">
        <f t="shared" si="52"/>
        <v>2016</v>
      </c>
      <c r="E681">
        <f t="shared" si="53"/>
        <v>46</v>
      </c>
      <c r="F681" t="str">
        <f>VLOOKUP(A681, _holidays!A681:B2786,2,FALSE)</f>
        <v>Y</v>
      </c>
      <c r="G681" t="str">
        <f>VLOOKUP(A681, _holidays!A681:C2786,3,FALSE)</f>
        <v>N</v>
      </c>
      <c r="H681">
        <v>11.9</v>
      </c>
      <c r="I681">
        <v>17.5</v>
      </c>
      <c r="J681">
        <v>20.3</v>
      </c>
      <c r="K681">
        <v>0</v>
      </c>
      <c r="L681" s="7">
        <v>122634.53</v>
      </c>
      <c r="M681" s="9">
        <v>48.706971459999998</v>
      </c>
      <c r="N681" s="9">
        <f t="shared" si="54"/>
        <v>5973156.5527205132</v>
      </c>
    </row>
    <row r="682" spans="1:14" x14ac:dyDescent="0.25">
      <c r="A682" s="5">
        <v>42685</v>
      </c>
      <c r="B682" t="str">
        <f t="shared" si="50"/>
        <v>Friday</v>
      </c>
      <c r="C682" t="str">
        <f t="shared" si="51"/>
        <v>November</v>
      </c>
      <c r="D682">
        <f t="shared" si="52"/>
        <v>2016</v>
      </c>
      <c r="E682">
        <f t="shared" si="53"/>
        <v>46</v>
      </c>
      <c r="F682" t="str">
        <f>VLOOKUP(A682, _holidays!A682:B2787,2,FALSE)</f>
        <v>Y</v>
      </c>
      <c r="G682" t="str">
        <f>VLOOKUP(A682, _holidays!A682:C2787,3,FALSE)</f>
        <v>N</v>
      </c>
      <c r="H682">
        <v>8.4</v>
      </c>
      <c r="I682">
        <v>23.8</v>
      </c>
      <c r="J682">
        <v>29.1</v>
      </c>
      <c r="K682">
        <v>0</v>
      </c>
      <c r="L682" s="7">
        <v>117953.88499999999</v>
      </c>
      <c r="M682" s="9">
        <v>26.823982910000002</v>
      </c>
      <c r="N682" s="9">
        <f t="shared" si="54"/>
        <v>3163992.9954081052</v>
      </c>
    </row>
    <row r="683" spans="1:14" x14ac:dyDescent="0.25">
      <c r="A683" s="5">
        <v>42686</v>
      </c>
      <c r="B683" t="str">
        <f t="shared" si="50"/>
        <v>Saturday</v>
      </c>
      <c r="C683" t="str">
        <f t="shared" si="51"/>
        <v>November</v>
      </c>
      <c r="D683">
        <f t="shared" si="52"/>
        <v>2016</v>
      </c>
      <c r="E683">
        <f t="shared" si="53"/>
        <v>46</v>
      </c>
      <c r="F683" t="str">
        <f>VLOOKUP(A683, _holidays!A683:B2788,2,FALSE)</f>
        <v>Y</v>
      </c>
      <c r="G683" t="str">
        <f>VLOOKUP(A683, _holidays!A683:C2788,3,FALSE)</f>
        <v>N</v>
      </c>
      <c r="H683">
        <v>13.2</v>
      </c>
      <c r="I683">
        <v>25.5</v>
      </c>
      <c r="J683">
        <v>17</v>
      </c>
      <c r="K683">
        <v>2</v>
      </c>
      <c r="L683" s="7">
        <v>99907.32</v>
      </c>
      <c r="M683" s="9">
        <v>10.832116259999999</v>
      </c>
      <c r="N683" s="9">
        <f t="shared" si="54"/>
        <v>1082207.7054650232</v>
      </c>
    </row>
    <row r="684" spans="1:14" x14ac:dyDescent="0.25">
      <c r="A684" s="5">
        <v>42687</v>
      </c>
      <c r="B684" t="str">
        <f t="shared" si="50"/>
        <v>Sunday</v>
      </c>
      <c r="C684" t="str">
        <f t="shared" si="51"/>
        <v>November</v>
      </c>
      <c r="D684">
        <f t="shared" si="52"/>
        <v>2016</v>
      </c>
      <c r="E684">
        <f t="shared" si="53"/>
        <v>47</v>
      </c>
      <c r="F684" t="str">
        <f>VLOOKUP(A684, _holidays!A684:B2789,2,FALSE)</f>
        <v>Y</v>
      </c>
      <c r="G684" t="str">
        <f>VLOOKUP(A684, _holidays!A684:C2789,3,FALSE)</f>
        <v>N</v>
      </c>
      <c r="H684">
        <v>11.7</v>
      </c>
      <c r="I684">
        <v>19</v>
      </c>
      <c r="J684">
        <v>9.6999999999999993</v>
      </c>
      <c r="K684">
        <v>2</v>
      </c>
      <c r="L684" s="7">
        <v>96805.925000000003</v>
      </c>
      <c r="M684" s="9">
        <v>10.725641830000001</v>
      </c>
      <c r="N684" s="9">
        <f t="shared" si="54"/>
        <v>1038305.6785718428</v>
      </c>
    </row>
    <row r="685" spans="1:14" x14ac:dyDescent="0.25">
      <c r="A685" s="5">
        <v>42688</v>
      </c>
      <c r="B685" t="str">
        <f t="shared" si="50"/>
        <v>Monday</v>
      </c>
      <c r="C685" t="str">
        <f t="shared" si="51"/>
        <v>November</v>
      </c>
      <c r="D685">
        <f t="shared" si="52"/>
        <v>2016</v>
      </c>
      <c r="E685">
        <f t="shared" si="53"/>
        <v>47</v>
      </c>
      <c r="F685" t="str">
        <f>VLOOKUP(A685, _holidays!A685:B2790,2,FALSE)</f>
        <v>Y</v>
      </c>
      <c r="G685" t="str">
        <f>VLOOKUP(A685, _holidays!A685:C2790,3,FALSE)</f>
        <v>N</v>
      </c>
      <c r="H685">
        <v>11.5</v>
      </c>
      <c r="I685">
        <v>15.9</v>
      </c>
      <c r="J685">
        <v>14.8</v>
      </c>
      <c r="K685">
        <v>8.6</v>
      </c>
      <c r="L685" s="7">
        <v>116817.15</v>
      </c>
      <c r="M685" s="9">
        <v>39.499737830000001</v>
      </c>
      <c r="N685" s="9">
        <f t="shared" si="54"/>
        <v>4614246.7990477839</v>
      </c>
    </row>
    <row r="686" spans="1:14" x14ac:dyDescent="0.25">
      <c r="A686" s="5">
        <v>42689</v>
      </c>
      <c r="B686" t="str">
        <f t="shared" si="50"/>
        <v>Tuesday</v>
      </c>
      <c r="C686" t="str">
        <f t="shared" si="51"/>
        <v>November</v>
      </c>
      <c r="D686">
        <f t="shared" si="52"/>
        <v>2016</v>
      </c>
      <c r="E686">
        <f t="shared" si="53"/>
        <v>47</v>
      </c>
      <c r="F686" t="str">
        <f>VLOOKUP(A686, _holidays!A686:B2791,2,FALSE)</f>
        <v>Y</v>
      </c>
      <c r="G686" t="str">
        <f>VLOOKUP(A686, _holidays!A686:C2791,3,FALSE)</f>
        <v>N</v>
      </c>
      <c r="H686">
        <v>11</v>
      </c>
      <c r="I686">
        <v>19.2</v>
      </c>
      <c r="J686">
        <v>17.100000000000001</v>
      </c>
      <c r="K686">
        <v>0</v>
      </c>
      <c r="L686" s="7">
        <v>119905.59</v>
      </c>
      <c r="M686" s="9">
        <v>26.908387489999999</v>
      </c>
      <c r="N686" s="9">
        <f t="shared" si="54"/>
        <v>3226466.0779370689</v>
      </c>
    </row>
    <row r="687" spans="1:14" x14ac:dyDescent="0.25">
      <c r="A687" s="5">
        <v>42690</v>
      </c>
      <c r="B687" t="str">
        <f t="shared" si="50"/>
        <v>Wednesday</v>
      </c>
      <c r="C687" t="str">
        <f t="shared" si="51"/>
        <v>November</v>
      </c>
      <c r="D687">
        <f t="shared" si="52"/>
        <v>2016</v>
      </c>
      <c r="E687">
        <f t="shared" si="53"/>
        <v>47</v>
      </c>
      <c r="F687" t="str">
        <f>VLOOKUP(A687, _holidays!A687:B2792,2,FALSE)</f>
        <v>Y</v>
      </c>
      <c r="G687" t="str">
        <f>VLOOKUP(A687, _holidays!A687:C2792,3,FALSE)</f>
        <v>N</v>
      </c>
      <c r="H687">
        <v>11.9</v>
      </c>
      <c r="I687">
        <v>21.6</v>
      </c>
      <c r="J687">
        <v>25.8</v>
      </c>
      <c r="K687">
        <v>0</v>
      </c>
      <c r="L687" s="7">
        <v>122146.66</v>
      </c>
      <c r="M687" s="9">
        <v>35.630684420000001</v>
      </c>
      <c r="N687" s="9">
        <f t="shared" si="54"/>
        <v>4352169.0954170376</v>
      </c>
    </row>
    <row r="688" spans="1:14" x14ac:dyDescent="0.25">
      <c r="A688" s="5">
        <v>42691</v>
      </c>
      <c r="B688" t="str">
        <f t="shared" si="50"/>
        <v>Thursday</v>
      </c>
      <c r="C688" t="str">
        <f t="shared" si="51"/>
        <v>November</v>
      </c>
      <c r="D688">
        <f t="shared" si="52"/>
        <v>2016</v>
      </c>
      <c r="E688">
        <f t="shared" si="53"/>
        <v>47</v>
      </c>
      <c r="F688" t="str">
        <f>VLOOKUP(A688, _holidays!A688:B2793,2,FALSE)</f>
        <v>Y</v>
      </c>
      <c r="G688" t="str">
        <f>VLOOKUP(A688, _holidays!A688:C2793,3,FALSE)</f>
        <v>N</v>
      </c>
      <c r="H688">
        <v>12</v>
      </c>
      <c r="I688">
        <v>31.4</v>
      </c>
      <c r="J688">
        <v>28.8</v>
      </c>
      <c r="K688">
        <v>0</v>
      </c>
      <c r="L688" s="7">
        <v>122464.645</v>
      </c>
      <c r="M688" s="9">
        <v>28.55507656</v>
      </c>
      <c r="N688" s="9">
        <f t="shared" si="54"/>
        <v>3496987.3138682214</v>
      </c>
    </row>
    <row r="689" spans="1:14" x14ac:dyDescent="0.25">
      <c r="A689" s="5">
        <v>42692</v>
      </c>
      <c r="B689" t="str">
        <f t="shared" si="50"/>
        <v>Friday</v>
      </c>
      <c r="C689" t="str">
        <f t="shared" si="51"/>
        <v>November</v>
      </c>
      <c r="D689">
        <f t="shared" si="52"/>
        <v>2016</v>
      </c>
      <c r="E689">
        <f t="shared" si="53"/>
        <v>47</v>
      </c>
      <c r="F689" t="str">
        <f>VLOOKUP(A689, _holidays!A689:B2794,2,FALSE)</f>
        <v>Y</v>
      </c>
      <c r="G689" t="str">
        <f>VLOOKUP(A689, _holidays!A689:C2794,3,FALSE)</f>
        <v>N</v>
      </c>
      <c r="H689">
        <v>15.3</v>
      </c>
      <c r="I689">
        <v>18.899999999999999</v>
      </c>
      <c r="J689">
        <v>15.6</v>
      </c>
      <c r="K689">
        <v>0</v>
      </c>
      <c r="L689" s="7">
        <v>121441.05</v>
      </c>
      <c r="M689" s="9">
        <v>31.775799320000001</v>
      </c>
      <c r="N689" s="9">
        <f t="shared" si="54"/>
        <v>3858886.4340100861</v>
      </c>
    </row>
    <row r="690" spans="1:14" x14ac:dyDescent="0.25">
      <c r="A690" s="5">
        <v>42693</v>
      </c>
      <c r="B690" t="str">
        <f t="shared" si="50"/>
        <v>Saturday</v>
      </c>
      <c r="C690" t="str">
        <f t="shared" si="51"/>
        <v>November</v>
      </c>
      <c r="D690">
        <f t="shared" si="52"/>
        <v>2016</v>
      </c>
      <c r="E690">
        <f t="shared" si="53"/>
        <v>47</v>
      </c>
      <c r="F690" t="str">
        <f>VLOOKUP(A690, _holidays!A690:B2795,2,FALSE)</f>
        <v>Y</v>
      </c>
      <c r="G690" t="str">
        <f>VLOOKUP(A690, _holidays!A690:C2795,3,FALSE)</f>
        <v>N</v>
      </c>
      <c r="H690">
        <v>11.7</v>
      </c>
      <c r="I690">
        <v>19.399999999999999</v>
      </c>
      <c r="J690">
        <v>29.9</v>
      </c>
      <c r="K690">
        <v>0</v>
      </c>
      <c r="L690" s="7">
        <v>106868.5</v>
      </c>
      <c r="M690" s="9">
        <v>24.655993039999998</v>
      </c>
      <c r="N690" s="9">
        <f t="shared" si="54"/>
        <v>2634948.9921952398</v>
      </c>
    </row>
    <row r="691" spans="1:14" x14ac:dyDescent="0.25">
      <c r="A691" s="5">
        <v>42694</v>
      </c>
      <c r="B691" t="str">
        <f t="shared" si="50"/>
        <v>Sunday</v>
      </c>
      <c r="C691" t="str">
        <f t="shared" si="51"/>
        <v>November</v>
      </c>
      <c r="D691">
        <f t="shared" si="52"/>
        <v>2016</v>
      </c>
      <c r="E691">
        <f t="shared" si="53"/>
        <v>48</v>
      </c>
      <c r="F691" t="str">
        <f>VLOOKUP(A691, _holidays!A691:B2796,2,FALSE)</f>
        <v>Y</v>
      </c>
      <c r="G691" t="str">
        <f>VLOOKUP(A691, _holidays!A691:C2796,3,FALSE)</f>
        <v>N</v>
      </c>
      <c r="H691">
        <v>11.9</v>
      </c>
      <c r="I691">
        <v>33.299999999999997</v>
      </c>
      <c r="J691">
        <v>22.1</v>
      </c>
      <c r="K691">
        <v>0</v>
      </c>
      <c r="L691" s="7">
        <v>112098.33500000001</v>
      </c>
      <c r="M691" s="9">
        <v>43.08594969</v>
      </c>
      <c r="N691" s="9">
        <f t="shared" si="54"/>
        <v>4829863.2221427662</v>
      </c>
    </row>
    <row r="692" spans="1:14" x14ac:dyDescent="0.25">
      <c r="A692" s="5">
        <v>42695</v>
      </c>
      <c r="B692" t="str">
        <f t="shared" si="50"/>
        <v>Monday</v>
      </c>
      <c r="C692" t="str">
        <f t="shared" si="51"/>
        <v>November</v>
      </c>
      <c r="D692">
        <f t="shared" si="52"/>
        <v>2016</v>
      </c>
      <c r="E692">
        <f t="shared" si="53"/>
        <v>48</v>
      </c>
      <c r="F692" t="str">
        <f>VLOOKUP(A692, _holidays!A692:B2797,2,FALSE)</f>
        <v>Y</v>
      </c>
      <c r="G692" t="str">
        <f>VLOOKUP(A692, _holidays!A692:C2797,3,FALSE)</f>
        <v>N</v>
      </c>
      <c r="H692">
        <v>17.899999999999999</v>
      </c>
      <c r="I692">
        <v>35</v>
      </c>
      <c r="J692">
        <v>19.8</v>
      </c>
      <c r="K692">
        <v>0</v>
      </c>
      <c r="L692" s="7">
        <v>138681.815</v>
      </c>
      <c r="M692" s="9">
        <v>51.0352654</v>
      </c>
      <c r="N692" s="9">
        <f t="shared" si="54"/>
        <v>7077663.2346787015</v>
      </c>
    </row>
    <row r="693" spans="1:14" x14ac:dyDescent="0.25">
      <c r="A693" s="5">
        <v>42696</v>
      </c>
      <c r="B693" t="str">
        <f t="shared" si="50"/>
        <v>Tuesday</v>
      </c>
      <c r="C693" t="str">
        <f t="shared" si="51"/>
        <v>November</v>
      </c>
      <c r="D693">
        <f t="shared" si="52"/>
        <v>2016</v>
      </c>
      <c r="E693">
        <f t="shared" si="53"/>
        <v>48</v>
      </c>
      <c r="F693" t="str">
        <f>VLOOKUP(A693, _holidays!A693:B2798,2,FALSE)</f>
        <v>Y</v>
      </c>
      <c r="G693" t="str">
        <f>VLOOKUP(A693, _holidays!A693:C2798,3,FALSE)</f>
        <v>N</v>
      </c>
      <c r="H693">
        <v>14.5</v>
      </c>
      <c r="I693">
        <v>14.9</v>
      </c>
      <c r="J693">
        <v>1.5</v>
      </c>
      <c r="K693">
        <v>8.6</v>
      </c>
      <c r="L693" s="7">
        <v>126617.72</v>
      </c>
      <c r="M693" s="9">
        <v>37.021291779999999</v>
      </c>
      <c r="N693" s="9">
        <f t="shared" si="54"/>
        <v>4687551.5566383414</v>
      </c>
    </row>
    <row r="694" spans="1:14" x14ac:dyDescent="0.25">
      <c r="A694" s="5">
        <v>42697</v>
      </c>
      <c r="B694" t="str">
        <f t="shared" si="50"/>
        <v>Wednesday</v>
      </c>
      <c r="C694" t="str">
        <f t="shared" si="51"/>
        <v>November</v>
      </c>
      <c r="D694">
        <f t="shared" si="52"/>
        <v>2016</v>
      </c>
      <c r="E694">
        <f t="shared" si="53"/>
        <v>48</v>
      </c>
      <c r="F694" t="str">
        <f>VLOOKUP(A694, _holidays!A694:B2799,2,FALSE)</f>
        <v>Y</v>
      </c>
      <c r="G694" t="str">
        <f>VLOOKUP(A694, _holidays!A694:C2799,3,FALSE)</f>
        <v>N</v>
      </c>
      <c r="H694">
        <v>11</v>
      </c>
      <c r="I694">
        <v>16.8</v>
      </c>
      <c r="J694">
        <v>16.899999999999999</v>
      </c>
      <c r="K694">
        <v>5.4</v>
      </c>
      <c r="L694" s="7">
        <v>118119.01</v>
      </c>
      <c r="M694" s="9">
        <v>41.912267790000001</v>
      </c>
      <c r="N694" s="9">
        <f t="shared" si="54"/>
        <v>4950635.578209688</v>
      </c>
    </row>
    <row r="695" spans="1:14" x14ac:dyDescent="0.25">
      <c r="A695" s="5">
        <v>42698</v>
      </c>
      <c r="B695" t="str">
        <f t="shared" si="50"/>
        <v>Thursday</v>
      </c>
      <c r="C695" t="str">
        <f t="shared" si="51"/>
        <v>November</v>
      </c>
      <c r="D695">
        <f t="shared" si="52"/>
        <v>2016</v>
      </c>
      <c r="E695">
        <f t="shared" si="53"/>
        <v>48</v>
      </c>
      <c r="F695" t="str">
        <f>VLOOKUP(A695, _holidays!A695:B2800,2,FALSE)</f>
        <v>Y</v>
      </c>
      <c r="G695" t="str">
        <f>VLOOKUP(A695, _holidays!A695:C2800,3,FALSE)</f>
        <v>N</v>
      </c>
      <c r="H695">
        <v>10.3</v>
      </c>
      <c r="I695">
        <v>17</v>
      </c>
      <c r="J695">
        <v>21.6</v>
      </c>
      <c r="K695">
        <v>2.2000000000000002</v>
      </c>
      <c r="L695" s="7">
        <v>120308.545</v>
      </c>
      <c r="M695" s="9">
        <v>38.059403269999997</v>
      </c>
      <c r="N695" s="9">
        <f t="shared" si="54"/>
        <v>4578871.4309819415</v>
      </c>
    </row>
    <row r="696" spans="1:14" x14ac:dyDescent="0.25">
      <c r="A696" s="5">
        <v>42699</v>
      </c>
      <c r="B696" t="str">
        <f t="shared" si="50"/>
        <v>Friday</v>
      </c>
      <c r="C696" t="str">
        <f t="shared" si="51"/>
        <v>November</v>
      </c>
      <c r="D696">
        <f t="shared" si="52"/>
        <v>2016</v>
      </c>
      <c r="E696">
        <f t="shared" si="53"/>
        <v>48</v>
      </c>
      <c r="F696" t="str">
        <f>VLOOKUP(A696, _holidays!A696:B2801,2,FALSE)</f>
        <v>Y</v>
      </c>
      <c r="G696" t="str">
        <f>VLOOKUP(A696, _holidays!A696:C2801,3,FALSE)</f>
        <v>N</v>
      </c>
      <c r="H696">
        <v>10.9</v>
      </c>
      <c r="I696">
        <v>17.899999999999999</v>
      </c>
      <c r="J696">
        <v>15.7</v>
      </c>
      <c r="K696">
        <v>0.8</v>
      </c>
      <c r="L696" s="7">
        <v>116011.565</v>
      </c>
      <c r="M696" s="9">
        <v>27.61649096</v>
      </c>
      <c r="N696" s="9">
        <f t="shared" si="54"/>
        <v>3203832.3360779523</v>
      </c>
    </row>
    <row r="697" spans="1:14" x14ac:dyDescent="0.25">
      <c r="A697" s="5">
        <v>42700</v>
      </c>
      <c r="B697" t="str">
        <f t="shared" si="50"/>
        <v>Saturday</v>
      </c>
      <c r="C697" t="str">
        <f t="shared" si="51"/>
        <v>November</v>
      </c>
      <c r="D697">
        <f t="shared" si="52"/>
        <v>2016</v>
      </c>
      <c r="E697">
        <f t="shared" si="53"/>
        <v>48</v>
      </c>
      <c r="F697" t="str">
        <f>VLOOKUP(A697, _holidays!A697:B2802,2,FALSE)</f>
        <v>Y</v>
      </c>
      <c r="G697" t="str">
        <f>VLOOKUP(A697, _holidays!A697:C2802,3,FALSE)</f>
        <v>N</v>
      </c>
      <c r="H697">
        <v>12.2</v>
      </c>
      <c r="I697">
        <v>17.399999999999999</v>
      </c>
      <c r="J697">
        <v>18.8</v>
      </c>
      <c r="K697">
        <v>0</v>
      </c>
      <c r="L697" s="7">
        <v>104700.05499999999</v>
      </c>
      <c r="M697" s="9">
        <v>23.790582969999999</v>
      </c>
      <c r="N697" s="9">
        <f t="shared" si="54"/>
        <v>2490875.3454410629</v>
      </c>
    </row>
    <row r="698" spans="1:14" x14ac:dyDescent="0.25">
      <c r="A698" s="5">
        <v>42701</v>
      </c>
      <c r="B698" t="str">
        <f t="shared" si="50"/>
        <v>Sunday</v>
      </c>
      <c r="C698" t="str">
        <f t="shared" si="51"/>
        <v>November</v>
      </c>
      <c r="D698">
        <f t="shared" si="52"/>
        <v>2016</v>
      </c>
      <c r="E698">
        <f t="shared" si="53"/>
        <v>49</v>
      </c>
      <c r="F698" t="str">
        <f>VLOOKUP(A698, _holidays!A698:B2803,2,FALSE)</f>
        <v>Y</v>
      </c>
      <c r="G698" t="str">
        <f>VLOOKUP(A698, _holidays!A698:C2803,3,FALSE)</f>
        <v>N</v>
      </c>
      <c r="H698">
        <v>11.6</v>
      </c>
      <c r="I698">
        <v>16.3</v>
      </c>
      <c r="J698">
        <v>10.1</v>
      </c>
      <c r="K698">
        <v>0.4</v>
      </c>
      <c r="L698" s="7">
        <v>102718.9</v>
      </c>
      <c r="M698" s="9">
        <v>37.00394515</v>
      </c>
      <c r="N698" s="9">
        <f t="shared" si="54"/>
        <v>3801004.5414683348</v>
      </c>
    </row>
    <row r="699" spans="1:14" x14ac:dyDescent="0.25">
      <c r="A699" s="5">
        <v>42702</v>
      </c>
      <c r="B699" t="str">
        <f t="shared" si="50"/>
        <v>Monday</v>
      </c>
      <c r="C699" t="str">
        <f t="shared" si="51"/>
        <v>November</v>
      </c>
      <c r="D699">
        <f t="shared" si="52"/>
        <v>2016</v>
      </c>
      <c r="E699">
        <f t="shared" si="53"/>
        <v>49</v>
      </c>
      <c r="F699" t="str">
        <f>VLOOKUP(A699, _holidays!A699:B2804,2,FALSE)</f>
        <v>Y</v>
      </c>
      <c r="G699" t="str">
        <f>VLOOKUP(A699, _holidays!A699:C2804,3,FALSE)</f>
        <v>N</v>
      </c>
      <c r="H699">
        <v>12.2</v>
      </c>
      <c r="I699">
        <v>19.600000000000001</v>
      </c>
      <c r="J699">
        <v>24.4</v>
      </c>
      <c r="K699">
        <v>0.2</v>
      </c>
      <c r="L699" s="7">
        <v>118666.37</v>
      </c>
      <c r="M699" s="9">
        <v>65.392779020000006</v>
      </c>
      <c r="N699" s="9">
        <f t="shared" si="54"/>
        <v>7759923.7105155578</v>
      </c>
    </row>
    <row r="700" spans="1:14" x14ac:dyDescent="0.25">
      <c r="A700" s="5">
        <v>42703</v>
      </c>
      <c r="B700" t="str">
        <f t="shared" si="50"/>
        <v>Tuesday</v>
      </c>
      <c r="C700" t="str">
        <f t="shared" si="51"/>
        <v>November</v>
      </c>
      <c r="D700">
        <f t="shared" si="52"/>
        <v>2016</v>
      </c>
      <c r="E700">
        <f t="shared" si="53"/>
        <v>49</v>
      </c>
      <c r="F700" t="str">
        <f>VLOOKUP(A700, _holidays!A700:B2805,2,FALSE)</f>
        <v>Y</v>
      </c>
      <c r="G700" t="str">
        <f>VLOOKUP(A700, _holidays!A700:C2805,3,FALSE)</f>
        <v>N</v>
      </c>
      <c r="H700">
        <v>10.4</v>
      </c>
      <c r="I700">
        <v>20</v>
      </c>
      <c r="J700">
        <v>31</v>
      </c>
      <c r="K700">
        <v>0.2</v>
      </c>
      <c r="L700" s="7">
        <v>119169.17</v>
      </c>
      <c r="M700" s="9">
        <v>63.429964150000004</v>
      </c>
      <c r="N700" s="9">
        <f t="shared" si="54"/>
        <v>7558896.1808852563</v>
      </c>
    </row>
    <row r="701" spans="1:14" x14ac:dyDescent="0.25">
      <c r="A701" s="5">
        <v>42704</v>
      </c>
      <c r="B701" t="str">
        <f t="shared" si="50"/>
        <v>Wednesday</v>
      </c>
      <c r="C701" t="str">
        <f t="shared" si="51"/>
        <v>November</v>
      </c>
      <c r="D701">
        <f t="shared" si="52"/>
        <v>2016</v>
      </c>
      <c r="E701">
        <f t="shared" si="53"/>
        <v>49</v>
      </c>
      <c r="F701" t="str">
        <f>VLOOKUP(A701, _holidays!A701:B2806,2,FALSE)</f>
        <v>Y</v>
      </c>
      <c r="G701" t="str">
        <f>VLOOKUP(A701, _holidays!A701:C2806,3,FALSE)</f>
        <v>N</v>
      </c>
      <c r="H701">
        <v>13.3</v>
      </c>
      <c r="I701">
        <v>18.899999999999999</v>
      </c>
      <c r="J701">
        <v>9.6</v>
      </c>
      <c r="K701">
        <v>0</v>
      </c>
      <c r="L701" s="7">
        <v>121067.59</v>
      </c>
      <c r="M701" s="9">
        <v>76.02598021</v>
      </c>
      <c r="N701" s="9">
        <f t="shared" si="54"/>
        <v>9204282.2014123928</v>
      </c>
    </row>
    <row r="702" spans="1:14" x14ac:dyDescent="0.25">
      <c r="A702" s="5">
        <v>42705</v>
      </c>
      <c r="B702" t="str">
        <f t="shared" si="50"/>
        <v>Thursday</v>
      </c>
      <c r="C702" t="str">
        <f t="shared" si="51"/>
        <v>December</v>
      </c>
      <c r="D702">
        <f t="shared" si="52"/>
        <v>2016</v>
      </c>
      <c r="E702">
        <f t="shared" si="53"/>
        <v>49</v>
      </c>
      <c r="F702" t="str">
        <f>VLOOKUP(A702, _holidays!A702:B2807,2,FALSE)</f>
        <v>Y</v>
      </c>
      <c r="G702" t="str">
        <f>VLOOKUP(A702, _holidays!A702:C2807,3,FALSE)</f>
        <v>N</v>
      </c>
      <c r="H702">
        <v>12.9</v>
      </c>
      <c r="I702">
        <v>21.9</v>
      </c>
      <c r="J702">
        <v>28</v>
      </c>
      <c r="K702">
        <v>0</v>
      </c>
      <c r="L702" s="7">
        <v>113024.02</v>
      </c>
      <c r="M702" s="9">
        <v>56.012306840000001</v>
      </c>
      <c r="N702" s="9">
        <f t="shared" si="54"/>
        <v>6330736.0885302974</v>
      </c>
    </row>
    <row r="703" spans="1:14" x14ac:dyDescent="0.25">
      <c r="A703" s="5">
        <v>42706</v>
      </c>
      <c r="B703" t="str">
        <f t="shared" si="50"/>
        <v>Friday</v>
      </c>
      <c r="C703" t="str">
        <f t="shared" si="51"/>
        <v>December</v>
      </c>
      <c r="D703">
        <f t="shared" si="52"/>
        <v>2016</v>
      </c>
      <c r="E703">
        <f t="shared" si="53"/>
        <v>49</v>
      </c>
      <c r="F703" t="str">
        <f>VLOOKUP(A703, _holidays!A703:B2808,2,FALSE)</f>
        <v>Y</v>
      </c>
      <c r="G703" t="str">
        <f>VLOOKUP(A703, _holidays!A703:C2808,3,FALSE)</f>
        <v>N</v>
      </c>
      <c r="H703">
        <v>13</v>
      </c>
      <c r="I703">
        <v>21.6</v>
      </c>
      <c r="J703">
        <v>29.7</v>
      </c>
      <c r="K703">
        <v>0</v>
      </c>
      <c r="L703" s="7">
        <v>109318.355</v>
      </c>
      <c r="M703" s="9">
        <v>41.499436780000003</v>
      </c>
      <c r="N703" s="9">
        <f t="shared" si="54"/>
        <v>4536650.1622160971</v>
      </c>
    </row>
    <row r="704" spans="1:14" x14ac:dyDescent="0.25">
      <c r="A704" s="5">
        <v>42707</v>
      </c>
      <c r="B704" t="str">
        <f t="shared" si="50"/>
        <v>Saturday</v>
      </c>
      <c r="C704" t="str">
        <f t="shared" si="51"/>
        <v>December</v>
      </c>
      <c r="D704">
        <f t="shared" si="52"/>
        <v>2016</v>
      </c>
      <c r="E704">
        <f t="shared" si="53"/>
        <v>49</v>
      </c>
      <c r="F704" t="str">
        <f>VLOOKUP(A704, _holidays!A704:B2809,2,FALSE)</f>
        <v>Y</v>
      </c>
      <c r="G704" t="str">
        <f>VLOOKUP(A704, _holidays!A704:C2809,3,FALSE)</f>
        <v>N</v>
      </c>
      <c r="H704">
        <v>9.9</v>
      </c>
      <c r="I704">
        <v>23.9</v>
      </c>
      <c r="J704">
        <v>31.2</v>
      </c>
      <c r="K704">
        <v>0</v>
      </c>
      <c r="L704" s="7">
        <v>98899.494999999995</v>
      </c>
      <c r="M704" s="9">
        <v>29.20305213</v>
      </c>
      <c r="N704" s="9">
        <f t="shared" si="54"/>
        <v>2888167.108115674</v>
      </c>
    </row>
    <row r="705" spans="1:14" x14ac:dyDescent="0.25">
      <c r="A705" s="5">
        <v>42708</v>
      </c>
      <c r="B705" t="str">
        <f t="shared" si="50"/>
        <v>Sunday</v>
      </c>
      <c r="C705" t="str">
        <f t="shared" si="51"/>
        <v>December</v>
      </c>
      <c r="D705">
        <f t="shared" si="52"/>
        <v>2016</v>
      </c>
      <c r="E705">
        <f t="shared" si="53"/>
        <v>50</v>
      </c>
      <c r="F705" t="str">
        <f>VLOOKUP(A705, _holidays!A705:B2810,2,FALSE)</f>
        <v>Y</v>
      </c>
      <c r="G705" t="str">
        <f>VLOOKUP(A705, _holidays!A705:C2810,3,FALSE)</f>
        <v>N</v>
      </c>
      <c r="H705">
        <v>12.7</v>
      </c>
      <c r="I705">
        <v>31.7</v>
      </c>
      <c r="J705">
        <v>14.1</v>
      </c>
      <c r="K705">
        <v>0</v>
      </c>
      <c r="L705" s="7">
        <v>97300.36</v>
      </c>
      <c r="M705" s="9">
        <v>43.732741949999998</v>
      </c>
      <c r="N705" s="9">
        <f t="shared" si="54"/>
        <v>4255211.5355221014</v>
      </c>
    </row>
    <row r="706" spans="1:14" x14ac:dyDescent="0.25">
      <c r="A706" s="5">
        <v>42709</v>
      </c>
      <c r="B706" t="str">
        <f t="shared" ref="B706:B769" si="55">TEXT(A706, "dddd")</f>
        <v>Monday</v>
      </c>
      <c r="C706" t="str">
        <f t="shared" ref="C706:C769" si="56">TEXT(A706, "mmmm")</f>
        <v>December</v>
      </c>
      <c r="D706">
        <f t="shared" ref="D706:D769" si="57">YEAR(A706)</f>
        <v>2016</v>
      </c>
      <c r="E706">
        <f t="shared" ref="E706:E769" si="58">WEEKNUM(A706)</f>
        <v>50</v>
      </c>
      <c r="F706" t="str">
        <f>VLOOKUP(A706, _holidays!A706:B2811,2,FALSE)</f>
        <v>Y</v>
      </c>
      <c r="G706" t="str">
        <f>VLOOKUP(A706, _holidays!A706:C2811,3,FALSE)</f>
        <v>N</v>
      </c>
      <c r="H706">
        <v>16.899999999999999</v>
      </c>
      <c r="I706">
        <v>21.5</v>
      </c>
      <c r="J706">
        <v>21.6</v>
      </c>
      <c r="K706">
        <v>2.4</v>
      </c>
      <c r="L706" s="7">
        <v>109670</v>
      </c>
      <c r="M706" s="9">
        <v>25.294384869999998</v>
      </c>
      <c r="N706" s="9">
        <f t="shared" si="54"/>
        <v>2774035.1886928999</v>
      </c>
    </row>
    <row r="707" spans="1:14" x14ac:dyDescent="0.25">
      <c r="A707" s="5">
        <v>42710</v>
      </c>
      <c r="B707" t="str">
        <f t="shared" si="55"/>
        <v>Tuesday</v>
      </c>
      <c r="C707" t="str">
        <f t="shared" si="56"/>
        <v>December</v>
      </c>
      <c r="D707">
        <f t="shared" si="57"/>
        <v>2016</v>
      </c>
      <c r="E707">
        <f t="shared" si="58"/>
        <v>50</v>
      </c>
      <c r="F707" t="str">
        <f>VLOOKUP(A707, _holidays!A707:B2812,2,FALSE)</f>
        <v>Y</v>
      </c>
      <c r="G707" t="str">
        <f>VLOOKUP(A707, _holidays!A707:C2812,3,FALSE)</f>
        <v>N</v>
      </c>
      <c r="H707">
        <v>12.8</v>
      </c>
      <c r="I707">
        <v>20.8</v>
      </c>
      <c r="J707">
        <v>24.2</v>
      </c>
      <c r="K707">
        <v>0</v>
      </c>
      <c r="L707" s="7">
        <v>111228.06</v>
      </c>
      <c r="M707" s="9">
        <v>48.412487810000002</v>
      </c>
      <c r="N707" s="9">
        <f t="shared" ref="N707:N770" si="59">L707*M707</f>
        <v>5384827.0988799483</v>
      </c>
    </row>
    <row r="708" spans="1:14" x14ac:dyDescent="0.25">
      <c r="A708" s="5">
        <v>42711</v>
      </c>
      <c r="B708" t="str">
        <f t="shared" si="55"/>
        <v>Wednesday</v>
      </c>
      <c r="C708" t="str">
        <f t="shared" si="56"/>
        <v>December</v>
      </c>
      <c r="D708">
        <f t="shared" si="57"/>
        <v>2016</v>
      </c>
      <c r="E708">
        <f t="shared" si="58"/>
        <v>50</v>
      </c>
      <c r="F708" t="str">
        <f>VLOOKUP(A708, _holidays!A708:B2813,2,FALSE)</f>
        <v>Y</v>
      </c>
      <c r="G708" t="str">
        <f>VLOOKUP(A708, _holidays!A708:C2813,3,FALSE)</f>
        <v>N</v>
      </c>
      <c r="H708">
        <v>10.5</v>
      </c>
      <c r="I708">
        <v>28.3</v>
      </c>
      <c r="J708">
        <v>30.8</v>
      </c>
      <c r="K708">
        <v>0</v>
      </c>
      <c r="L708" s="7">
        <v>112738.08</v>
      </c>
      <c r="M708" s="9">
        <v>44.722059059999999</v>
      </c>
      <c r="N708" s="9">
        <f t="shared" si="59"/>
        <v>5041879.0720710047</v>
      </c>
    </row>
    <row r="709" spans="1:14" x14ac:dyDescent="0.25">
      <c r="A709" s="5">
        <v>42712</v>
      </c>
      <c r="B709" t="str">
        <f t="shared" si="55"/>
        <v>Thursday</v>
      </c>
      <c r="C709" t="str">
        <f t="shared" si="56"/>
        <v>December</v>
      </c>
      <c r="D709">
        <f t="shared" si="57"/>
        <v>2016</v>
      </c>
      <c r="E709">
        <f t="shared" si="58"/>
        <v>50</v>
      </c>
      <c r="F709" t="str">
        <f>VLOOKUP(A709, _holidays!A709:B2814,2,FALSE)</f>
        <v>Y</v>
      </c>
      <c r="G709" t="str">
        <f>VLOOKUP(A709, _holidays!A709:C2814,3,FALSE)</f>
        <v>N</v>
      </c>
      <c r="H709">
        <v>15.4</v>
      </c>
      <c r="I709">
        <v>23.2</v>
      </c>
      <c r="J709">
        <v>11.6</v>
      </c>
      <c r="K709">
        <v>2.2000000000000002</v>
      </c>
      <c r="L709" s="7">
        <v>105445.65</v>
      </c>
      <c r="M709" s="9">
        <v>25.853861729999998</v>
      </c>
      <c r="N709" s="9">
        <f t="shared" si="59"/>
        <v>2726177.2551299743</v>
      </c>
    </row>
    <row r="710" spans="1:14" x14ac:dyDescent="0.25">
      <c r="A710" s="5">
        <v>42713</v>
      </c>
      <c r="B710" t="str">
        <f t="shared" si="55"/>
        <v>Friday</v>
      </c>
      <c r="C710" t="str">
        <f t="shared" si="56"/>
        <v>December</v>
      </c>
      <c r="D710">
        <f t="shared" si="57"/>
        <v>2016</v>
      </c>
      <c r="E710">
        <f t="shared" si="58"/>
        <v>50</v>
      </c>
      <c r="F710" t="str">
        <f>VLOOKUP(A710, _holidays!A710:B2815,2,FALSE)</f>
        <v>Y</v>
      </c>
      <c r="G710" t="str">
        <f>VLOOKUP(A710, _holidays!A710:C2815,3,FALSE)</f>
        <v>N</v>
      </c>
      <c r="H710">
        <v>10</v>
      </c>
      <c r="I710">
        <v>17.3</v>
      </c>
      <c r="J710">
        <v>23.2</v>
      </c>
      <c r="K710">
        <v>6.6</v>
      </c>
      <c r="L710" s="7">
        <v>105664.09</v>
      </c>
      <c r="M710" s="9">
        <v>25.118195310000001</v>
      </c>
      <c r="N710" s="9">
        <f t="shared" si="59"/>
        <v>2654091.2498734179</v>
      </c>
    </row>
    <row r="711" spans="1:14" x14ac:dyDescent="0.25">
      <c r="A711" s="5">
        <v>42714</v>
      </c>
      <c r="B711" t="str">
        <f t="shared" si="55"/>
        <v>Saturday</v>
      </c>
      <c r="C711" t="str">
        <f t="shared" si="56"/>
        <v>December</v>
      </c>
      <c r="D711">
        <f t="shared" si="57"/>
        <v>2016</v>
      </c>
      <c r="E711">
        <f t="shared" si="58"/>
        <v>50</v>
      </c>
      <c r="F711" t="str">
        <f>VLOOKUP(A711, _holidays!A711:B2816,2,FALSE)</f>
        <v>Y</v>
      </c>
      <c r="G711" t="str">
        <f>VLOOKUP(A711, _holidays!A711:C2816,3,FALSE)</f>
        <v>N</v>
      </c>
      <c r="H711">
        <v>11.2</v>
      </c>
      <c r="I711">
        <v>18.8</v>
      </c>
      <c r="J711">
        <v>24.2</v>
      </c>
      <c r="K711">
        <v>0.2</v>
      </c>
      <c r="L711" s="7">
        <v>98622.865000000005</v>
      </c>
      <c r="M711" s="9">
        <v>19.31166859</v>
      </c>
      <c r="N711" s="9">
        <f t="shared" si="59"/>
        <v>1904572.0842763104</v>
      </c>
    </row>
    <row r="712" spans="1:14" x14ac:dyDescent="0.25">
      <c r="A712" s="5">
        <v>42715</v>
      </c>
      <c r="B712" t="str">
        <f t="shared" si="55"/>
        <v>Sunday</v>
      </c>
      <c r="C712" t="str">
        <f t="shared" si="56"/>
        <v>December</v>
      </c>
      <c r="D712">
        <f t="shared" si="57"/>
        <v>2016</v>
      </c>
      <c r="E712">
        <f t="shared" si="58"/>
        <v>51</v>
      </c>
      <c r="F712" t="str">
        <f>VLOOKUP(A712, _holidays!A712:B2817,2,FALSE)</f>
        <v>Y</v>
      </c>
      <c r="G712" t="str">
        <f>VLOOKUP(A712, _holidays!A712:C2817,3,FALSE)</f>
        <v>N</v>
      </c>
      <c r="H712">
        <v>12.9</v>
      </c>
      <c r="I712">
        <v>19.3</v>
      </c>
      <c r="J712">
        <v>27</v>
      </c>
      <c r="K712">
        <v>1</v>
      </c>
      <c r="L712" s="7">
        <v>93673.19</v>
      </c>
      <c r="M712" s="9">
        <v>16.396687880000002</v>
      </c>
      <c r="N712" s="9">
        <f t="shared" si="59"/>
        <v>1535930.0591539375</v>
      </c>
    </row>
    <row r="713" spans="1:14" x14ac:dyDescent="0.25">
      <c r="A713" s="5">
        <v>42716</v>
      </c>
      <c r="B713" t="str">
        <f t="shared" si="55"/>
        <v>Monday</v>
      </c>
      <c r="C713" t="str">
        <f t="shared" si="56"/>
        <v>December</v>
      </c>
      <c r="D713">
        <f t="shared" si="57"/>
        <v>2016</v>
      </c>
      <c r="E713">
        <f t="shared" si="58"/>
        <v>51</v>
      </c>
      <c r="F713" t="str">
        <f>VLOOKUP(A713, _holidays!A713:B2818,2,FALSE)</f>
        <v>Y</v>
      </c>
      <c r="G713" t="str">
        <f>VLOOKUP(A713, _holidays!A713:C2818,3,FALSE)</f>
        <v>N</v>
      </c>
      <c r="H713">
        <v>10.7</v>
      </c>
      <c r="I713">
        <v>32.799999999999997</v>
      </c>
      <c r="J713">
        <v>30</v>
      </c>
      <c r="K713">
        <v>0</v>
      </c>
      <c r="L713" s="7">
        <v>120390.11</v>
      </c>
      <c r="M713" s="9">
        <v>45.157572940000001</v>
      </c>
      <c r="N713" s="9">
        <f t="shared" si="59"/>
        <v>5436525.1735796239</v>
      </c>
    </row>
    <row r="714" spans="1:14" x14ac:dyDescent="0.25">
      <c r="A714" s="5">
        <v>42717</v>
      </c>
      <c r="B714" t="str">
        <f t="shared" si="55"/>
        <v>Tuesday</v>
      </c>
      <c r="C714" t="str">
        <f t="shared" si="56"/>
        <v>December</v>
      </c>
      <c r="D714">
        <f t="shared" si="57"/>
        <v>2016</v>
      </c>
      <c r="E714">
        <f t="shared" si="58"/>
        <v>51</v>
      </c>
      <c r="F714" t="str">
        <f>VLOOKUP(A714, _holidays!A714:B2819,2,FALSE)</f>
        <v>Y</v>
      </c>
      <c r="G714" t="str">
        <f>VLOOKUP(A714, _holidays!A714:C2819,3,FALSE)</f>
        <v>N</v>
      </c>
      <c r="H714">
        <v>16.5</v>
      </c>
      <c r="I714">
        <v>36.299999999999997</v>
      </c>
      <c r="J714">
        <v>14.1</v>
      </c>
      <c r="K714">
        <v>0</v>
      </c>
      <c r="L714" s="7">
        <v>128831.65</v>
      </c>
      <c r="M714" s="9">
        <v>44.693023539999999</v>
      </c>
      <c r="N714" s="9">
        <f t="shared" si="59"/>
        <v>5757875.9661470409</v>
      </c>
    </row>
    <row r="715" spans="1:14" x14ac:dyDescent="0.25">
      <c r="A715" s="5">
        <v>42718</v>
      </c>
      <c r="B715" t="str">
        <f t="shared" si="55"/>
        <v>Wednesday</v>
      </c>
      <c r="C715" t="str">
        <f t="shared" si="56"/>
        <v>December</v>
      </c>
      <c r="D715">
        <f t="shared" si="57"/>
        <v>2016</v>
      </c>
      <c r="E715">
        <f t="shared" si="58"/>
        <v>51</v>
      </c>
      <c r="F715" t="str">
        <f>VLOOKUP(A715, _holidays!A715:B2820,2,FALSE)</f>
        <v>Y</v>
      </c>
      <c r="G715" t="str">
        <f>VLOOKUP(A715, _holidays!A715:C2820,3,FALSE)</f>
        <v>N</v>
      </c>
      <c r="H715">
        <v>15.7</v>
      </c>
      <c r="I715">
        <v>19.3</v>
      </c>
      <c r="J715">
        <v>21.3</v>
      </c>
      <c r="K715">
        <v>0</v>
      </c>
      <c r="L715" s="7">
        <v>111423.765</v>
      </c>
      <c r="M715" s="9">
        <v>19.919106330000002</v>
      </c>
      <c r="N715" s="9">
        <f t="shared" si="59"/>
        <v>2219461.8227239326</v>
      </c>
    </row>
    <row r="716" spans="1:14" x14ac:dyDescent="0.25">
      <c r="A716" s="5">
        <v>42719</v>
      </c>
      <c r="B716" t="str">
        <f t="shared" si="55"/>
        <v>Thursday</v>
      </c>
      <c r="C716" t="str">
        <f t="shared" si="56"/>
        <v>December</v>
      </c>
      <c r="D716">
        <f t="shared" si="57"/>
        <v>2016</v>
      </c>
      <c r="E716">
        <f t="shared" si="58"/>
        <v>51</v>
      </c>
      <c r="F716" t="str">
        <f>VLOOKUP(A716, _holidays!A716:B2821,2,FALSE)</f>
        <v>Y</v>
      </c>
      <c r="G716" t="str">
        <f>VLOOKUP(A716, _holidays!A716:C2821,3,FALSE)</f>
        <v>N</v>
      </c>
      <c r="H716">
        <v>11.7</v>
      </c>
      <c r="I716">
        <v>18.600000000000001</v>
      </c>
      <c r="J716">
        <v>30.8</v>
      </c>
      <c r="K716">
        <v>0</v>
      </c>
      <c r="L716" s="7">
        <v>107072.36</v>
      </c>
      <c r="M716" s="9">
        <v>31.145308459999999</v>
      </c>
      <c r="N716" s="9">
        <f t="shared" si="59"/>
        <v>3334801.6797401654</v>
      </c>
    </row>
    <row r="717" spans="1:14" x14ac:dyDescent="0.25">
      <c r="A717" s="5">
        <v>42720</v>
      </c>
      <c r="B717" t="str">
        <f t="shared" si="55"/>
        <v>Friday</v>
      </c>
      <c r="C717" t="str">
        <f t="shared" si="56"/>
        <v>December</v>
      </c>
      <c r="D717">
        <f t="shared" si="57"/>
        <v>2016</v>
      </c>
      <c r="E717">
        <f t="shared" si="58"/>
        <v>51</v>
      </c>
      <c r="F717" t="str">
        <f>VLOOKUP(A717, _holidays!A717:B2822,2,FALSE)</f>
        <v>Y</v>
      </c>
      <c r="G717" t="str">
        <f>VLOOKUP(A717, _holidays!A717:C2822,3,FALSE)</f>
        <v>N</v>
      </c>
      <c r="H717">
        <v>9.6999999999999993</v>
      </c>
      <c r="I717">
        <v>25.5</v>
      </c>
      <c r="J717">
        <v>20.5</v>
      </c>
      <c r="K717">
        <v>0</v>
      </c>
      <c r="L717" s="7">
        <v>113698.06</v>
      </c>
      <c r="M717" s="9">
        <v>48.856884800000003</v>
      </c>
      <c r="N717" s="9">
        <f t="shared" si="59"/>
        <v>5554933.0194034884</v>
      </c>
    </row>
    <row r="718" spans="1:14" x14ac:dyDescent="0.25">
      <c r="A718" s="5">
        <v>42721</v>
      </c>
      <c r="B718" t="str">
        <f t="shared" si="55"/>
        <v>Saturday</v>
      </c>
      <c r="C718" t="str">
        <f t="shared" si="56"/>
        <v>December</v>
      </c>
      <c r="D718">
        <f t="shared" si="57"/>
        <v>2016</v>
      </c>
      <c r="E718">
        <f t="shared" si="58"/>
        <v>51</v>
      </c>
      <c r="F718" t="str">
        <f>VLOOKUP(A718, _holidays!A718:B2823,2,FALSE)</f>
        <v>Y</v>
      </c>
      <c r="G718" t="str">
        <f>VLOOKUP(A718, _holidays!A718:C2823,3,FALSE)</f>
        <v>N</v>
      </c>
      <c r="H718">
        <v>15.1</v>
      </c>
      <c r="I718">
        <v>20.9</v>
      </c>
      <c r="J718">
        <v>22.5</v>
      </c>
      <c r="K718">
        <v>0</v>
      </c>
      <c r="L718" s="7">
        <v>90227.48</v>
      </c>
      <c r="M718" s="9">
        <v>23.576231230000001</v>
      </c>
      <c r="N718" s="9">
        <f t="shared" si="59"/>
        <v>2127223.9317802005</v>
      </c>
    </row>
    <row r="719" spans="1:14" x14ac:dyDescent="0.25">
      <c r="A719" s="5">
        <v>42722</v>
      </c>
      <c r="B719" t="str">
        <f t="shared" si="55"/>
        <v>Sunday</v>
      </c>
      <c r="C719" t="str">
        <f t="shared" si="56"/>
        <v>December</v>
      </c>
      <c r="D719">
        <f t="shared" si="57"/>
        <v>2016</v>
      </c>
      <c r="E719">
        <f t="shared" si="58"/>
        <v>52</v>
      </c>
      <c r="F719" t="str">
        <f>VLOOKUP(A719, _holidays!A719:B2824,2,FALSE)</f>
        <v>Y</v>
      </c>
      <c r="G719" t="str">
        <f>VLOOKUP(A719, _holidays!A719:C2824,3,FALSE)</f>
        <v>N</v>
      </c>
      <c r="H719">
        <v>10</v>
      </c>
      <c r="I719">
        <v>17.5</v>
      </c>
      <c r="J719">
        <v>30.3</v>
      </c>
      <c r="K719">
        <v>0</v>
      </c>
      <c r="L719" s="7">
        <v>90911.085000000006</v>
      </c>
      <c r="M719" s="9">
        <v>26.49359939</v>
      </c>
      <c r="N719" s="9">
        <f t="shared" si="59"/>
        <v>2408561.8661002382</v>
      </c>
    </row>
    <row r="720" spans="1:14" x14ac:dyDescent="0.25">
      <c r="A720" s="5">
        <v>42723</v>
      </c>
      <c r="B720" t="str">
        <f t="shared" si="55"/>
        <v>Monday</v>
      </c>
      <c r="C720" t="str">
        <f t="shared" si="56"/>
        <v>December</v>
      </c>
      <c r="D720">
        <f t="shared" si="57"/>
        <v>2016</v>
      </c>
      <c r="E720">
        <f t="shared" si="58"/>
        <v>52</v>
      </c>
      <c r="F720" t="str">
        <f>VLOOKUP(A720, _holidays!A720:B2825,2,FALSE)</f>
        <v>Y</v>
      </c>
      <c r="G720" t="str">
        <f>VLOOKUP(A720, _holidays!A720:C2825,3,FALSE)</f>
        <v>N</v>
      </c>
      <c r="H720">
        <v>8.8000000000000007</v>
      </c>
      <c r="I720">
        <v>30.2</v>
      </c>
      <c r="J720">
        <v>29.3</v>
      </c>
      <c r="K720">
        <v>0</v>
      </c>
      <c r="L720" s="7">
        <v>109260.30499999999</v>
      </c>
      <c r="M720" s="9">
        <v>28.684832369999999</v>
      </c>
      <c r="N720" s="9">
        <f t="shared" si="59"/>
        <v>3134113.5336200725</v>
      </c>
    </row>
    <row r="721" spans="1:14" x14ac:dyDescent="0.25">
      <c r="A721" s="5">
        <v>42724</v>
      </c>
      <c r="B721" t="str">
        <f t="shared" si="55"/>
        <v>Tuesday</v>
      </c>
      <c r="C721" t="str">
        <f t="shared" si="56"/>
        <v>December</v>
      </c>
      <c r="D721">
        <f t="shared" si="57"/>
        <v>2016</v>
      </c>
      <c r="E721">
        <f t="shared" si="58"/>
        <v>52</v>
      </c>
      <c r="F721" t="str">
        <f>VLOOKUP(A721, _holidays!A721:B2826,2,FALSE)</f>
        <v>N</v>
      </c>
      <c r="G721" t="str">
        <f>VLOOKUP(A721, _holidays!A721:C2826,3,FALSE)</f>
        <v>N</v>
      </c>
      <c r="H721">
        <v>14.4</v>
      </c>
      <c r="I721">
        <v>21.5</v>
      </c>
      <c r="J721">
        <v>26</v>
      </c>
      <c r="K721">
        <v>3</v>
      </c>
      <c r="L721" s="7">
        <v>106451.255</v>
      </c>
      <c r="M721" s="9">
        <v>16.129856849999999</v>
      </c>
      <c r="N721" s="9">
        <f t="shared" si="59"/>
        <v>1717043.5046528468</v>
      </c>
    </row>
    <row r="722" spans="1:14" x14ac:dyDescent="0.25">
      <c r="A722" s="5">
        <v>42725</v>
      </c>
      <c r="B722" t="str">
        <f t="shared" si="55"/>
        <v>Wednesday</v>
      </c>
      <c r="C722" t="str">
        <f t="shared" si="56"/>
        <v>December</v>
      </c>
      <c r="D722">
        <f t="shared" si="57"/>
        <v>2016</v>
      </c>
      <c r="E722">
        <f t="shared" si="58"/>
        <v>52</v>
      </c>
      <c r="F722" t="str">
        <f>VLOOKUP(A722, _holidays!A722:B2827,2,FALSE)</f>
        <v>N</v>
      </c>
      <c r="G722" t="str">
        <f>VLOOKUP(A722, _holidays!A722:C2827,3,FALSE)</f>
        <v>N</v>
      </c>
      <c r="H722">
        <v>13.5</v>
      </c>
      <c r="I722">
        <v>19.899999999999999</v>
      </c>
      <c r="J722">
        <v>28.8</v>
      </c>
      <c r="K722">
        <v>0.2</v>
      </c>
      <c r="L722" s="7">
        <v>104389.51</v>
      </c>
      <c r="M722" s="9">
        <v>21.34587505</v>
      </c>
      <c r="N722" s="9">
        <f t="shared" si="59"/>
        <v>2228285.4369907253</v>
      </c>
    </row>
    <row r="723" spans="1:14" x14ac:dyDescent="0.25">
      <c r="A723" s="5">
        <v>42726</v>
      </c>
      <c r="B723" t="str">
        <f t="shared" si="55"/>
        <v>Thursday</v>
      </c>
      <c r="C723" t="str">
        <f t="shared" si="56"/>
        <v>December</v>
      </c>
      <c r="D723">
        <f t="shared" si="57"/>
        <v>2016</v>
      </c>
      <c r="E723">
        <f t="shared" si="58"/>
        <v>52</v>
      </c>
      <c r="F723" t="str">
        <f>VLOOKUP(A723, _holidays!A723:B2828,2,FALSE)</f>
        <v>N</v>
      </c>
      <c r="G723" t="str">
        <f>VLOOKUP(A723, _holidays!A723:C2828,3,FALSE)</f>
        <v>N</v>
      </c>
      <c r="H723">
        <v>14.6</v>
      </c>
      <c r="I723">
        <v>20</v>
      </c>
      <c r="J723">
        <v>29.6</v>
      </c>
      <c r="K723">
        <v>0</v>
      </c>
      <c r="L723" s="7">
        <v>105513.235</v>
      </c>
      <c r="M723" s="9">
        <v>20.97623583</v>
      </c>
      <c r="N723" s="9">
        <f t="shared" si="59"/>
        <v>2213270.50054621</v>
      </c>
    </row>
    <row r="724" spans="1:14" x14ac:dyDescent="0.25">
      <c r="A724" s="5">
        <v>42727</v>
      </c>
      <c r="B724" t="str">
        <f t="shared" si="55"/>
        <v>Friday</v>
      </c>
      <c r="C724" t="str">
        <f t="shared" si="56"/>
        <v>December</v>
      </c>
      <c r="D724">
        <f t="shared" si="57"/>
        <v>2016</v>
      </c>
      <c r="E724">
        <f t="shared" si="58"/>
        <v>52</v>
      </c>
      <c r="F724" t="str">
        <f>VLOOKUP(A724, _holidays!A724:B2829,2,FALSE)</f>
        <v>N</v>
      </c>
      <c r="G724" t="str">
        <f>VLOOKUP(A724, _holidays!A724:C2829,3,FALSE)</f>
        <v>N</v>
      </c>
      <c r="H724">
        <v>12.5</v>
      </c>
      <c r="I724">
        <v>26.3</v>
      </c>
      <c r="J724">
        <v>28.7</v>
      </c>
      <c r="K724">
        <v>0</v>
      </c>
      <c r="L724" s="7">
        <v>112247.94500000001</v>
      </c>
      <c r="M724" s="9">
        <v>24.329345190000002</v>
      </c>
      <c r="N724" s="9">
        <f t="shared" si="59"/>
        <v>2730919.0007731351</v>
      </c>
    </row>
    <row r="725" spans="1:14" x14ac:dyDescent="0.25">
      <c r="A725" s="5">
        <v>42728</v>
      </c>
      <c r="B725" t="str">
        <f t="shared" si="55"/>
        <v>Saturday</v>
      </c>
      <c r="C725" t="str">
        <f t="shared" si="56"/>
        <v>December</v>
      </c>
      <c r="D725">
        <f t="shared" si="57"/>
        <v>2016</v>
      </c>
      <c r="E725">
        <f t="shared" si="58"/>
        <v>52</v>
      </c>
      <c r="F725" t="str">
        <f>VLOOKUP(A725, _holidays!A725:B2830,2,FALSE)</f>
        <v>N</v>
      </c>
      <c r="G725" t="str">
        <f>VLOOKUP(A725, _holidays!A725:C2830,3,FALSE)</f>
        <v>N</v>
      </c>
      <c r="H725">
        <v>16.2</v>
      </c>
      <c r="I725">
        <v>34.9</v>
      </c>
      <c r="J725">
        <v>26.3</v>
      </c>
      <c r="K725">
        <v>0.8</v>
      </c>
      <c r="L725" s="7">
        <v>114843.875</v>
      </c>
      <c r="M725" s="9">
        <v>34.693111190000003</v>
      </c>
      <c r="N725" s="9">
        <f t="shared" si="59"/>
        <v>3984291.3248654618</v>
      </c>
    </row>
    <row r="726" spans="1:14" x14ac:dyDescent="0.25">
      <c r="A726" s="5">
        <v>42729</v>
      </c>
      <c r="B726" t="str">
        <f t="shared" si="55"/>
        <v>Sunday</v>
      </c>
      <c r="C726" t="str">
        <f t="shared" si="56"/>
        <v>December</v>
      </c>
      <c r="D726">
        <f t="shared" si="57"/>
        <v>2016</v>
      </c>
      <c r="E726">
        <f t="shared" si="58"/>
        <v>53</v>
      </c>
      <c r="F726" t="str">
        <f>VLOOKUP(A726, _holidays!A726:B2831,2,FALSE)</f>
        <v>N</v>
      </c>
      <c r="G726" t="str">
        <f>VLOOKUP(A726, _holidays!A726:C2831,3,FALSE)</f>
        <v>N</v>
      </c>
      <c r="H726">
        <v>16.399999999999999</v>
      </c>
      <c r="I726">
        <v>36.299999999999997</v>
      </c>
      <c r="J726">
        <v>32.299999999999997</v>
      </c>
      <c r="K726">
        <v>0.2</v>
      </c>
      <c r="L726" s="7">
        <v>114468.17</v>
      </c>
      <c r="M726" s="9">
        <v>28.64742992</v>
      </c>
      <c r="N726" s="9">
        <f t="shared" si="59"/>
        <v>3279218.8781456463</v>
      </c>
    </row>
    <row r="727" spans="1:14" x14ac:dyDescent="0.25">
      <c r="A727" s="5">
        <v>42730</v>
      </c>
      <c r="B727" t="str">
        <f t="shared" si="55"/>
        <v>Monday</v>
      </c>
      <c r="C727" t="str">
        <f t="shared" si="56"/>
        <v>December</v>
      </c>
      <c r="D727">
        <f t="shared" si="57"/>
        <v>2016</v>
      </c>
      <c r="E727">
        <f t="shared" si="58"/>
        <v>53</v>
      </c>
      <c r="F727" t="str">
        <f>VLOOKUP(A727, _holidays!A727:B2832,2,FALSE)</f>
        <v>N</v>
      </c>
      <c r="G727" t="str">
        <f>VLOOKUP(A727, _holidays!A727:C2832,3,FALSE)</f>
        <v>Y</v>
      </c>
      <c r="H727">
        <v>25.4</v>
      </c>
      <c r="I727">
        <v>29.3</v>
      </c>
      <c r="J727">
        <v>10.199999999999999</v>
      </c>
      <c r="K727">
        <v>0</v>
      </c>
      <c r="L727" s="7">
        <v>106284.83</v>
      </c>
      <c r="M727" s="9">
        <v>22.910355590000002</v>
      </c>
      <c r="N727" s="9">
        <f t="shared" si="59"/>
        <v>2435023.2491226997</v>
      </c>
    </row>
    <row r="728" spans="1:14" x14ac:dyDescent="0.25">
      <c r="A728" s="5">
        <v>42731</v>
      </c>
      <c r="B728" t="str">
        <f t="shared" si="55"/>
        <v>Tuesday</v>
      </c>
      <c r="C728" t="str">
        <f t="shared" si="56"/>
        <v>December</v>
      </c>
      <c r="D728">
        <f t="shared" si="57"/>
        <v>2016</v>
      </c>
      <c r="E728">
        <f t="shared" si="58"/>
        <v>53</v>
      </c>
      <c r="F728" t="str">
        <f>VLOOKUP(A728, _holidays!A728:B2833,2,FALSE)</f>
        <v>N</v>
      </c>
      <c r="G728" t="str">
        <f>VLOOKUP(A728, _holidays!A728:C2833,3,FALSE)</f>
        <v>Y</v>
      </c>
      <c r="H728">
        <v>18</v>
      </c>
      <c r="I728">
        <v>29.8</v>
      </c>
      <c r="J728">
        <v>5.8</v>
      </c>
      <c r="K728">
        <v>1.6</v>
      </c>
      <c r="L728" s="7">
        <v>99701.43</v>
      </c>
      <c r="M728" s="9">
        <v>23.813537400000001</v>
      </c>
      <c r="N728" s="9">
        <f t="shared" si="59"/>
        <v>2374243.7321384819</v>
      </c>
    </row>
    <row r="729" spans="1:14" x14ac:dyDescent="0.25">
      <c r="A729" s="5">
        <v>42732</v>
      </c>
      <c r="B729" t="str">
        <f t="shared" si="55"/>
        <v>Wednesday</v>
      </c>
      <c r="C729" t="str">
        <f t="shared" si="56"/>
        <v>December</v>
      </c>
      <c r="D729">
        <f t="shared" si="57"/>
        <v>2016</v>
      </c>
      <c r="E729">
        <f t="shared" si="58"/>
        <v>53</v>
      </c>
      <c r="F729" t="str">
        <f>VLOOKUP(A729, _holidays!A729:B2834,2,FALSE)</f>
        <v>N</v>
      </c>
      <c r="G729" t="str">
        <f>VLOOKUP(A729, _holidays!A729:C2834,3,FALSE)</f>
        <v>N</v>
      </c>
      <c r="H729">
        <v>20.3</v>
      </c>
      <c r="I729">
        <v>38.200000000000003</v>
      </c>
      <c r="J729">
        <v>15.1</v>
      </c>
      <c r="K729">
        <v>1</v>
      </c>
      <c r="L729" s="7">
        <v>123693.52</v>
      </c>
      <c r="M729" s="9">
        <v>40.282509820000001</v>
      </c>
      <c r="N729" s="9">
        <f t="shared" si="59"/>
        <v>4982685.4340703664</v>
      </c>
    </row>
    <row r="730" spans="1:14" x14ac:dyDescent="0.25">
      <c r="A730" s="5">
        <v>42733</v>
      </c>
      <c r="B730" t="str">
        <f t="shared" si="55"/>
        <v>Thursday</v>
      </c>
      <c r="C730" t="str">
        <f t="shared" si="56"/>
        <v>December</v>
      </c>
      <c r="D730">
        <f t="shared" si="57"/>
        <v>2016</v>
      </c>
      <c r="E730">
        <f t="shared" si="58"/>
        <v>53</v>
      </c>
      <c r="F730" t="str">
        <f>VLOOKUP(A730, _holidays!A730:B2835,2,FALSE)</f>
        <v>N</v>
      </c>
      <c r="G730" t="str">
        <f>VLOOKUP(A730, _holidays!A730:C2835,3,FALSE)</f>
        <v>N</v>
      </c>
      <c r="H730">
        <v>27</v>
      </c>
      <c r="I730">
        <v>33.5</v>
      </c>
      <c r="J730">
        <v>15.7</v>
      </c>
      <c r="K730">
        <v>0</v>
      </c>
      <c r="L730" s="7">
        <v>135571.79500000001</v>
      </c>
      <c r="M730" s="9">
        <v>47.145005580000003</v>
      </c>
      <c r="N730" s="9">
        <f t="shared" si="59"/>
        <v>6391533.0317656174</v>
      </c>
    </row>
    <row r="731" spans="1:14" x14ac:dyDescent="0.25">
      <c r="A731" s="5">
        <v>42734</v>
      </c>
      <c r="B731" t="str">
        <f t="shared" si="55"/>
        <v>Friday</v>
      </c>
      <c r="C731" t="str">
        <f t="shared" si="56"/>
        <v>December</v>
      </c>
      <c r="D731">
        <f t="shared" si="57"/>
        <v>2016</v>
      </c>
      <c r="E731">
        <f t="shared" si="58"/>
        <v>53</v>
      </c>
      <c r="F731" t="str">
        <f>VLOOKUP(A731, _holidays!A731:B2836,2,FALSE)</f>
        <v>N</v>
      </c>
      <c r="G731" t="str">
        <f>VLOOKUP(A731, _holidays!A731:C2836,3,FALSE)</f>
        <v>N</v>
      </c>
      <c r="H731">
        <v>20.100000000000001</v>
      </c>
      <c r="I731">
        <v>27.8</v>
      </c>
      <c r="J731">
        <v>28.8</v>
      </c>
      <c r="K731">
        <v>20.399999999999999</v>
      </c>
      <c r="L731" s="7">
        <v>112141.83</v>
      </c>
      <c r="M731" s="9">
        <v>24.065077649999999</v>
      </c>
      <c r="N731" s="9">
        <f t="shared" si="59"/>
        <v>2698701.8467630995</v>
      </c>
    </row>
    <row r="732" spans="1:14" x14ac:dyDescent="0.25">
      <c r="A732" s="5">
        <v>42735</v>
      </c>
      <c r="B732" t="str">
        <f t="shared" si="55"/>
        <v>Saturday</v>
      </c>
      <c r="C732" t="str">
        <f t="shared" si="56"/>
        <v>December</v>
      </c>
      <c r="D732">
        <f t="shared" si="57"/>
        <v>2016</v>
      </c>
      <c r="E732">
        <f t="shared" si="58"/>
        <v>53</v>
      </c>
      <c r="F732" t="str">
        <f>VLOOKUP(A732, _holidays!A732:B2837,2,FALSE)</f>
        <v>N</v>
      </c>
      <c r="G732" t="str">
        <f>VLOOKUP(A732, _holidays!A732:C2837,3,FALSE)</f>
        <v>N</v>
      </c>
      <c r="H732">
        <v>17.3</v>
      </c>
      <c r="I732">
        <v>23.8</v>
      </c>
      <c r="J732">
        <v>30.8</v>
      </c>
      <c r="K732">
        <v>0</v>
      </c>
      <c r="L732" s="7">
        <v>95728.15</v>
      </c>
      <c r="M732" s="9">
        <v>17.59822922</v>
      </c>
      <c r="N732" s="9">
        <f t="shared" si="59"/>
        <v>1684645.9265065428</v>
      </c>
    </row>
    <row r="733" spans="1:14" x14ac:dyDescent="0.25">
      <c r="A733" s="5">
        <v>42736</v>
      </c>
      <c r="B733" t="str">
        <f t="shared" si="55"/>
        <v>Sunday</v>
      </c>
      <c r="C733" t="str">
        <f t="shared" si="56"/>
        <v>January</v>
      </c>
      <c r="D733">
        <f t="shared" si="57"/>
        <v>2017</v>
      </c>
      <c r="E733">
        <f t="shared" si="58"/>
        <v>1</v>
      </c>
      <c r="F733" t="str">
        <f>VLOOKUP(A733, _holidays!A733:B2838,2,FALSE)</f>
        <v>N</v>
      </c>
      <c r="G733" t="str">
        <f>VLOOKUP(A733, _holidays!A733:C2838,3,FALSE)</f>
        <v>Y</v>
      </c>
      <c r="H733">
        <v>16.8</v>
      </c>
      <c r="I733">
        <v>21.1</v>
      </c>
      <c r="J733">
        <v>8.5</v>
      </c>
      <c r="K733">
        <v>0</v>
      </c>
      <c r="L733" s="7">
        <v>89403.145000000004</v>
      </c>
      <c r="M733" s="9">
        <v>25.846761099999998</v>
      </c>
      <c r="N733" s="9">
        <f t="shared" si="59"/>
        <v>2310781.7304036594</v>
      </c>
    </row>
    <row r="734" spans="1:14" x14ac:dyDescent="0.25">
      <c r="A734" s="5">
        <v>42737</v>
      </c>
      <c r="B734" t="str">
        <f t="shared" si="55"/>
        <v>Monday</v>
      </c>
      <c r="C734" t="str">
        <f t="shared" si="56"/>
        <v>January</v>
      </c>
      <c r="D734">
        <f t="shared" si="57"/>
        <v>2017</v>
      </c>
      <c r="E734">
        <f t="shared" si="58"/>
        <v>1</v>
      </c>
      <c r="F734" t="str">
        <f>VLOOKUP(A734, _holidays!A734:B2839,2,FALSE)</f>
        <v>N</v>
      </c>
      <c r="G734" t="str">
        <f>VLOOKUP(A734, _holidays!A734:C2839,3,FALSE)</f>
        <v>Y</v>
      </c>
      <c r="H734">
        <v>14.8</v>
      </c>
      <c r="I734">
        <v>17.8</v>
      </c>
      <c r="J734">
        <v>7.8</v>
      </c>
      <c r="K734">
        <v>0.4</v>
      </c>
      <c r="L734" s="7">
        <v>86507.47</v>
      </c>
      <c r="M734" s="9">
        <v>30.618702880000001</v>
      </c>
      <c r="N734" s="9">
        <f t="shared" si="59"/>
        <v>2648746.5208305139</v>
      </c>
    </row>
    <row r="735" spans="1:14" x14ac:dyDescent="0.25">
      <c r="A735" s="5">
        <v>42738</v>
      </c>
      <c r="B735" t="str">
        <f t="shared" si="55"/>
        <v>Tuesday</v>
      </c>
      <c r="C735" t="str">
        <f t="shared" si="56"/>
        <v>January</v>
      </c>
      <c r="D735">
        <f t="shared" si="57"/>
        <v>2017</v>
      </c>
      <c r="E735">
        <f t="shared" si="58"/>
        <v>1</v>
      </c>
      <c r="F735" t="str">
        <f>VLOOKUP(A735, _holidays!A735:B2840,2,FALSE)</f>
        <v>N</v>
      </c>
      <c r="G735" t="str">
        <f>VLOOKUP(A735, _holidays!A735:C2840,3,FALSE)</f>
        <v>N</v>
      </c>
      <c r="H735">
        <v>14.6</v>
      </c>
      <c r="I735">
        <v>19.5</v>
      </c>
      <c r="J735">
        <v>25.9</v>
      </c>
      <c r="K735">
        <v>0.4</v>
      </c>
      <c r="L735" s="7">
        <v>97564.744999999995</v>
      </c>
      <c r="M735" s="9">
        <v>28.68695469</v>
      </c>
      <c r="N735" s="9">
        <f t="shared" si="59"/>
        <v>2798835.4191564037</v>
      </c>
    </row>
    <row r="736" spans="1:14" x14ac:dyDescent="0.25">
      <c r="A736" s="5">
        <v>42739</v>
      </c>
      <c r="B736" t="str">
        <f t="shared" si="55"/>
        <v>Wednesday</v>
      </c>
      <c r="C736" t="str">
        <f t="shared" si="56"/>
        <v>January</v>
      </c>
      <c r="D736">
        <f t="shared" si="57"/>
        <v>2017</v>
      </c>
      <c r="E736">
        <f t="shared" si="58"/>
        <v>1</v>
      </c>
      <c r="F736" t="str">
        <f>VLOOKUP(A736, _holidays!A736:B2841,2,FALSE)</f>
        <v>N</v>
      </c>
      <c r="G736" t="str">
        <f>VLOOKUP(A736, _holidays!A736:C2841,3,FALSE)</f>
        <v>N</v>
      </c>
      <c r="H736">
        <v>13.3</v>
      </c>
      <c r="I736">
        <v>29.3</v>
      </c>
      <c r="J736">
        <v>31.6</v>
      </c>
      <c r="K736">
        <v>0</v>
      </c>
      <c r="L736" s="7">
        <v>116606.795</v>
      </c>
      <c r="M736" s="9">
        <v>56.972780710000002</v>
      </c>
      <c r="N736" s="9">
        <f t="shared" si="59"/>
        <v>6643413.3608309245</v>
      </c>
    </row>
    <row r="737" spans="1:14" x14ac:dyDescent="0.25">
      <c r="A737" s="5">
        <v>42740</v>
      </c>
      <c r="B737" t="str">
        <f t="shared" si="55"/>
        <v>Thursday</v>
      </c>
      <c r="C737" t="str">
        <f t="shared" si="56"/>
        <v>January</v>
      </c>
      <c r="D737">
        <f t="shared" si="57"/>
        <v>2017</v>
      </c>
      <c r="E737">
        <f t="shared" si="58"/>
        <v>1</v>
      </c>
      <c r="F737" t="str">
        <f>VLOOKUP(A737, _holidays!A737:B2842,2,FALSE)</f>
        <v>N</v>
      </c>
      <c r="G737" t="str">
        <f>VLOOKUP(A737, _holidays!A737:C2842,3,FALSE)</f>
        <v>N</v>
      </c>
      <c r="H737">
        <v>18.5</v>
      </c>
      <c r="I737">
        <v>31.7</v>
      </c>
      <c r="J737">
        <v>29.7</v>
      </c>
      <c r="K737">
        <v>0</v>
      </c>
      <c r="L737" s="7">
        <v>128079.845</v>
      </c>
      <c r="M737" s="9">
        <v>73.458259870000006</v>
      </c>
      <c r="N737" s="9">
        <f t="shared" si="59"/>
        <v>9408522.5381193217</v>
      </c>
    </row>
    <row r="738" spans="1:14" x14ac:dyDescent="0.25">
      <c r="A738" s="5">
        <v>42741</v>
      </c>
      <c r="B738" t="str">
        <f t="shared" si="55"/>
        <v>Friday</v>
      </c>
      <c r="C738" t="str">
        <f t="shared" si="56"/>
        <v>January</v>
      </c>
      <c r="D738">
        <f t="shared" si="57"/>
        <v>2017</v>
      </c>
      <c r="E738">
        <f t="shared" si="58"/>
        <v>1</v>
      </c>
      <c r="F738" t="str">
        <f>VLOOKUP(A738, _holidays!A738:B2843,2,FALSE)</f>
        <v>N</v>
      </c>
      <c r="G738" t="str">
        <f>VLOOKUP(A738, _holidays!A738:C2843,3,FALSE)</f>
        <v>N</v>
      </c>
      <c r="H738">
        <v>18.3</v>
      </c>
      <c r="I738">
        <v>35.200000000000003</v>
      </c>
      <c r="J738">
        <v>30.1</v>
      </c>
      <c r="K738">
        <v>0</v>
      </c>
      <c r="L738" s="7">
        <v>136308.73499999999</v>
      </c>
      <c r="M738" s="9">
        <v>97.699200840000003</v>
      </c>
      <c r="N738" s="9">
        <f t="shared" si="59"/>
        <v>13317254.477011336</v>
      </c>
    </row>
    <row r="739" spans="1:14" x14ac:dyDescent="0.25">
      <c r="A739" s="5">
        <v>42742</v>
      </c>
      <c r="B739" t="str">
        <f t="shared" si="55"/>
        <v>Saturday</v>
      </c>
      <c r="C739" t="str">
        <f t="shared" si="56"/>
        <v>January</v>
      </c>
      <c r="D739">
        <f t="shared" si="57"/>
        <v>2017</v>
      </c>
      <c r="E739">
        <f t="shared" si="58"/>
        <v>1</v>
      </c>
      <c r="F739" t="str">
        <f>VLOOKUP(A739, _holidays!A739:B2844,2,FALSE)</f>
        <v>N</v>
      </c>
      <c r="G739" t="str">
        <f>VLOOKUP(A739, _holidays!A739:C2844,3,FALSE)</f>
        <v>N</v>
      </c>
      <c r="H739">
        <v>20.9</v>
      </c>
      <c r="I739">
        <v>36.700000000000003</v>
      </c>
      <c r="J739">
        <v>28.5</v>
      </c>
      <c r="K739">
        <v>0</v>
      </c>
      <c r="L739" s="7">
        <v>134955.01999999999</v>
      </c>
      <c r="M739" s="9">
        <v>77.602997990000006</v>
      </c>
      <c r="N739" s="9">
        <f t="shared" si="59"/>
        <v>10472914.14580041</v>
      </c>
    </row>
    <row r="740" spans="1:14" x14ac:dyDescent="0.25">
      <c r="A740" s="5">
        <v>42743</v>
      </c>
      <c r="B740" t="str">
        <f t="shared" si="55"/>
        <v>Sunday</v>
      </c>
      <c r="C740" t="str">
        <f t="shared" si="56"/>
        <v>January</v>
      </c>
      <c r="D740">
        <f t="shared" si="57"/>
        <v>2017</v>
      </c>
      <c r="E740">
        <f t="shared" si="58"/>
        <v>2</v>
      </c>
      <c r="F740" t="str">
        <f>VLOOKUP(A740, _holidays!A740:B2845,2,FALSE)</f>
        <v>N</v>
      </c>
      <c r="G740" t="str">
        <f>VLOOKUP(A740, _holidays!A740:C2845,3,FALSE)</f>
        <v>N</v>
      </c>
      <c r="H740">
        <v>28</v>
      </c>
      <c r="I740">
        <v>33.1</v>
      </c>
      <c r="J740">
        <v>29.3</v>
      </c>
      <c r="K740">
        <v>0</v>
      </c>
      <c r="L740" s="7">
        <v>122777.02499999999</v>
      </c>
      <c r="M740" s="9">
        <v>69.224810730000002</v>
      </c>
      <c r="N740" s="9">
        <f t="shared" si="59"/>
        <v>8499216.3176174778</v>
      </c>
    </row>
    <row r="741" spans="1:14" x14ac:dyDescent="0.25">
      <c r="A741" s="5">
        <v>42744</v>
      </c>
      <c r="B741" t="str">
        <f t="shared" si="55"/>
        <v>Monday</v>
      </c>
      <c r="C741" t="str">
        <f t="shared" si="56"/>
        <v>January</v>
      </c>
      <c r="D741">
        <f t="shared" si="57"/>
        <v>2017</v>
      </c>
      <c r="E741">
        <f t="shared" si="58"/>
        <v>2</v>
      </c>
      <c r="F741" t="str">
        <f>VLOOKUP(A741, _holidays!A741:B2846,2,FALSE)</f>
        <v>N</v>
      </c>
      <c r="G741" t="str">
        <f>VLOOKUP(A741, _holidays!A741:C2846,3,FALSE)</f>
        <v>N</v>
      </c>
      <c r="H741">
        <v>18.5</v>
      </c>
      <c r="I741">
        <v>24.4</v>
      </c>
      <c r="J741">
        <v>14.3</v>
      </c>
      <c r="K741">
        <v>0</v>
      </c>
      <c r="L741" s="7">
        <v>116211.99</v>
      </c>
      <c r="M741" s="9">
        <v>68.099525220000004</v>
      </c>
      <c r="N741" s="9">
        <f t="shared" si="59"/>
        <v>7913981.3438713886</v>
      </c>
    </row>
    <row r="742" spans="1:14" x14ac:dyDescent="0.25">
      <c r="A742" s="5">
        <v>42745</v>
      </c>
      <c r="B742" t="str">
        <f t="shared" si="55"/>
        <v>Tuesday</v>
      </c>
      <c r="C742" t="str">
        <f t="shared" si="56"/>
        <v>January</v>
      </c>
      <c r="D742">
        <f t="shared" si="57"/>
        <v>2017</v>
      </c>
      <c r="E742">
        <f t="shared" si="58"/>
        <v>2</v>
      </c>
      <c r="F742" t="str">
        <f>VLOOKUP(A742, _holidays!A742:B2847,2,FALSE)</f>
        <v>N</v>
      </c>
      <c r="G742" t="str">
        <f>VLOOKUP(A742, _holidays!A742:C2847,3,FALSE)</f>
        <v>N</v>
      </c>
      <c r="H742">
        <v>17.7</v>
      </c>
      <c r="I742">
        <v>26.2</v>
      </c>
      <c r="J742">
        <v>28.6</v>
      </c>
      <c r="K742">
        <v>0</v>
      </c>
      <c r="L742" s="7">
        <v>120366.32</v>
      </c>
      <c r="M742" s="9">
        <v>72.813056849999995</v>
      </c>
      <c r="N742" s="9">
        <f t="shared" si="59"/>
        <v>8764239.700985292</v>
      </c>
    </row>
    <row r="743" spans="1:14" x14ac:dyDescent="0.25">
      <c r="A743" s="5">
        <v>42746</v>
      </c>
      <c r="B743" t="str">
        <f t="shared" si="55"/>
        <v>Wednesday</v>
      </c>
      <c r="C743" t="str">
        <f t="shared" si="56"/>
        <v>January</v>
      </c>
      <c r="D743">
        <f t="shared" si="57"/>
        <v>2017</v>
      </c>
      <c r="E743">
        <f t="shared" si="58"/>
        <v>2</v>
      </c>
      <c r="F743" t="str">
        <f>VLOOKUP(A743, _holidays!A743:B2848,2,FALSE)</f>
        <v>N</v>
      </c>
      <c r="G743" t="str">
        <f>VLOOKUP(A743, _holidays!A743:C2848,3,FALSE)</f>
        <v>N</v>
      </c>
      <c r="H743">
        <v>16.600000000000001</v>
      </c>
      <c r="I743">
        <v>24.3</v>
      </c>
      <c r="J743">
        <v>25.9</v>
      </c>
      <c r="K743">
        <v>0</v>
      </c>
      <c r="L743" s="7">
        <v>111595.855</v>
      </c>
      <c r="M743" s="9">
        <v>65.744510939999998</v>
      </c>
      <c r="N743" s="9">
        <f t="shared" si="59"/>
        <v>7336814.9099061536</v>
      </c>
    </row>
    <row r="744" spans="1:14" x14ac:dyDescent="0.25">
      <c r="A744" s="5">
        <v>42747</v>
      </c>
      <c r="B744" t="str">
        <f t="shared" si="55"/>
        <v>Thursday</v>
      </c>
      <c r="C744" t="str">
        <f t="shared" si="56"/>
        <v>January</v>
      </c>
      <c r="D744">
        <f t="shared" si="57"/>
        <v>2017</v>
      </c>
      <c r="E744">
        <f t="shared" si="58"/>
        <v>2</v>
      </c>
      <c r="F744" t="str">
        <f>VLOOKUP(A744, _holidays!A744:B2849,2,FALSE)</f>
        <v>N</v>
      </c>
      <c r="G744" t="str">
        <f>VLOOKUP(A744, _holidays!A744:C2849,3,FALSE)</f>
        <v>N</v>
      </c>
      <c r="H744">
        <v>14.9</v>
      </c>
      <c r="I744">
        <v>26.5</v>
      </c>
      <c r="J744">
        <v>30.7</v>
      </c>
      <c r="K744">
        <v>0</v>
      </c>
      <c r="L744" s="7">
        <v>118783.94500000001</v>
      </c>
      <c r="M744" s="9">
        <v>70.490405460000005</v>
      </c>
      <c r="N744" s="9">
        <f t="shared" si="59"/>
        <v>8373128.4451883407</v>
      </c>
    </row>
    <row r="745" spans="1:14" x14ac:dyDescent="0.25">
      <c r="A745" s="5">
        <v>42748</v>
      </c>
      <c r="B745" t="str">
        <f t="shared" si="55"/>
        <v>Friday</v>
      </c>
      <c r="C745" t="str">
        <f t="shared" si="56"/>
        <v>January</v>
      </c>
      <c r="D745">
        <f t="shared" si="57"/>
        <v>2017</v>
      </c>
      <c r="E745">
        <f t="shared" si="58"/>
        <v>2</v>
      </c>
      <c r="F745" t="str">
        <f>VLOOKUP(A745, _holidays!A745:B2850,2,FALSE)</f>
        <v>N</v>
      </c>
      <c r="G745" t="str">
        <f>VLOOKUP(A745, _holidays!A745:C2850,3,FALSE)</f>
        <v>N</v>
      </c>
      <c r="H745">
        <v>17.5</v>
      </c>
      <c r="I745">
        <v>28.8</v>
      </c>
      <c r="J745">
        <v>1.3</v>
      </c>
      <c r="K745">
        <v>1.4</v>
      </c>
      <c r="L745" s="7">
        <v>111341.675</v>
      </c>
      <c r="M745" s="9">
        <v>70.012194559999998</v>
      </c>
      <c r="N745" s="9">
        <f t="shared" si="59"/>
        <v>7795275.0127362879</v>
      </c>
    </row>
    <row r="746" spans="1:14" x14ac:dyDescent="0.25">
      <c r="A746" s="5">
        <v>42749</v>
      </c>
      <c r="B746" t="str">
        <f t="shared" si="55"/>
        <v>Saturday</v>
      </c>
      <c r="C746" t="str">
        <f t="shared" si="56"/>
        <v>January</v>
      </c>
      <c r="D746">
        <f t="shared" si="57"/>
        <v>2017</v>
      </c>
      <c r="E746">
        <f t="shared" si="58"/>
        <v>2</v>
      </c>
      <c r="F746" t="str">
        <f>VLOOKUP(A746, _holidays!A746:B2851,2,FALSE)</f>
        <v>N</v>
      </c>
      <c r="G746" t="str">
        <f>VLOOKUP(A746, _holidays!A746:C2851,3,FALSE)</f>
        <v>N</v>
      </c>
      <c r="H746">
        <v>15.2</v>
      </c>
      <c r="I746">
        <v>23.5</v>
      </c>
      <c r="J746">
        <v>16.5</v>
      </c>
      <c r="K746">
        <v>2.6</v>
      </c>
      <c r="L746" s="7">
        <v>88996.625</v>
      </c>
      <c r="M746" s="9">
        <v>42.294834850000001</v>
      </c>
      <c r="N746" s="9">
        <f t="shared" si="59"/>
        <v>3764097.5565823815</v>
      </c>
    </row>
    <row r="747" spans="1:14" x14ac:dyDescent="0.25">
      <c r="A747" s="5">
        <v>42750</v>
      </c>
      <c r="B747" t="str">
        <f t="shared" si="55"/>
        <v>Sunday</v>
      </c>
      <c r="C747" t="str">
        <f t="shared" si="56"/>
        <v>January</v>
      </c>
      <c r="D747">
        <f t="shared" si="57"/>
        <v>2017</v>
      </c>
      <c r="E747">
        <f t="shared" si="58"/>
        <v>3</v>
      </c>
      <c r="F747" t="str">
        <f>VLOOKUP(A747, _holidays!A747:B2852,2,FALSE)</f>
        <v>N</v>
      </c>
      <c r="G747" t="str">
        <f>VLOOKUP(A747, _holidays!A747:C2852,3,FALSE)</f>
        <v>N</v>
      </c>
      <c r="H747">
        <v>15.2</v>
      </c>
      <c r="I747">
        <v>21.5</v>
      </c>
      <c r="J747">
        <v>22.7</v>
      </c>
      <c r="K747">
        <v>0</v>
      </c>
      <c r="L747" s="7">
        <v>90294</v>
      </c>
      <c r="M747" s="9">
        <v>55.444296340000001</v>
      </c>
      <c r="N747" s="9">
        <f t="shared" si="59"/>
        <v>5006287.2937239604</v>
      </c>
    </row>
    <row r="748" spans="1:14" x14ac:dyDescent="0.25">
      <c r="A748" s="5">
        <v>42751</v>
      </c>
      <c r="B748" t="str">
        <f t="shared" si="55"/>
        <v>Monday</v>
      </c>
      <c r="C748" t="str">
        <f t="shared" si="56"/>
        <v>January</v>
      </c>
      <c r="D748">
        <f t="shared" si="57"/>
        <v>2017</v>
      </c>
      <c r="E748">
        <f t="shared" si="58"/>
        <v>3</v>
      </c>
      <c r="F748" t="str">
        <f>VLOOKUP(A748, _holidays!A748:B2853,2,FALSE)</f>
        <v>N</v>
      </c>
      <c r="G748" t="str">
        <f>VLOOKUP(A748, _holidays!A748:C2853,3,FALSE)</f>
        <v>N</v>
      </c>
      <c r="H748">
        <v>12.2</v>
      </c>
      <c r="I748">
        <v>32.700000000000003</v>
      </c>
      <c r="J748">
        <v>30.5</v>
      </c>
      <c r="K748">
        <v>0</v>
      </c>
      <c r="L748" s="7">
        <v>120928.705</v>
      </c>
      <c r="M748" s="9">
        <v>108.1670628</v>
      </c>
      <c r="N748" s="9">
        <f t="shared" si="59"/>
        <v>13080502.828057675</v>
      </c>
    </row>
    <row r="749" spans="1:14" x14ac:dyDescent="0.25">
      <c r="A749" s="5">
        <v>42752</v>
      </c>
      <c r="B749" t="str">
        <f t="shared" si="55"/>
        <v>Tuesday</v>
      </c>
      <c r="C749" t="str">
        <f t="shared" si="56"/>
        <v>January</v>
      </c>
      <c r="D749">
        <f t="shared" si="57"/>
        <v>2017</v>
      </c>
      <c r="E749">
        <f t="shared" si="58"/>
        <v>3</v>
      </c>
      <c r="F749" t="str">
        <f>VLOOKUP(A749, _holidays!A749:B2854,2,FALSE)</f>
        <v>N</v>
      </c>
      <c r="G749" t="str">
        <f>VLOOKUP(A749, _holidays!A749:C2854,3,FALSE)</f>
        <v>N</v>
      </c>
      <c r="H749">
        <v>16.399999999999999</v>
      </c>
      <c r="I749">
        <v>37.799999999999997</v>
      </c>
      <c r="J749">
        <v>25.5</v>
      </c>
      <c r="K749">
        <v>0</v>
      </c>
      <c r="L749" s="7">
        <v>140517.65</v>
      </c>
      <c r="M749" s="9">
        <v>129.23765750000001</v>
      </c>
      <c r="N749" s="9">
        <f t="shared" si="59"/>
        <v>18160171.923404876</v>
      </c>
    </row>
    <row r="750" spans="1:14" x14ac:dyDescent="0.25">
      <c r="A750" s="5">
        <v>42753</v>
      </c>
      <c r="B750" t="str">
        <f t="shared" si="55"/>
        <v>Wednesday</v>
      </c>
      <c r="C750" t="str">
        <f t="shared" si="56"/>
        <v>January</v>
      </c>
      <c r="D750">
        <f t="shared" si="57"/>
        <v>2017</v>
      </c>
      <c r="E750">
        <f t="shared" si="58"/>
        <v>3</v>
      </c>
      <c r="F750" t="str">
        <f>VLOOKUP(A750, _holidays!A750:B2855,2,FALSE)</f>
        <v>N</v>
      </c>
      <c r="G750" t="str">
        <f>VLOOKUP(A750, _holidays!A750:C2855,3,FALSE)</f>
        <v>N</v>
      </c>
      <c r="H750">
        <v>15.6</v>
      </c>
      <c r="I750">
        <v>20.8</v>
      </c>
      <c r="J750">
        <v>27.5</v>
      </c>
      <c r="K750">
        <v>0</v>
      </c>
      <c r="L750" s="7">
        <v>111211.35</v>
      </c>
      <c r="M750" s="9">
        <v>75.16561944</v>
      </c>
      <c r="N750" s="9">
        <f t="shared" si="59"/>
        <v>8359270.0115086446</v>
      </c>
    </row>
    <row r="751" spans="1:14" x14ac:dyDescent="0.25">
      <c r="A751" s="5">
        <v>42754</v>
      </c>
      <c r="B751" t="str">
        <f t="shared" si="55"/>
        <v>Thursday</v>
      </c>
      <c r="C751" t="str">
        <f t="shared" si="56"/>
        <v>January</v>
      </c>
      <c r="D751">
        <f t="shared" si="57"/>
        <v>2017</v>
      </c>
      <c r="E751">
        <f t="shared" si="58"/>
        <v>3</v>
      </c>
      <c r="F751" t="str">
        <f>VLOOKUP(A751, _holidays!A751:B2856,2,FALSE)</f>
        <v>N</v>
      </c>
      <c r="G751" t="str">
        <f>VLOOKUP(A751, _holidays!A751:C2856,3,FALSE)</f>
        <v>N</v>
      </c>
      <c r="H751">
        <v>11</v>
      </c>
      <c r="I751">
        <v>23.4</v>
      </c>
      <c r="J751">
        <v>29.7</v>
      </c>
      <c r="K751">
        <v>0</v>
      </c>
      <c r="L751" s="7">
        <v>112371.41</v>
      </c>
      <c r="M751" s="9">
        <v>62.885130349999997</v>
      </c>
      <c r="N751" s="9">
        <f t="shared" si="59"/>
        <v>7066490.7654632935</v>
      </c>
    </row>
    <row r="752" spans="1:14" x14ac:dyDescent="0.25">
      <c r="A752" s="5">
        <v>42755</v>
      </c>
      <c r="B752" t="str">
        <f t="shared" si="55"/>
        <v>Friday</v>
      </c>
      <c r="C752" t="str">
        <f t="shared" si="56"/>
        <v>January</v>
      </c>
      <c r="D752">
        <f t="shared" si="57"/>
        <v>2017</v>
      </c>
      <c r="E752">
        <f t="shared" si="58"/>
        <v>3</v>
      </c>
      <c r="F752" t="str">
        <f>VLOOKUP(A752, _holidays!A752:B2857,2,FALSE)</f>
        <v>N</v>
      </c>
      <c r="G752" t="str">
        <f>VLOOKUP(A752, _holidays!A752:C2857,3,FALSE)</f>
        <v>N</v>
      </c>
      <c r="H752">
        <v>16.100000000000001</v>
      </c>
      <c r="I752">
        <v>20.8</v>
      </c>
      <c r="J752">
        <v>13.2</v>
      </c>
      <c r="K752">
        <v>22.6</v>
      </c>
      <c r="L752" s="7">
        <v>107937.685</v>
      </c>
      <c r="M752" s="9">
        <v>38.993116039999997</v>
      </c>
      <c r="N752" s="9">
        <f t="shared" si="59"/>
        <v>4208826.6762939673</v>
      </c>
    </row>
    <row r="753" spans="1:14" x14ac:dyDescent="0.25">
      <c r="A753" s="5">
        <v>42756</v>
      </c>
      <c r="B753" t="str">
        <f t="shared" si="55"/>
        <v>Saturday</v>
      </c>
      <c r="C753" t="str">
        <f t="shared" si="56"/>
        <v>January</v>
      </c>
      <c r="D753">
        <f t="shared" si="57"/>
        <v>2017</v>
      </c>
      <c r="E753">
        <f t="shared" si="58"/>
        <v>3</v>
      </c>
      <c r="F753" t="str">
        <f>VLOOKUP(A753, _holidays!A753:B2858,2,FALSE)</f>
        <v>N</v>
      </c>
      <c r="G753" t="str">
        <f>VLOOKUP(A753, _holidays!A753:C2858,3,FALSE)</f>
        <v>N</v>
      </c>
      <c r="H753">
        <v>15.3</v>
      </c>
      <c r="I753">
        <v>22.6</v>
      </c>
      <c r="J753">
        <v>25.1</v>
      </c>
      <c r="K753">
        <v>0.6</v>
      </c>
      <c r="L753" s="7">
        <v>96779.07</v>
      </c>
      <c r="M753" s="9">
        <v>46.479114430000003</v>
      </c>
      <c r="N753" s="9">
        <f t="shared" si="59"/>
        <v>4498205.4689589804</v>
      </c>
    </row>
    <row r="754" spans="1:14" x14ac:dyDescent="0.25">
      <c r="A754" s="5">
        <v>42757</v>
      </c>
      <c r="B754" t="str">
        <f t="shared" si="55"/>
        <v>Sunday</v>
      </c>
      <c r="C754" t="str">
        <f t="shared" si="56"/>
        <v>January</v>
      </c>
      <c r="D754">
        <f t="shared" si="57"/>
        <v>2017</v>
      </c>
      <c r="E754">
        <f t="shared" si="58"/>
        <v>4</v>
      </c>
      <c r="F754" t="str">
        <f>VLOOKUP(A754, _holidays!A754:B2859,2,FALSE)</f>
        <v>N</v>
      </c>
      <c r="G754" t="str">
        <f>VLOOKUP(A754, _holidays!A754:C2859,3,FALSE)</f>
        <v>N</v>
      </c>
      <c r="H754">
        <v>12.7</v>
      </c>
      <c r="I754">
        <v>29.6</v>
      </c>
      <c r="J754">
        <v>30.3</v>
      </c>
      <c r="K754">
        <v>0</v>
      </c>
      <c r="L754" s="7">
        <v>103291.61</v>
      </c>
      <c r="M754" s="9">
        <v>60.78453185</v>
      </c>
      <c r="N754" s="9">
        <f t="shared" si="59"/>
        <v>6278532.1578827789</v>
      </c>
    </row>
    <row r="755" spans="1:14" x14ac:dyDescent="0.25">
      <c r="A755" s="5">
        <v>42758</v>
      </c>
      <c r="B755" t="str">
        <f t="shared" si="55"/>
        <v>Monday</v>
      </c>
      <c r="C755" t="str">
        <f t="shared" si="56"/>
        <v>January</v>
      </c>
      <c r="D755">
        <f t="shared" si="57"/>
        <v>2017</v>
      </c>
      <c r="E755">
        <f t="shared" si="58"/>
        <v>4</v>
      </c>
      <c r="F755" t="str">
        <f>VLOOKUP(A755, _holidays!A755:B2860,2,FALSE)</f>
        <v>N</v>
      </c>
      <c r="G755" t="str">
        <f>VLOOKUP(A755, _holidays!A755:C2860,3,FALSE)</f>
        <v>N</v>
      </c>
      <c r="H755">
        <v>17.8</v>
      </c>
      <c r="I755">
        <v>36.700000000000003</v>
      </c>
      <c r="J755">
        <v>19.2</v>
      </c>
      <c r="K755">
        <v>0</v>
      </c>
      <c r="L755" s="7">
        <v>141332.05499999999</v>
      </c>
      <c r="M755" s="9">
        <v>79.114397690000004</v>
      </c>
      <c r="N755" s="9">
        <f t="shared" si="59"/>
        <v>11181400.405614953</v>
      </c>
    </row>
    <row r="756" spans="1:14" x14ac:dyDescent="0.25">
      <c r="A756" s="5">
        <v>42759</v>
      </c>
      <c r="B756" t="str">
        <f t="shared" si="55"/>
        <v>Tuesday</v>
      </c>
      <c r="C756" t="str">
        <f t="shared" si="56"/>
        <v>January</v>
      </c>
      <c r="D756">
        <f t="shared" si="57"/>
        <v>2017</v>
      </c>
      <c r="E756">
        <f t="shared" si="58"/>
        <v>4</v>
      </c>
      <c r="F756" t="str">
        <f>VLOOKUP(A756, _holidays!A756:B2861,2,FALSE)</f>
        <v>N</v>
      </c>
      <c r="G756" t="str">
        <f>VLOOKUP(A756, _holidays!A756:C2861,3,FALSE)</f>
        <v>N</v>
      </c>
      <c r="H756">
        <v>19.100000000000001</v>
      </c>
      <c r="I756">
        <v>22</v>
      </c>
      <c r="J756">
        <v>27.6</v>
      </c>
      <c r="K756">
        <v>0.6</v>
      </c>
      <c r="L756" s="7">
        <v>115664.16</v>
      </c>
      <c r="M756" s="9">
        <v>59.817182150000001</v>
      </c>
      <c r="N756" s="9">
        <f t="shared" si="59"/>
        <v>6918704.1269467445</v>
      </c>
    </row>
    <row r="757" spans="1:14" x14ac:dyDescent="0.25">
      <c r="A757" s="5">
        <v>42760</v>
      </c>
      <c r="B757" t="str">
        <f t="shared" si="55"/>
        <v>Wednesday</v>
      </c>
      <c r="C757" t="str">
        <f t="shared" si="56"/>
        <v>January</v>
      </c>
      <c r="D757">
        <f t="shared" si="57"/>
        <v>2017</v>
      </c>
      <c r="E757">
        <f t="shared" si="58"/>
        <v>4</v>
      </c>
      <c r="F757" t="str">
        <f>VLOOKUP(A757, _holidays!A757:B2862,2,FALSE)</f>
        <v>N</v>
      </c>
      <c r="G757" t="str">
        <f>VLOOKUP(A757, _holidays!A757:C2862,3,FALSE)</f>
        <v>N</v>
      </c>
      <c r="H757">
        <v>13.5</v>
      </c>
      <c r="I757">
        <v>21.1</v>
      </c>
      <c r="J757">
        <v>29.8</v>
      </c>
      <c r="K757">
        <v>0</v>
      </c>
      <c r="L757" s="7">
        <v>111936.7</v>
      </c>
      <c r="M757" s="9">
        <v>58.875132450000002</v>
      </c>
      <c r="N757" s="9">
        <f t="shared" si="59"/>
        <v>6590288.0385159152</v>
      </c>
    </row>
    <row r="758" spans="1:14" x14ac:dyDescent="0.25">
      <c r="A758" s="5">
        <v>42761</v>
      </c>
      <c r="B758" t="str">
        <f t="shared" si="55"/>
        <v>Thursday</v>
      </c>
      <c r="C758" t="str">
        <f t="shared" si="56"/>
        <v>January</v>
      </c>
      <c r="D758">
        <f t="shared" si="57"/>
        <v>2017</v>
      </c>
      <c r="E758">
        <f t="shared" si="58"/>
        <v>4</v>
      </c>
      <c r="F758" t="str">
        <f>VLOOKUP(A758, _holidays!A758:B2863,2,FALSE)</f>
        <v>N</v>
      </c>
      <c r="G758" t="str">
        <f>VLOOKUP(A758, _holidays!A758:C2863,3,FALSE)</f>
        <v>Y</v>
      </c>
      <c r="H758">
        <v>16.399999999999999</v>
      </c>
      <c r="I758">
        <v>21.2</v>
      </c>
      <c r="J758">
        <v>16.899999999999999</v>
      </c>
      <c r="K758">
        <v>0</v>
      </c>
      <c r="L758" s="7">
        <v>98590.06</v>
      </c>
      <c r="M758" s="9">
        <v>37.844897750000001</v>
      </c>
      <c r="N758" s="9">
        <f t="shared" si="59"/>
        <v>3731130.7398663652</v>
      </c>
    </row>
    <row r="759" spans="1:14" x14ac:dyDescent="0.25">
      <c r="A759" s="5">
        <v>42762</v>
      </c>
      <c r="B759" t="str">
        <f t="shared" si="55"/>
        <v>Friday</v>
      </c>
      <c r="C759" t="str">
        <f t="shared" si="56"/>
        <v>January</v>
      </c>
      <c r="D759">
        <f t="shared" si="57"/>
        <v>2017</v>
      </c>
      <c r="E759">
        <f t="shared" si="58"/>
        <v>4</v>
      </c>
      <c r="F759" t="str">
        <f>VLOOKUP(A759, _holidays!A759:B2864,2,FALSE)</f>
        <v>N</v>
      </c>
      <c r="G759" t="str">
        <f>VLOOKUP(A759, _holidays!A759:C2864,3,FALSE)</f>
        <v>N</v>
      </c>
      <c r="H759">
        <v>17</v>
      </c>
      <c r="I759">
        <v>23.6</v>
      </c>
      <c r="J759">
        <v>29.3</v>
      </c>
      <c r="K759">
        <v>0</v>
      </c>
      <c r="L759" s="7">
        <v>112513.82</v>
      </c>
      <c r="M759" s="9">
        <v>69.657181960000003</v>
      </c>
      <c r="N759" s="9">
        <f t="shared" si="59"/>
        <v>7837395.6327546882</v>
      </c>
    </row>
    <row r="760" spans="1:14" x14ac:dyDescent="0.25">
      <c r="A760" s="5">
        <v>42763</v>
      </c>
      <c r="B760" t="str">
        <f t="shared" si="55"/>
        <v>Saturday</v>
      </c>
      <c r="C760" t="str">
        <f t="shared" si="56"/>
        <v>January</v>
      </c>
      <c r="D760">
        <f t="shared" si="57"/>
        <v>2017</v>
      </c>
      <c r="E760">
        <f t="shared" si="58"/>
        <v>4</v>
      </c>
      <c r="F760" t="str">
        <f>VLOOKUP(A760, _holidays!A760:B2865,2,FALSE)</f>
        <v>N</v>
      </c>
      <c r="G760" t="str">
        <f>VLOOKUP(A760, _holidays!A760:C2865,3,FALSE)</f>
        <v>N</v>
      </c>
      <c r="H760">
        <v>15</v>
      </c>
      <c r="I760">
        <v>29.2</v>
      </c>
      <c r="J760">
        <v>29.2</v>
      </c>
      <c r="K760">
        <v>0</v>
      </c>
      <c r="L760" s="7">
        <v>108336.53</v>
      </c>
      <c r="M760" s="9">
        <v>74.062542859999994</v>
      </c>
      <c r="N760" s="9">
        <f t="shared" si="59"/>
        <v>8023678.8964286754</v>
      </c>
    </row>
    <row r="761" spans="1:14" x14ac:dyDescent="0.25">
      <c r="A761" s="5">
        <v>42764</v>
      </c>
      <c r="B761" t="str">
        <f t="shared" si="55"/>
        <v>Sunday</v>
      </c>
      <c r="C761" t="str">
        <f t="shared" si="56"/>
        <v>January</v>
      </c>
      <c r="D761">
        <f t="shared" si="57"/>
        <v>2017</v>
      </c>
      <c r="E761">
        <f t="shared" si="58"/>
        <v>5</v>
      </c>
      <c r="F761" t="str">
        <f>VLOOKUP(A761, _holidays!A761:B2866,2,FALSE)</f>
        <v>N</v>
      </c>
      <c r="G761" t="str">
        <f>VLOOKUP(A761, _holidays!A761:C2866,3,FALSE)</f>
        <v>N</v>
      </c>
      <c r="H761">
        <v>15.1</v>
      </c>
      <c r="I761">
        <v>27</v>
      </c>
      <c r="J761">
        <v>29.4</v>
      </c>
      <c r="K761">
        <v>0</v>
      </c>
      <c r="L761" s="7">
        <v>109020.58</v>
      </c>
      <c r="M761" s="9">
        <v>76.586887250000004</v>
      </c>
      <c r="N761" s="9">
        <f t="shared" si="59"/>
        <v>8349546.8683896055</v>
      </c>
    </row>
    <row r="762" spans="1:14" x14ac:dyDescent="0.25">
      <c r="A762" s="5">
        <v>42765</v>
      </c>
      <c r="B762" t="str">
        <f t="shared" si="55"/>
        <v>Monday</v>
      </c>
      <c r="C762" t="str">
        <f t="shared" si="56"/>
        <v>January</v>
      </c>
      <c r="D762">
        <f t="shared" si="57"/>
        <v>2017</v>
      </c>
      <c r="E762">
        <f t="shared" si="58"/>
        <v>5</v>
      </c>
      <c r="F762" t="str">
        <f>VLOOKUP(A762, _holidays!A762:B2867,2,FALSE)</f>
        <v>N</v>
      </c>
      <c r="G762" t="str">
        <f>VLOOKUP(A762, _holidays!A762:C2867,3,FALSE)</f>
        <v>N</v>
      </c>
      <c r="H762">
        <v>17.8</v>
      </c>
      <c r="I762">
        <v>30</v>
      </c>
      <c r="J762">
        <v>3.7</v>
      </c>
      <c r="K762">
        <v>0</v>
      </c>
      <c r="L762" s="7">
        <v>124292.955</v>
      </c>
      <c r="M762" s="9">
        <v>96.168584289999998</v>
      </c>
      <c r="N762" s="9">
        <f t="shared" si="59"/>
        <v>11953077.519570677</v>
      </c>
    </row>
    <row r="763" spans="1:14" x14ac:dyDescent="0.25">
      <c r="A763" s="5">
        <v>42766</v>
      </c>
      <c r="B763" t="str">
        <f t="shared" si="55"/>
        <v>Tuesday</v>
      </c>
      <c r="C763" t="str">
        <f t="shared" si="56"/>
        <v>January</v>
      </c>
      <c r="D763">
        <f t="shared" si="57"/>
        <v>2017</v>
      </c>
      <c r="E763">
        <f t="shared" si="58"/>
        <v>5</v>
      </c>
      <c r="F763" t="str">
        <f>VLOOKUP(A763, _holidays!A763:B2868,2,FALSE)</f>
        <v>Y</v>
      </c>
      <c r="G763" t="str">
        <f>VLOOKUP(A763, _holidays!A763:C2868,3,FALSE)</f>
        <v>N</v>
      </c>
      <c r="H763">
        <v>16.5</v>
      </c>
      <c r="I763">
        <v>22.1</v>
      </c>
      <c r="J763">
        <v>26.8</v>
      </c>
      <c r="K763">
        <v>3</v>
      </c>
      <c r="L763" s="7">
        <v>112863.01</v>
      </c>
      <c r="M763" s="9">
        <v>58.791267060000003</v>
      </c>
      <c r="N763" s="9">
        <f t="shared" si="59"/>
        <v>6635359.3621054506</v>
      </c>
    </row>
    <row r="764" spans="1:14" x14ac:dyDescent="0.25">
      <c r="A764" s="5">
        <v>42767</v>
      </c>
      <c r="B764" t="str">
        <f t="shared" si="55"/>
        <v>Wednesday</v>
      </c>
      <c r="C764" t="str">
        <f t="shared" si="56"/>
        <v>February</v>
      </c>
      <c r="D764">
        <f t="shared" si="57"/>
        <v>2017</v>
      </c>
      <c r="E764">
        <f t="shared" si="58"/>
        <v>5</v>
      </c>
      <c r="F764" t="str">
        <f>VLOOKUP(A764, _holidays!A764:B2869,2,FALSE)</f>
        <v>Y</v>
      </c>
      <c r="G764" t="str">
        <f>VLOOKUP(A764, _holidays!A764:C2869,3,FALSE)</f>
        <v>N</v>
      </c>
      <c r="H764">
        <v>14.3</v>
      </c>
      <c r="I764">
        <v>20.6</v>
      </c>
      <c r="J764">
        <v>9.3000000000000007</v>
      </c>
      <c r="K764">
        <v>0</v>
      </c>
      <c r="L764" s="7">
        <v>114133.73</v>
      </c>
      <c r="M764" s="9">
        <v>66.863303090000002</v>
      </c>
      <c r="N764" s="9">
        <f t="shared" si="59"/>
        <v>7631358.1817822261</v>
      </c>
    </row>
    <row r="765" spans="1:14" x14ac:dyDescent="0.25">
      <c r="A765" s="5">
        <v>42768</v>
      </c>
      <c r="B765" t="str">
        <f t="shared" si="55"/>
        <v>Thursday</v>
      </c>
      <c r="C765" t="str">
        <f t="shared" si="56"/>
        <v>February</v>
      </c>
      <c r="D765">
        <f t="shared" si="57"/>
        <v>2017</v>
      </c>
      <c r="E765">
        <f t="shared" si="58"/>
        <v>5</v>
      </c>
      <c r="F765" t="str">
        <f>VLOOKUP(A765, _holidays!A765:B2870,2,FALSE)</f>
        <v>Y</v>
      </c>
      <c r="G765" t="str">
        <f>VLOOKUP(A765, _holidays!A765:C2870,3,FALSE)</f>
        <v>N</v>
      </c>
      <c r="H765">
        <v>14.2</v>
      </c>
      <c r="I765">
        <v>24.1</v>
      </c>
      <c r="J765">
        <v>28.2</v>
      </c>
      <c r="K765">
        <v>0</v>
      </c>
      <c r="L765" s="7">
        <v>110669.27</v>
      </c>
      <c r="M765" s="9">
        <v>82.468013690000006</v>
      </c>
      <c r="N765" s="9">
        <f t="shared" si="59"/>
        <v>9126674.8734223079</v>
      </c>
    </row>
    <row r="766" spans="1:14" x14ac:dyDescent="0.25">
      <c r="A766" s="5">
        <v>42769</v>
      </c>
      <c r="B766" t="str">
        <f t="shared" si="55"/>
        <v>Friday</v>
      </c>
      <c r="C766" t="str">
        <f t="shared" si="56"/>
        <v>February</v>
      </c>
      <c r="D766">
        <f t="shared" si="57"/>
        <v>2017</v>
      </c>
      <c r="E766">
        <f t="shared" si="58"/>
        <v>5</v>
      </c>
      <c r="F766" t="str">
        <f>VLOOKUP(A766, _holidays!A766:B2871,2,FALSE)</f>
        <v>Y</v>
      </c>
      <c r="G766" t="str">
        <f>VLOOKUP(A766, _holidays!A766:C2871,3,FALSE)</f>
        <v>N</v>
      </c>
      <c r="H766">
        <v>15.4</v>
      </c>
      <c r="I766">
        <v>27.6</v>
      </c>
      <c r="J766">
        <v>28.1</v>
      </c>
      <c r="K766">
        <v>0</v>
      </c>
      <c r="L766" s="7">
        <v>117452.27</v>
      </c>
      <c r="M766" s="9">
        <v>87.111014569999995</v>
      </c>
      <c r="N766" s="9">
        <f t="shared" si="59"/>
        <v>10231386.403249573</v>
      </c>
    </row>
    <row r="767" spans="1:14" x14ac:dyDescent="0.25">
      <c r="A767" s="5">
        <v>42770</v>
      </c>
      <c r="B767" t="str">
        <f t="shared" si="55"/>
        <v>Saturday</v>
      </c>
      <c r="C767" t="str">
        <f t="shared" si="56"/>
        <v>February</v>
      </c>
      <c r="D767">
        <f t="shared" si="57"/>
        <v>2017</v>
      </c>
      <c r="E767">
        <f t="shared" si="58"/>
        <v>5</v>
      </c>
      <c r="F767" t="str">
        <f>VLOOKUP(A767, _holidays!A767:B2872,2,FALSE)</f>
        <v>Y</v>
      </c>
      <c r="G767" t="str">
        <f>VLOOKUP(A767, _holidays!A767:C2872,3,FALSE)</f>
        <v>N</v>
      </c>
      <c r="H767">
        <v>14.6</v>
      </c>
      <c r="I767">
        <v>35.9</v>
      </c>
      <c r="J767">
        <v>27.3</v>
      </c>
      <c r="K767">
        <v>0</v>
      </c>
      <c r="L767" s="7">
        <v>117361.7</v>
      </c>
      <c r="M767" s="9">
        <v>80.817312549999997</v>
      </c>
      <c r="N767" s="9">
        <f t="shared" si="59"/>
        <v>9484857.190299334</v>
      </c>
    </row>
    <row r="768" spans="1:14" x14ac:dyDescent="0.25">
      <c r="A768" s="5">
        <v>42771</v>
      </c>
      <c r="B768" t="str">
        <f t="shared" si="55"/>
        <v>Sunday</v>
      </c>
      <c r="C768" t="str">
        <f t="shared" si="56"/>
        <v>February</v>
      </c>
      <c r="D768">
        <f t="shared" si="57"/>
        <v>2017</v>
      </c>
      <c r="E768">
        <f t="shared" si="58"/>
        <v>6</v>
      </c>
      <c r="F768" t="str">
        <f>VLOOKUP(A768, _holidays!A768:B2873,2,FALSE)</f>
        <v>Y</v>
      </c>
      <c r="G768" t="str">
        <f>VLOOKUP(A768, _holidays!A768:C2873,3,FALSE)</f>
        <v>N</v>
      </c>
      <c r="H768">
        <v>18.5</v>
      </c>
      <c r="I768">
        <v>30.7</v>
      </c>
      <c r="J768">
        <v>9.3000000000000007</v>
      </c>
      <c r="K768">
        <v>0</v>
      </c>
      <c r="L768" s="7">
        <v>110384.27499999999</v>
      </c>
      <c r="M768" s="9">
        <v>113.87036519999999</v>
      </c>
      <c r="N768" s="9">
        <f t="shared" si="59"/>
        <v>12569497.706587229</v>
      </c>
    </row>
    <row r="769" spans="1:14" x14ac:dyDescent="0.25">
      <c r="A769" s="5">
        <v>42772</v>
      </c>
      <c r="B769" t="str">
        <f t="shared" si="55"/>
        <v>Monday</v>
      </c>
      <c r="C769" t="str">
        <f t="shared" si="56"/>
        <v>February</v>
      </c>
      <c r="D769">
        <f t="shared" si="57"/>
        <v>2017</v>
      </c>
      <c r="E769">
        <f t="shared" si="58"/>
        <v>6</v>
      </c>
      <c r="F769" t="str">
        <f>VLOOKUP(A769, _holidays!A769:B2874,2,FALSE)</f>
        <v>Y</v>
      </c>
      <c r="G769" t="str">
        <f>VLOOKUP(A769, _holidays!A769:C2874,3,FALSE)</f>
        <v>N</v>
      </c>
      <c r="H769">
        <v>15.1</v>
      </c>
      <c r="I769">
        <v>18</v>
      </c>
      <c r="J769">
        <v>3.9</v>
      </c>
      <c r="K769">
        <v>32.4</v>
      </c>
      <c r="L769" s="7">
        <v>108761.37</v>
      </c>
      <c r="M769" s="9">
        <v>92.101795850000002</v>
      </c>
      <c r="N769" s="9">
        <f t="shared" si="59"/>
        <v>10017117.496106314</v>
      </c>
    </row>
    <row r="770" spans="1:14" x14ac:dyDescent="0.25">
      <c r="A770" s="5">
        <v>42773</v>
      </c>
      <c r="B770" t="str">
        <f t="shared" ref="B770:B833" si="60">TEXT(A770, "dddd")</f>
        <v>Tuesday</v>
      </c>
      <c r="C770" t="str">
        <f t="shared" ref="C770:C833" si="61">TEXT(A770, "mmmm")</f>
        <v>February</v>
      </c>
      <c r="D770">
        <f t="shared" ref="D770:D833" si="62">YEAR(A770)</f>
        <v>2017</v>
      </c>
      <c r="E770">
        <f t="shared" ref="E770:E833" si="63">WEEKNUM(A770)</f>
        <v>6</v>
      </c>
      <c r="F770" t="str">
        <f>VLOOKUP(A770, _holidays!A770:B2875,2,FALSE)</f>
        <v>Y</v>
      </c>
      <c r="G770" t="str">
        <f>VLOOKUP(A770, _holidays!A770:C2875,3,FALSE)</f>
        <v>N</v>
      </c>
      <c r="H770">
        <v>15.4</v>
      </c>
      <c r="I770">
        <v>27.6</v>
      </c>
      <c r="J770">
        <v>27.9</v>
      </c>
      <c r="K770">
        <v>0</v>
      </c>
      <c r="L770" s="7">
        <v>111543.81</v>
      </c>
      <c r="M770" s="9">
        <v>69.069610850000004</v>
      </c>
      <c r="N770" s="9">
        <f t="shared" si="59"/>
        <v>7704287.5494263386</v>
      </c>
    </row>
    <row r="771" spans="1:14" x14ac:dyDescent="0.25">
      <c r="A771" s="5">
        <v>42774</v>
      </c>
      <c r="B771" t="str">
        <f t="shared" si="60"/>
        <v>Wednesday</v>
      </c>
      <c r="C771" t="str">
        <f t="shared" si="61"/>
        <v>February</v>
      </c>
      <c r="D771">
        <f t="shared" si="62"/>
        <v>2017</v>
      </c>
      <c r="E771">
        <f t="shared" si="63"/>
        <v>6</v>
      </c>
      <c r="F771" t="str">
        <f>VLOOKUP(A771, _holidays!A771:B2876,2,FALSE)</f>
        <v>Y</v>
      </c>
      <c r="G771" t="str">
        <f>VLOOKUP(A771, _holidays!A771:C2876,3,FALSE)</f>
        <v>N</v>
      </c>
      <c r="H771">
        <v>16.5</v>
      </c>
      <c r="I771">
        <v>36</v>
      </c>
      <c r="J771">
        <v>27.7</v>
      </c>
      <c r="K771">
        <v>0</v>
      </c>
      <c r="L771" s="7">
        <v>142213.66</v>
      </c>
      <c r="M771" s="9">
        <v>135.0612793</v>
      </c>
      <c r="N771" s="9">
        <f t="shared" ref="N771:N834" si="64">L771*M771</f>
        <v>19207558.853535239</v>
      </c>
    </row>
    <row r="772" spans="1:14" x14ac:dyDescent="0.25">
      <c r="A772" s="5">
        <v>42775</v>
      </c>
      <c r="B772" t="str">
        <f t="shared" si="60"/>
        <v>Thursday</v>
      </c>
      <c r="C772" t="str">
        <f t="shared" si="61"/>
        <v>February</v>
      </c>
      <c r="D772">
        <f t="shared" si="62"/>
        <v>2017</v>
      </c>
      <c r="E772">
        <f t="shared" si="63"/>
        <v>6</v>
      </c>
      <c r="F772" t="str">
        <f>VLOOKUP(A772, _holidays!A772:B2877,2,FALSE)</f>
        <v>Y</v>
      </c>
      <c r="G772" t="str">
        <f>VLOOKUP(A772, _holidays!A772:C2877,3,FALSE)</f>
        <v>N</v>
      </c>
      <c r="H772">
        <v>20.3</v>
      </c>
      <c r="I772">
        <v>36</v>
      </c>
      <c r="J772">
        <v>24.4</v>
      </c>
      <c r="K772">
        <v>0</v>
      </c>
      <c r="L772" s="7">
        <v>155060.60999999999</v>
      </c>
      <c r="M772" s="9">
        <v>156.69956149999999</v>
      </c>
      <c r="N772" s="9">
        <f t="shared" si="64"/>
        <v>24297929.592922512</v>
      </c>
    </row>
    <row r="773" spans="1:14" x14ac:dyDescent="0.25">
      <c r="A773" s="5">
        <v>42776</v>
      </c>
      <c r="B773" t="str">
        <f t="shared" si="60"/>
        <v>Friday</v>
      </c>
      <c r="C773" t="str">
        <f t="shared" si="61"/>
        <v>February</v>
      </c>
      <c r="D773">
        <f t="shared" si="62"/>
        <v>2017</v>
      </c>
      <c r="E773">
        <f t="shared" si="63"/>
        <v>6</v>
      </c>
      <c r="F773" t="str">
        <f>VLOOKUP(A773, _holidays!A773:B2878,2,FALSE)</f>
        <v>Y</v>
      </c>
      <c r="G773" t="str">
        <f>VLOOKUP(A773, _holidays!A773:C2878,3,FALSE)</f>
        <v>N</v>
      </c>
      <c r="H773">
        <v>18.7</v>
      </c>
      <c r="I773">
        <v>27.1</v>
      </c>
      <c r="J773">
        <v>21.3</v>
      </c>
      <c r="K773">
        <v>0</v>
      </c>
      <c r="L773" s="7">
        <v>138793.59</v>
      </c>
      <c r="M773" s="9">
        <v>213.33943170000001</v>
      </c>
      <c r="N773" s="9">
        <f t="shared" si="64"/>
        <v>29610145.614202805</v>
      </c>
    </row>
    <row r="774" spans="1:14" x14ac:dyDescent="0.25">
      <c r="A774" s="5">
        <v>42777</v>
      </c>
      <c r="B774" t="str">
        <f t="shared" si="60"/>
        <v>Saturday</v>
      </c>
      <c r="C774" t="str">
        <f t="shared" si="61"/>
        <v>February</v>
      </c>
      <c r="D774">
        <f t="shared" si="62"/>
        <v>2017</v>
      </c>
      <c r="E774">
        <f t="shared" si="63"/>
        <v>6</v>
      </c>
      <c r="F774" t="str">
        <f>VLOOKUP(A774, _holidays!A774:B2879,2,FALSE)</f>
        <v>Y</v>
      </c>
      <c r="G774" t="str">
        <f>VLOOKUP(A774, _holidays!A774:C2879,3,FALSE)</f>
        <v>N</v>
      </c>
      <c r="H774">
        <v>18.5</v>
      </c>
      <c r="I774">
        <v>24.6</v>
      </c>
      <c r="J774">
        <v>21</v>
      </c>
      <c r="K774">
        <v>0</v>
      </c>
      <c r="L774" s="7">
        <v>111983.51</v>
      </c>
      <c r="M774" s="9">
        <v>97.608005399999996</v>
      </c>
      <c r="N774" s="9">
        <f t="shared" si="64"/>
        <v>10930487.048790952</v>
      </c>
    </row>
    <row r="775" spans="1:14" x14ac:dyDescent="0.25">
      <c r="A775" s="5">
        <v>42778</v>
      </c>
      <c r="B775" t="str">
        <f t="shared" si="60"/>
        <v>Sunday</v>
      </c>
      <c r="C775" t="str">
        <f t="shared" si="61"/>
        <v>February</v>
      </c>
      <c r="D775">
        <f t="shared" si="62"/>
        <v>2017</v>
      </c>
      <c r="E775">
        <f t="shared" si="63"/>
        <v>7</v>
      </c>
      <c r="F775" t="str">
        <f>VLOOKUP(A775, _holidays!A775:B2880,2,FALSE)</f>
        <v>Y</v>
      </c>
      <c r="G775" t="str">
        <f>VLOOKUP(A775, _holidays!A775:C2880,3,FALSE)</f>
        <v>N</v>
      </c>
      <c r="H775">
        <v>15.1</v>
      </c>
      <c r="I775">
        <v>19.899999999999999</v>
      </c>
      <c r="J775">
        <v>12.6</v>
      </c>
      <c r="K775">
        <v>2</v>
      </c>
      <c r="L775" s="7">
        <v>89003.15</v>
      </c>
      <c r="M775" s="9">
        <v>19.865113940000001</v>
      </c>
      <c r="N775" s="9">
        <f t="shared" si="64"/>
        <v>1768057.7157689109</v>
      </c>
    </row>
    <row r="776" spans="1:14" x14ac:dyDescent="0.25">
      <c r="A776" s="5">
        <v>42779</v>
      </c>
      <c r="B776" t="str">
        <f t="shared" si="60"/>
        <v>Monday</v>
      </c>
      <c r="C776" t="str">
        <f t="shared" si="61"/>
        <v>February</v>
      </c>
      <c r="D776">
        <f t="shared" si="62"/>
        <v>2017</v>
      </c>
      <c r="E776">
        <f t="shared" si="63"/>
        <v>7</v>
      </c>
      <c r="F776" t="str">
        <f>VLOOKUP(A776, _holidays!A776:B2881,2,FALSE)</f>
        <v>Y</v>
      </c>
      <c r="G776" t="str">
        <f>VLOOKUP(A776, _holidays!A776:C2881,3,FALSE)</f>
        <v>N</v>
      </c>
      <c r="H776">
        <v>14</v>
      </c>
      <c r="I776">
        <v>21</v>
      </c>
      <c r="J776">
        <v>20.5</v>
      </c>
      <c r="K776">
        <v>0</v>
      </c>
      <c r="L776" s="7">
        <v>104844.105</v>
      </c>
      <c r="M776" s="9">
        <v>69.041327929999994</v>
      </c>
      <c r="N776" s="9">
        <f t="shared" si="64"/>
        <v>7238576.234832352</v>
      </c>
    </row>
    <row r="777" spans="1:14" x14ac:dyDescent="0.25">
      <c r="A777" s="5">
        <v>42780</v>
      </c>
      <c r="B777" t="str">
        <f t="shared" si="60"/>
        <v>Tuesday</v>
      </c>
      <c r="C777" t="str">
        <f t="shared" si="61"/>
        <v>February</v>
      </c>
      <c r="D777">
        <f t="shared" si="62"/>
        <v>2017</v>
      </c>
      <c r="E777">
        <f t="shared" si="63"/>
        <v>7</v>
      </c>
      <c r="F777" t="str">
        <f>VLOOKUP(A777, _holidays!A777:B2882,2,FALSE)</f>
        <v>Y</v>
      </c>
      <c r="G777" t="str">
        <f>VLOOKUP(A777, _holidays!A777:C2882,3,FALSE)</f>
        <v>N</v>
      </c>
      <c r="H777">
        <v>14.5</v>
      </c>
      <c r="I777">
        <v>19.5</v>
      </c>
      <c r="J777">
        <v>15.6</v>
      </c>
      <c r="K777">
        <v>0.6</v>
      </c>
      <c r="L777" s="7">
        <v>111613.05</v>
      </c>
      <c r="M777" s="9">
        <v>90.69389262</v>
      </c>
      <c r="N777" s="9">
        <f t="shared" si="64"/>
        <v>10122621.971690692</v>
      </c>
    </row>
    <row r="778" spans="1:14" x14ac:dyDescent="0.25">
      <c r="A778" s="5">
        <v>42781</v>
      </c>
      <c r="B778" t="str">
        <f t="shared" si="60"/>
        <v>Wednesday</v>
      </c>
      <c r="C778" t="str">
        <f t="shared" si="61"/>
        <v>February</v>
      </c>
      <c r="D778">
        <f t="shared" si="62"/>
        <v>2017</v>
      </c>
      <c r="E778">
        <f t="shared" si="63"/>
        <v>7</v>
      </c>
      <c r="F778" t="str">
        <f>VLOOKUP(A778, _holidays!A778:B2883,2,FALSE)</f>
        <v>Y</v>
      </c>
      <c r="G778" t="str">
        <f>VLOOKUP(A778, _holidays!A778:C2883,3,FALSE)</f>
        <v>N</v>
      </c>
      <c r="H778">
        <v>10</v>
      </c>
      <c r="I778">
        <v>31.5</v>
      </c>
      <c r="J778">
        <v>26</v>
      </c>
      <c r="K778">
        <v>0</v>
      </c>
      <c r="L778" s="7">
        <v>116299.39</v>
      </c>
      <c r="M778" s="9">
        <v>79.044379649999996</v>
      </c>
      <c r="N778" s="9">
        <f t="shared" si="64"/>
        <v>9192813.1362234131</v>
      </c>
    </row>
    <row r="779" spans="1:14" x14ac:dyDescent="0.25">
      <c r="A779" s="5">
        <v>42782</v>
      </c>
      <c r="B779" t="str">
        <f t="shared" si="60"/>
        <v>Thursday</v>
      </c>
      <c r="C779" t="str">
        <f t="shared" si="61"/>
        <v>February</v>
      </c>
      <c r="D779">
        <f t="shared" si="62"/>
        <v>2017</v>
      </c>
      <c r="E779">
        <f t="shared" si="63"/>
        <v>7</v>
      </c>
      <c r="F779" t="str">
        <f>VLOOKUP(A779, _holidays!A779:B2884,2,FALSE)</f>
        <v>Y</v>
      </c>
      <c r="G779" t="str">
        <f>VLOOKUP(A779, _holidays!A779:C2884,3,FALSE)</f>
        <v>N</v>
      </c>
      <c r="H779">
        <v>14.9</v>
      </c>
      <c r="I779">
        <v>23.6</v>
      </c>
      <c r="J779">
        <v>23.2</v>
      </c>
      <c r="K779">
        <v>0</v>
      </c>
      <c r="L779" s="7">
        <v>119947.59</v>
      </c>
      <c r="M779" s="9">
        <v>112.88703289999999</v>
      </c>
      <c r="N779" s="9">
        <f t="shared" si="64"/>
        <v>13540527.53860571</v>
      </c>
    </row>
    <row r="780" spans="1:14" x14ac:dyDescent="0.25">
      <c r="A780" s="5">
        <v>42783</v>
      </c>
      <c r="B780" t="str">
        <f t="shared" si="60"/>
        <v>Friday</v>
      </c>
      <c r="C780" t="str">
        <f t="shared" si="61"/>
        <v>February</v>
      </c>
      <c r="D780">
        <f t="shared" si="62"/>
        <v>2017</v>
      </c>
      <c r="E780">
        <f t="shared" si="63"/>
        <v>7</v>
      </c>
      <c r="F780" t="str">
        <f>VLOOKUP(A780, _holidays!A780:B2885,2,FALSE)</f>
        <v>Y</v>
      </c>
      <c r="G780" t="str">
        <f>VLOOKUP(A780, _holidays!A780:C2885,3,FALSE)</f>
        <v>N</v>
      </c>
      <c r="H780">
        <v>13.7</v>
      </c>
      <c r="I780">
        <v>25.5</v>
      </c>
      <c r="J780">
        <v>18.399999999999999</v>
      </c>
      <c r="K780">
        <v>0</v>
      </c>
      <c r="L780" s="7">
        <v>111885.97</v>
      </c>
      <c r="M780" s="9">
        <v>93.732609629999999</v>
      </c>
      <c r="N780" s="9">
        <f t="shared" si="64"/>
        <v>10487363.949083891</v>
      </c>
    </row>
    <row r="781" spans="1:14" x14ac:dyDescent="0.25">
      <c r="A781" s="5">
        <v>42784</v>
      </c>
      <c r="B781" t="str">
        <f t="shared" si="60"/>
        <v>Saturday</v>
      </c>
      <c r="C781" t="str">
        <f t="shared" si="61"/>
        <v>February</v>
      </c>
      <c r="D781">
        <f t="shared" si="62"/>
        <v>2017</v>
      </c>
      <c r="E781">
        <f t="shared" si="63"/>
        <v>7</v>
      </c>
      <c r="F781" t="str">
        <f>VLOOKUP(A781, _holidays!A781:B2886,2,FALSE)</f>
        <v>Y</v>
      </c>
      <c r="G781" t="str">
        <f>VLOOKUP(A781, _holidays!A781:C2886,3,FALSE)</f>
        <v>N</v>
      </c>
      <c r="H781">
        <v>13.3</v>
      </c>
      <c r="I781">
        <v>18.899999999999999</v>
      </c>
      <c r="J781">
        <v>16.100000000000001</v>
      </c>
      <c r="K781">
        <v>0</v>
      </c>
      <c r="L781" s="7">
        <v>95623.35</v>
      </c>
      <c r="M781" s="9">
        <v>49.818158859999997</v>
      </c>
      <c r="N781" s="9">
        <f t="shared" si="64"/>
        <v>4763779.2410253808</v>
      </c>
    </row>
    <row r="782" spans="1:14" x14ac:dyDescent="0.25">
      <c r="A782" s="5">
        <v>42785</v>
      </c>
      <c r="B782" t="str">
        <f t="shared" si="60"/>
        <v>Sunday</v>
      </c>
      <c r="C782" t="str">
        <f t="shared" si="61"/>
        <v>February</v>
      </c>
      <c r="D782">
        <f t="shared" si="62"/>
        <v>2017</v>
      </c>
      <c r="E782">
        <f t="shared" si="63"/>
        <v>8</v>
      </c>
      <c r="F782" t="str">
        <f>VLOOKUP(A782, _holidays!A782:B2887,2,FALSE)</f>
        <v>Y</v>
      </c>
      <c r="G782" t="str">
        <f>VLOOKUP(A782, _holidays!A782:C2887,3,FALSE)</f>
        <v>N</v>
      </c>
      <c r="H782">
        <v>11.7</v>
      </c>
      <c r="I782">
        <v>17.3</v>
      </c>
      <c r="J782">
        <v>9.9</v>
      </c>
      <c r="K782">
        <v>0</v>
      </c>
      <c r="L782" s="7">
        <v>91280.024999999994</v>
      </c>
      <c r="M782" s="9">
        <v>53.12020553</v>
      </c>
      <c r="N782" s="9">
        <f t="shared" si="64"/>
        <v>4848813.6887835376</v>
      </c>
    </row>
    <row r="783" spans="1:14" x14ac:dyDescent="0.25">
      <c r="A783" s="5">
        <v>42786</v>
      </c>
      <c r="B783" t="str">
        <f t="shared" si="60"/>
        <v>Monday</v>
      </c>
      <c r="C783" t="str">
        <f t="shared" si="61"/>
        <v>February</v>
      </c>
      <c r="D783">
        <f t="shared" si="62"/>
        <v>2017</v>
      </c>
      <c r="E783">
        <f t="shared" si="63"/>
        <v>8</v>
      </c>
      <c r="F783" t="str">
        <f>VLOOKUP(A783, _holidays!A783:B2888,2,FALSE)</f>
        <v>Y</v>
      </c>
      <c r="G783" t="str">
        <f>VLOOKUP(A783, _holidays!A783:C2888,3,FALSE)</f>
        <v>N</v>
      </c>
      <c r="H783">
        <v>11.6</v>
      </c>
      <c r="I783">
        <v>20.3</v>
      </c>
      <c r="J783">
        <v>22.4</v>
      </c>
      <c r="K783">
        <v>3.6</v>
      </c>
      <c r="L783" s="7">
        <v>105341.86500000001</v>
      </c>
      <c r="M783" s="9">
        <v>93.726701410000004</v>
      </c>
      <c r="N783" s="9">
        <f t="shared" si="64"/>
        <v>9873345.5268275309</v>
      </c>
    </row>
    <row r="784" spans="1:14" x14ac:dyDescent="0.25">
      <c r="A784" s="5">
        <v>42787</v>
      </c>
      <c r="B784" t="str">
        <f t="shared" si="60"/>
        <v>Tuesday</v>
      </c>
      <c r="C784" t="str">
        <f t="shared" si="61"/>
        <v>February</v>
      </c>
      <c r="D784">
        <f t="shared" si="62"/>
        <v>2017</v>
      </c>
      <c r="E784">
        <f t="shared" si="63"/>
        <v>8</v>
      </c>
      <c r="F784" t="str">
        <f>VLOOKUP(A784, _holidays!A784:B2889,2,FALSE)</f>
        <v>Y</v>
      </c>
      <c r="G784" t="str">
        <f>VLOOKUP(A784, _holidays!A784:C2889,3,FALSE)</f>
        <v>N</v>
      </c>
      <c r="H784">
        <v>10.1</v>
      </c>
      <c r="I784">
        <v>24</v>
      </c>
      <c r="J784">
        <v>25</v>
      </c>
      <c r="K784">
        <v>0.2</v>
      </c>
      <c r="L784" s="7">
        <v>112351.47</v>
      </c>
      <c r="M784" s="9">
        <v>103.2484286</v>
      </c>
      <c r="N784" s="9">
        <f t="shared" si="64"/>
        <v>11600112.728400042</v>
      </c>
    </row>
    <row r="785" spans="1:14" x14ac:dyDescent="0.25">
      <c r="A785" s="5">
        <v>42788</v>
      </c>
      <c r="B785" t="str">
        <f t="shared" si="60"/>
        <v>Wednesday</v>
      </c>
      <c r="C785" t="str">
        <f t="shared" si="61"/>
        <v>February</v>
      </c>
      <c r="D785">
        <f t="shared" si="62"/>
        <v>2017</v>
      </c>
      <c r="E785">
        <f t="shared" si="63"/>
        <v>8</v>
      </c>
      <c r="F785" t="str">
        <f>VLOOKUP(A785, _holidays!A785:B2890,2,FALSE)</f>
        <v>Y</v>
      </c>
      <c r="G785" t="str">
        <f>VLOOKUP(A785, _holidays!A785:C2890,3,FALSE)</f>
        <v>N</v>
      </c>
      <c r="H785">
        <v>12.8</v>
      </c>
      <c r="I785">
        <v>33.299999999999997</v>
      </c>
      <c r="J785">
        <v>23.1</v>
      </c>
      <c r="K785">
        <v>0</v>
      </c>
      <c r="L785" s="7">
        <v>116690.17</v>
      </c>
      <c r="M785" s="9">
        <v>78.057835249999997</v>
      </c>
      <c r="N785" s="9">
        <f t="shared" si="64"/>
        <v>9108582.0651544929</v>
      </c>
    </row>
    <row r="786" spans="1:14" x14ac:dyDescent="0.25">
      <c r="A786" s="5">
        <v>42789</v>
      </c>
      <c r="B786" t="str">
        <f t="shared" si="60"/>
        <v>Thursday</v>
      </c>
      <c r="C786" t="str">
        <f t="shared" si="61"/>
        <v>February</v>
      </c>
      <c r="D786">
        <f t="shared" si="62"/>
        <v>2017</v>
      </c>
      <c r="E786">
        <f t="shared" si="63"/>
        <v>8</v>
      </c>
      <c r="F786" t="str">
        <f>VLOOKUP(A786, _holidays!A786:B2891,2,FALSE)</f>
        <v>Y</v>
      </c>
      <c r="G786" t="str">
        <f>VLOOKUP(A786, _holidays!A786:C2891,3,FALSE)</f>
        <v>N</v>
      </c>
      <c r="H786">
        <v>15.9</v>
      </c>
      <c r="I786">
        <v>25</v>
      </c>
      <c r="J786">
        <v>23.5</v>
      </c>
      <c r="K786">
        <v>0</v>
      </c>
      <c r="L786" s="7">
        <v>117948.685</v>
      </c>
      <c r="M786" s="9">
        <v>102.3617733</v>
      </c>
      <c r="N786" s="9">
        <f t="shared" si="64"/>
        <v>12073436.55500311</v>
      </c>
    </row>
    <row r="787" spans="1:14" x14ac:dyDescent="0.25">
      <c r="A787" s="5">
        <v>42790</v>
      </c>
      <c r="B787" t="str">
        <f t="shared" si="60"/>
        <v>Friday</v>
      </c>
      <c r="C787" t="str">
        <f t="shared" si="61"/>
        <v>February</v>
      </c>
      <c r="D787">
        <f t="shared" si="62"/>
        <v>2017</v>
      </c>
      <c r="E787">
        <f t="shared" si="63"/>
        <v>8</v>
      </c>
      <c r="F787" t="str">
        <f>VLOOKUP(A787, _holidays!A787:B2892,2,FALSE)</f>
        <v>Y</v>
      </c>
      <c r="G787" t="str">
        <f>VLOOKUP(A787, _holidays!A787:C2892,3,FALSE)</f>
        <v>N</v>
      </c>
      <c r="H787">
        <v>15.8</v>
      </c>
      <c r="I787">
        <v>20</v>
      </c>
      <c r="J787">
        <v>13.2</v>
      </c>
      <c r="K787">
        <v>1.4</v>
      </c>
      <c r="L787" s="7">
        <v>111229.52</v>
      </c>
      <c r="M787" s="9">
        <v>98.210797409999998</v>
      </c>
      <c r="N787" s="9">
        <f t="shared" si="64"/>
        <v>10923939.854731543</v>
      </c>
    </row>
    <row r="788" spans="1:14" x14ac:dyDescent="0.25">
      <c r="A788" s="5">
        <v>42791</v>
      </c>
      <c r="B788" t="str">
        <f t="shared" si="60"/>
        <v>Saturday</v>
      </c>
      <c r="C788" t="str">
        <f t="shared" si="61"/>
        <v>February</v>
      </c>
      <c r="D788">
        <f t="shared" si="62"/>
        <v>2017</v>
      </c>
      <c r="E788">
        <f t="shared" si="63"/>
        <v>8</v>
      </c>
      <c r="F788" t="str">
        <f>VLOOKUP(A788, _holidays!A788:B2893,2,FALSE)</f>
        <v>Y</v>
      </c>
      <c r="G788" t="str">
        <f>VLOOKUP(A788, _holidays!A788:C2893,3,FALSE)</f>
        <v>N</v>
      </c>
      <c r="H788">
        <v>13.7</v>
      </c>
      <c r="I788">
        <v>19.399999999999999</v>
      </c>
      <c r="J788">
        <v>23.9</v>
      </c>
      <c r="K788">
        <v>0</v>
      </c>
      <c r="L788" s="7">
        <v>95046.904999999999</v>
      </c>
      <c r="M788" s="9">
        <v>45.609290440000002</v>
      </c>
      <c r="N788" s="9">
        <f t="shared" si="64"/>
        <v>4335021.8955680886</v>
      </c>
    </row>
    <row r="789" spans="1:14" x14ac:dyDescent="0.25">
      <c r="A789" s="5">
        <v>42792</v>
      </c>
      <c r="B789" t="str">
        <f t="shared" si="60"/>
        <v>Sunday</v>
      </c>
      <c r="C789" t="str">
        <f t="shared" si="61"/>
        <v>February</v>
      </c>
      <c r="D789">
        <f t="shared" si="62"/>
        <v>2017</v>
      </c>
      <c r="E789">
        <f t="shared" si="63"/>
        <v>9</v>
      </c>
      <c r="F789" t="str">
        <f>VLOOKUP(A789, _holidays!A789:B2894,2,FALSE)</f>
        <v>Y</v>
      </c>
      <c r="G789" t="str">
        <f>VLOOKUP(A789, _holidays!A789:C2894,3,FALSE)</f>
        <v>N</v>
      </c>
      <c r="H789">
        <v>13.2</v>
      </c>
      <c r="I789">
        <v>29.8</v>
      </c>
      <c r="J789">
        <v>24.2</v>
      </c>
      <c r="K789">
        <v>0</v>
      </c>
      <c r="L789" s="7">
        <v>100495.61500000001</v>
      </c>
      <c r="M789" s="9">
        <v>56.026420170000002</v>
      </c>
      <c r="N789" s="9">
        <f t="shared" si="64"/>
        <v>5630409.5512325549</v>
      </c>
    </row>
    <row r="790" spans="1:14" x14ac:dyDescent="0.25">
      <c r="A790" s="5">
        <v>42793</v>
      </c>
      <c r="B790" t="str">
        <f t="shared" si="60"/>
        <v>Monday</v>
      </c>
      <c r="C790" t="str">
        <f t="shared" si="61"/>
        <v>February</v>
      </c>
      <c r="D790">
        <f t="shared" si="62"/>
        <v>2017</v>
      </c>
      <c r="E790">
        <f t="shared" si="63"/>
        <v>9</v>
      </c>
      <c r="F790" t="str">
        <f>VLOOKUP(A790, _holidays!A790:B2895,2,FALSE)</f>
        <v>Y</v>
      </c>
      <c r="G790" t="str">
        <f>VLOOKUP(A790, _holidays!A790:C2895,3,FALSE)</f>
        <v>N</v>
      </c>
      <c r="H790">
        <v>15.6</v>
      </c>
      <c r="I790">
        <v>33.1</v>
      </c>
      <c r="J790">
        <v>23.9</v>
      </c>
      <c r="K790">
        <v>0</v>
      </c>
      <c r="L790" s="7">
        <v>131090.77499999999</v>
      </c>
      <c r="M790" s="9">
        <v>96.550071590000002</v>
      </c>
      <c r="N790" s="9">
        <f t="shared" si="64"/>
        <v>12656823.711038582</v>
      </c>
    </row>
    <row r="791" spans="1:14" x14ac:dyDescent="0.25">
      <c r="A791" s="5">
        <v>42794</v>
      </c>
      <c r="B791" t="str">
        <f t="shared" si="60"/>
        <v>Tuesday</v>
      </c>
      <c r="C791" t="str">
        <f t="shared" si="61"/>
        <v>February</v>
      </c>
      <c r="D791">
        <f t="shared" si="62"/>
        <v>2017</v>
      </c>
      <c r="E791">
        <f t="shared" si="63"/>
        <v>9</v>
      </c>
      <c r="F791" t="str">
        <f>VLOOKUP(A791, _holidays!A791:B2896,2,FALSE)</f>
        <v>Y</v>
      </c>
      <c r="G791" t="str">
        <f>VLOOKUP(A791, _holidays!A791:C2896,3,FALSE)</f>
        <v>N</v>
      </c>
      <c r="H791">
        <v>17.3</v>
      </c>
      <c r="I791">
        <v>33.6</v>
      </c>
      <c r="J791">
        <v>23.6</v>
      </c>
      <c r="K791">
        <v>0</v>
      </c>
      <c r="L791" s="7">
        <v>140167.5</v>
      </c>
      <c r="M791" s="9">
        <v>99.945639459999995</v>
      </c>
      <c r="N791" s="9">
        <f t="shared" si="64"/>
        <v>14009130.41900955</v>
      </c>
    </row>
    <row r="792" spans="1:14" x14ac:dyDescent="0.25">
      <c r="A792" s="5">
        <v>42795</v>
      </c>
      <c r="B792" t="str">
        <f t="shared" si="60"/>
        <v>Wednesday</v>
      </c>
      <c r="C792" t="str">
        <f t="shared" si="61"/>
        <v>March</v>
      </c>
      <c r="D792">
        <f t="shared" si="62"/>
        <v>2017</v>
      </c>
      <c r="E792">
        <f t="shared" si="63"/>
        <v>9</v>
      </c>
      <c r="F792" t="str">
        <f>VLOOKUP(A792, _holidays!A792:B2897,2,FALSE)</f>
        <v>Y</v>
      </c>
      <c r="G792" t="str">
        <f>VLOOKUP(A792, _holidays!A792:C2897,3,FALSE)</f>
        <v>N</v>
      </c>
      <c r="H792">
        <v>16.600000000000001</v>
      </c>
      <c r="I792">
        <v>30.5</v>
      </c>
      <c r="J792">
        <v>23.7</v>
      </c>
      <c r="K792">
        <v>0</v>
      </c>
      <c r="L792" s="7">
        <v>137291.97</v>
      </c>
      <c r="M792" s="9">
        <v>86.003999010000001</v>
      </c>
      <c r="N792" s="9">
        <f t="shared" si="64"/>
        <v>11807658.451960949</v>
      </c>
    </row>
    <row r="793" spans="1:14" x14ac:dyDescent="0.25">
      <c r="A793" s="5">
        <v>42796</v>
      </c>
      <c r="B793" t="str">
        <f t="shared" si="60"/>
        <v>Thursday</v>
      </c>
      <c r="C793" t="str">
        <f t="shared" si="61"/>
        <v>March</v>
      </c>
      <c r="D793">
        <f t="shared" si="62"/>
        <v>2017</v>
      </c>
      <c r="E793">
        <f t="shared" si="63"/>
        <v>9</v>
      </c>
      <c r="F793" t="str">
        <f>VLOOKUP(A793, _holidays!A793:B2898,2,FALSE)</f>
        <v>Y</v>
      </c>
      <c r="G793" t="str">
        <f>VLOOKUP(A793, _holidays!A793:C2898,3,FALSE)</f>
        <v>N</v>
      </c>
      <c r="H793">
        <v>17.7</v>
      </c>
      <c r="I793">
        <v>23.3</v>
      </c>
      <c r="J793">
        <v>22</v>
      </c>
      <c r="K793">
        <v>0</v>
      </c>
      <c r="L793" s="7">
        <v>127633.27499999999</v>
      </c>
      <c r="M793" s="9">
        <v>85.498445459999999</v>
      </c>
      <c r="N793" s="9">
        <f t="shared" si="64"/>
        <v>10912446.60146868</v>
      </c>
    </row>
    <row r="794" spans="1:14" x14ac:dyDescent="0.25">
      <c r="A794" s="5">
        <v>42797</v>
      </c>
      <c r="B794" t="str">
        <f t="shared" si="60"/>
        <v>Friday</v>
      </c>
      <c r="C794" t="str">
        <f t="shared" si="61"/>
        <v>March</v>
      </c>
      <c r="D794">
        <f t="shared" si="62"/>
        <v>2017</v>
      </c>
      <c r="E794">
        <f t="shared" si="63"/>
        <v>9</v>
      </c>
      <c r="F794" t="str">
        <f>VLOOKUP(A794, _holidays!A794:B2899,2,FALSE)</f>
        <v>Y</v>
      </c>
      <c r="G794" t="str">
        <f>VLOOKUP(A794, _holidays!A794:C2899,3,FALSE)</f>
        <v>N</v>
      </c>
      <c r="H794">
        <v>18.100000000000001</v>
      </c>
      <c r="I794">
        <v>28.6</v>
      </c>
      <c r="J794">
        <v>18.100000000000001</v>
      </c>
      <c r="K794">
        <v>0</v>
      </c>
      <c r="L794" s="7">
        <v>124311.33</v>
      </c>
      <c r="M794" s="9">
        <v>73.929299439999994</v>
      </c>
      <c r="N794" s="9">
        <f t="shared" si="64"/>
        <v>9190249.539354654</v>
      </c>
    </row>
    <row r="795" spans="1:14" x14ac:dyDescent="0.25">
      <c r="A795" s="5">
        <v>42798</v>
      </c>
      <c r="B795" t="str">
        <f t="shared" si="60"/>
        <v>Saturday</v>
      </c>
      <c r="C795" t="str">
        <f t="shared" si="61"/>
        <v>March</v>
      </c>
      <c r="D795">
        <f t="shared" si="62"/>
        <v>2017</v>
      </c>
      <c r="E795">
        <f t="shared" si="63"/>
        <v>9</v>
      </c>
      <c r="F795" t="str">
        <f>VLOOKUP(A795, _holidays!A795:B2900,2,FALSE)</f>
        <v>Y</v>
      </c>
      <c r="G795" t="str">
        <f>VLOOKUP(A795, _holidays!A795:C2900,3,FALSE)</f>
        <v>N</v>
      </c>
      <c r="H795">
        <v>16.100000000000001</v>
      </c>
      <c r="I795">
        <v>27.4</v>
      </c>
      <c r="J795">
        <v>23</v>
      </c>
      <c r="K795">
        <v>0</v>
      </c>
      <c r="L795" s="7">
        <v>116083.295</v>
      </c>
      <c r="M795" s="9">
        <v>77.595643690000003</v>
      </c>
      <c r="N795" s="9">
        <f t="shared" si="64"/>
        <v>9007557.9971811585</v>
      </c>
    </row>
    <row r="796" spans="1:14" x14ac:dyDescent="0.25">
      <c r="A796" s="5">
        <v>42799</v>
      </c>
      <c r="B796" t="str">
        <f t="shared" si="60"/>
        <v>Sunday</v>
      </c>
      <c r="C796" t="str">
        <f t="shared" si="61"/>
        <v>March</v>
      </c>
      <c r="D796">
        <f t="shared" si="62"/>
        <v>2017</v>
      </c>
      <c r="E796">
        <f t="shared" si="63"/>
        <v>10</v>
      </c>
      <c r="F796" t="str">
        <f>VLOOKUP(A796, _holidays!A796:B2901,2,FALSE)</f>
        <v>Y</v>
      </c>
      <c r="G796" t="str">
        <f>VLOOKUP(A796, _holidays!A796:C2901,3,FALSE)</f>
        <v>N</v>
      </c>
      <c r="H796">
        <v>17.600000000000001</v>
      </c>
      <c r="I796">
        <v>25.4</v>
      </c>
      <c r="J796">
        <v>16.8</v>
      </c>
      <c r="K796">
        <v>0.2</v>
      </c>
      <c r="L796" s="7">
        <v>103539.02</v>
      </c>
      <c r="M796" s="9">
        <v>45.460745699999997</v>
      </c>
      <c r="N796" s="9">
        <f t="shared" si="64"/>
        <v>4706961.0582472142</v>
      </c>
    </row>
    <row r="797" spans="1:14" x14ac:dyDescent="0.25">
      <c r="A797" s="5">
        <v>42800</v>
      </c>
      <c r="B797" t="str">
        <f t="shared" si="60"/>
        <v>Monday</v>
      </c>
      <c r="C797" t="str">
        <f t="shared" si="61"/>
        <v>March</v>
      </c>
      <c r="D797">
        <f t="shared" si="62"/>
        <v>2017</v>
      </c>
      <c r="E797">
        <f t="shared" si="63"/>
        <v>10</v>
      </c>
      <c r="F797" t="str">
        <f>VLOOKUP(A797, _holidays!A797:B2902,2,FALSE)</f>
        <v>Y</v>
      </c>
      <c r="G797" t="str">
        <f>VLOOKUP(A797, _holidays!A797:C2902,3,FALSE)</f>
        <v>N</v>
      </c>
      <c r="H797">
        <v>17.7</v>
      </c>
      <c r="I797">
        <v>27.4</v>
      </c>
      <c r="J797">
        <v>22.3</v>
      </c>
      <c r="K797">
        <v>0</v>
      </c>
      <c r="L797" s="7">
        <v>116447.855</v>
      </c>
      <c r="M797" s="9">
        <v>56.634147380000002</v>
      </c>
      <c r="N797" s="9">
        <f t="shared" si="64"/>
        <v>6594924.9821548695</v>
      </c>
    </row>
    <row r="798" spans="1:14" x14ac:dyDescent="0.25">
      <c r="A798" s="5">
        <v>42801</v>
      </c>
      <c r="B798" t="str">
        <f t="shared" si="60"/>
        <v>Tuesday</v>
      </c>
      <c r="C798" t="str">
        <f t="shared" si="61"/>
        <v>March</v>
      </c>
      <c r="D798">
        <f t="shared" si="62"/>
        <v>2017</v>
      </c>
      <c r="E798">
        <f t="shared" si="63"/>
        <v>10</v>
      </c>
      <c r="F798" t="str">
        <f>VLOOKUP(A798, _holidays!A798:B2903,2,FALSE)</f>
        <v>Y</v>
      </c>
      <c r="G798" t="str">
        <f>VLOOKUP(A798, _holidays!A798:C2903,3,FALSE)</f>
        <v>N</v>
      </c>
      <c r="H798">
        <v>15</v>
      </c>
      <c r="I798">
        <v>28.2</v>
      </c>
      <c r="J798">
        <v>22.4</v>
      </c>
      <c r="K798">
        <v>0</v>
      </c>
      <c r="L798" s="7">
        <v>117931.46</v>
      </c>
      <c r="M798" s="9">
        <v>57.516139000000003</v>
      </c>
      <c r="N798" s="9">
        <f t="shared" si="64"/>
        <v>6782962.2458329406</v>
      </c>
    </row>
    <row r="799" spans="1:14" x14ac:dyDescent="0.25">
      <c r="A799" s="5">
        <v>42802</v>
      </c>
      <c r="B799" t="str">
        <f t="shared" si="60"/>
        <v>Wednesday</v>
      </c>
      <c r="C799" t="str">
        <f t="shared" si="61"/>
        <v>March</v>
      </c>
      <c r="D799">
        <f t="shared" si="62"/>
        <v>2017</v>
      </c>
      <c r="E799">
        <f t="shared" si="63"/>
        <v>10</v>
      </c>
      <c r="F799" t="str">
        <f>VLOOKUP(A799, _holidays!A799:B2904,2,FALSE)</f>
        <v>Y</v>
      </c>
      <c r="G799" t="str">
        <f>VLOOKUP(A799, _holidays!A799:C2904,3,FALSE)</f>
        <v>N</v>
      </c>
      <c r="H799">
        <v>14.2</v>
      </c>
      <c r="I799">
        <v>31.5</v>
      </c>
      <c r="J799">
        <v>22.1</v>
      </c>
      <c r="K799">
        <v>0</v>
      </c>
      <c r="L799" s="7">
        <v>124370.765</v>
      </c>
      <c r="M799" s="9">
        <v>73.923132069999994</v>
      </c>
      <c r="N799" s="9">
        <f t="shared" si="64"/>
        <v>9193876.4867419321</v>
      </c>
    </row>
    <row r="800" spans="1:14" x14ac:dyDescent="0.25">
      <c r="A800" s="5">
        <v>42803</v>
      </c>
      <c r="B800" t="str">
        <f t="shared" si="60"/>
        <v>Thursday</v>
      </c>
      <c r="C800" t="str">
        <f t="shared" si="61"/>
        <v>March</v>
      </c>
      <c r="D800">
        <f t="shared" si="62"/>
        <v>2017</v>
      </c>
      <c r="E800">
        <f t="shared" si="63"/>
        <v>10</v>
      </c>
      <c r="F800" t="str">
        <f>VLOOKUP(A800, _holidays!A800:B2905,2,FALSE)</f>
        <v>Y</v>
      </c>
      <c r="G800" t="str">
        <f>VLOOKUP(A800, _holidays!A800:C2905,3,FALSE)</f>
        <v>N</v>
      </c>
      <c r="H800">
        <v>15</v>
      </c>
      <c r="I800">
        <v>32.299999999999997</v>
      </c>
      <c r="J800">
        <v>21.1</v>
      </c>
      <c r="K800">
        <v>0</v>
      </c>
      <c r="L800" s="7">
        <v>129649.25</v>
      </c>
      <c r="M800" s="9">
        <v>83.889686549999993</v>
      </c>
      <c r="N800" s="9">
        <f t="shared" si="64"/>
        <v>10876234.943942586</v>
      </c>
    </row>
    <row r="801" spans="1:14" x14ac:dyDescent="0.25">
      <c r="A801" s="5">
        <v>42804</v>
      </c>
      <c r="B801" t="str">
        <f t="shared" si="60"/>
        <v>Friday</v>
      </c>
      <c r="C801" t="str">
        <f t="shared" si="61"/>
        <v>March</v>
      </c>
      <c r="D801">
        <f t="shared" si="62"/>
        <v>2017</v>
      </c>
      <c r="E801">
        <f t="shared" si="63"/>
        <v>10</v>
      </c>
      <c r="F801" t="str">
        <f>VLOOKUP(A801, _holidays!A801:B2906,2,FALSE)</f>
        <v>Y</v>
      </c>
      <c r="G801" t="str">
        <f>VLOOKUP(A801, _holidays!A801:C2906,3,FALSE)</f>
        <v>N</v>
      </c>
      <c r="H801">
        <v>18.5</v>
      </c>
      <c r="I801">
        <v>23.8</v>
      </c>
      <c r="J801">
        <v>19.399999999999999</v>
      </c>
      <c r="K801">
        <v>0</v>
      </c>
      <c r="L801" s="7">
        <v>125346.075</v>
      </c>
      <c r="M801" s="9">
        <v>82.034537619999995</v>
      </c>
      <c r="N801" s="9">
        <f t="shared" si="64"/>
        <v>10282707.305106841</v>
      </c>
    </row>
    <row r="802" spans="1:14" x14ac:dyDescent="0.25">
      <c r="A802" s="5">
        <v>42805</v>
      </c>
      <c r="B802" t="str">
        <f t="shared" si="60"/>
        <v>Saturday</v>
      </c>
      <c r="C802" t="str">
        <f t="shared" si="61"/>
        <v>March</v>
      </c>
      <c r="D802">
        <f t="shared" si="62"/>
        <v>2017</v>
      </c>
      <c r="E802">
        <f t="shared" si="63"/>
        <v>10</v>
      </c>
      <c r="F802" t="str">
        <f>VLOOKUP(A802, _holidays!A802:B2907,2,FALSE)</f>
        <v>Y</v>
      </c>
      <c r="G802" t="str">
        <f>VLOOKUP(A802, _holidays!A802:C2907,3,FALSE)</f>
        <v>N</v>
      </c>
      <c r="H802">
        <v>18</v>
      </c>
      <c r="I802">
        <v>26.4</v>
      </c>
      <c r="J802">
        <v>13.9</v>
      </c>
      <c r="K802">
        <v>0</v>
      </c>
      <c r="L802" s="7">
        <v>108816.81</v>
      </c>
      <c r="M802" s="9">
        <v>50.762326090000002</v>
      </c>
      <c r="N802" s="9">
        <f t="shared" si="64"/>
        <v>5523794.3932935726</v>
      </c>
    </row>
    <row r="803" spans="1:14" x14ac:dyDescent="0.25">
      <c r="A803" s="5">
        <v>42806</v>
      </c>
      <c r="B803" t="str">
        <f t="shared" si="60"/>
        <v>Sunday</v>
      </c>
      <c r="C803" t="str">
        <f t="shared" si="61"/>
        <v>March</v>
      </c>
      <c r="D803">
        <f t="shared" si="62"/>
        <v>2017</v>
      </c>
      <c r="E803">
        <f t="shared" si="63"/>
        <v>11</v>
      </c>
      <c r="F803" t="str">
        <f>VLOOKUP(A803, _holidays!A803:B2908,2,FALSE)</f>
        <v>Y</v>
      </c>
      <c r="G803" t="str">
        <f>VLOOKUP(A803, _holidays!A803:C2908,3,FALSE)</f>
        <v>N</v>
      </c>
      <c r="H803">
        <v>17.899999999999999</v>
      </c>
      <c r="I803">
        <v>27.1</v>
      </c>
      <c r="J803">
        <v>19.600000000000001</v>
      </c>
      <c r="K803">
        <v>0</v>
      </c>
      <c r="L803" s="7">
        <v>102617.51</v>
      </c>
      <c r="M803" s="9">
        <v>42.480560560000001</v>
      </c>
      <c r="N803" s="9">
        <f t="shared" si="64"/>
        <v>4359249.3480714057</v>
      </c>
    </row>
    <row r="804" spans="1:14" x14ac:dyDescent="0.25">
      <c r="A804" s="5">
        <v>42807</v>
      </c>
      <c r="B804" t="str">
        <f t="shared" si="60"/>
        <v>Monday</v>
      </c>
      <c r="C804" t="str">
        <f t="shared" si="61"/>
        <v>March</v>
      </c>
      <c r="D804">
        <f t="shared" si="62"/>
        <v>2017</v>
      </c>
      <c r="E804">
        <f t="shared" si="63"/>
        <v>11</v>
      </c>
      <c r="F804" t="str">
        <f>VLOOKUP(A804, _holidays!A804:B2909,2,FALSE)</f>
        <v>Y</v>
      </c>
      <c r="G804" t="str">
        <f>VLOOKUP(A804, _holidays!A804:C2909,3,FALSE)</f>
        <v>Y</v>
      </c>
      <c r="H804">
        <v>15.7</v>
      </c>
      <c r="I804">
        <v>24.3</v>
      </c>
      <c r="J804">
        <v>20.7</v>
      </c>
      <c r="K804">
        <v>0.2</v>
      </c>
      <c r="L804" s="7">
        <v>104468.9</v>
      </c>
      <c r="M804" s="9">
        <v>66.843722060000005</v>
      </c>
      <c r="N804" s="9">
        <f t="shared" si="64"/>
        <v>6983090.1155139338</v>
      </c>
    </row>
    <row r="805" spans="1:14" x14ac:dyDescent="0.25">
      <c r="A805" s="5">
        <v>42808</v>
      </c>
      <c r="B805" t="str">
        <f t="shared" si="60"/>
        <v>Tuesday</v>
      </c>
      <c r="C805" t="str">
        <f t="shared" si="61"/>
        <v>March</v>
      </c>
      <c r="D805">
        <f t="shared" si="62"/>
        <v>2017</v>
      </c>
      <c r="E805">
        <f t="shared" si="63"/>
        <v>11</v>
      </c>
      <c r="F805" t="str">
        <f>VLOOKUP(A805, _holidays!A805:B2910,2,FALSE)</f>
        <v>Y</v>
      </c>
      <c r="G805" t="str">
        <f>VLOOKUP(A805, _holidays!A805:C2910,3,FALSE)</f>
        <v>N</v>
      </c>
      <c r="H805">
        <v>18.8</v>
      </c>
      <c r="I805">
        <v>32.700000000000003</v>
      </c>
      <c r="J805">
        <v>20.8</v>
      </c>
      <c r="K805">
        <v>0</v>
      </c>
      <c r="L805" s="7">
        <v>133227.785</v>
      </c>
      <c r="M805" s="9">
        <v>101.4423563</v>
      </c>
      <c r="N805" s="9">
        <f t="shared" si="64"/>
        <v>13514940.435029795</v>
      </c>
    </row>
    <row r="806" spans="1:14" x14ac:dyDescent="0.25">
      <c r="A806" s="5">
        <v>42809</v>
      </c>
      <c r="B806" t="str">
        <f t="shared" si="60"/>
        <v>Wednesday</v>
      </c>
      <c r="C806" t="str">
        <f t="shared" si="61"/>
        <v>March</v>
      </c>
      <c r="D806">
        <f t="shared" si="62"/>
        <v>2017</v>
      </c>
      <c r="E806">
        <f t="shared" si="63"/>
        <v>11</v>
      </c>
      <c r="F806" t="str">
        <f>VLOOKUP(A806, _holidays!A806:B2911,2,FALSE)</f>
        <v>Y</v>
      </c>
      <c r="G806" t="str">
        <f>VLOOKUP(A806, _holidays!A806:C2911,3,FALSE)</f>
        <v>N</v>
      </c>
      <c r="H806">
        <v>20.8</v>
      </c>
      <c r="I806">
        <v>33.200000000000003</v>
      </c>
      <c r="J806">
        <v>18.899999999999999</v>
      </c>
      <c r="K806">
        <v>0</v>
      </c>
      <c r="L806" s="7">
        <v>139672.83499999999</v>
      </c>
      <c r="M806" s="9">
        <v>102.0122176</v>
      </c>
      <c r="N806" s="9">
        <f t="shared" si="64"/>
        <v>14248335.636828896</v>
      </c>
    </row>
    <row r="807" spans="1:14" x14ac:dyDescent="0.25">
      <c r="A807" s="5">
        <v>42810</v>
      </c>
      <c r="B807" t="str">
        <f t="shared" si="60"/>
        <v>Thursday</v>
      </c>
      <c r="C807" t="str">
        <f t="shared" si="61"/>
        <v>March</v>
      </c>
      <c r="D807">
        <f t="shared" si="62"/>
        <v>2017</v>
      </c>
      <c r="E807">
        <f t="shared" si="63"/>
        <v>11</v>
      </c>
      <c r="F807" t="str">
        <f>VLOOKUP(A807, _holidays!A807:B2912,2,FALSE)</f>
        <v>Y</v>
      </c>
      <c r="G807" t="str">
        <f>VLOOKUP(A807, _holidays!A807:C2912,3,FALSE)</f>
        <v>N</v>
      </c>
      <c r="H807">
        <v>21.7</v>
      </c>
      <c r="I807">
        <v>23</v>
      </c>
      <c r="J807">
        <v>4.8</v>
      </c>
      <c r="K807">
        <v>1.8</v>
      </c>
      <c r="L807" s="7">
        <v>124255.97500000001</v>
      </c>
      <c r="M807" s="9">
        <v>87.894020850000004</v>
      </c>
      <c r="N807" s="9">
        <f t="shared" si="64"/>
        <v>10921357.257387079</v>
      </c>
    </row>
    <row r="808" spans="1:14" x14ac:dyDescent="0.25">
      <c r="A808" s="5">
        <v>42811</v>
      </c>
      <c r="B808" t="str">
        <f t="shared" si="60"/>
        <v>Friday</v>
      </c>
      <c r="C808" t="str">
        <f t="shared" si="61"/>
        <v>March</v>
      </c>
      <c r="D808">
        <f t="shared" si="62"/>
        <v>2017</v>
      </c>
      <c r="E808">
        <f t="shared" si="63"/>
        <v>11</v>
      </c>
      <c r="F808" t="str">
        <f>VLOOKUP(A808, _holidays!A808:B2913,2,FALSE)</f>
        <v>Y</v>
      </c>
      <c r="G808" t="str">
        <f>VLOOKUP(A808, _holidays!A808:C2913,3,FALSE)</f>
        <v>N</v>
      </c>
      <c r="H808">
        <v>15.8</v>
      </c>
      <c r="I808">
        <v>22.1</v>
      </c>
      <c r="J808">
        <v>20.100000000000001</v>
      </c>
      <c r="K808">
        <v>0</v>
      </c>
      <c r="L808" s="7">
        <v>111612.075</v>
      </c>
      <c r="M808" s="9">
        <v>70.74607288</v>
      </c>
      <c r="N808" s="9">
        <f t="shared" si="64"/>
        <v>7896115.9922380261</v>
      </c>
    </row>
    <row r="809" spans="1:14" x14ac:dyDescent="0.25">
      <c r="A809" s="5">
        <v>42812</v>
      </c>
      <c r="B809" t="str">
        <f t="shared" si="60"/>
        <v>Saturday</v>
      </c>
      <c r="C809" t="str">
        <f t="shared" si="61"/>
        <v>March</v>
      </c>
      <c r="D809">
        <f t="shared" si="62"/>
        <v>2017</v>
      </c>
      <c r="E809">
        <f t="shared" si="63"/>
        <v>11</v>
      </c>
      <c r="F809" t="str">
        <f>VLOOKUP(A809, _holidays!A809:B2914,2,FALSE)</f>
        <v>Y</v>
      </c>
      <c r="G809" t="str">
        <f>VLOOKUP(A809, _holidays!A809:C2914,3,FALSE)</f>
        <v>N</v>
      </c>
      <c r="H809">
        <v>12.4</v>
      </c>
      <c r="I809">
        <v>30.8</v>
      </c>
      <c r="J809">
        <v>19.899999999999999</v>
      </c>
      <c r="K809">
        <v>0</v>
      </c>
      <c r="L809" s="7">
        <v>107731.78</v>
      </c>
      <c r="M809" s="9">
        <v>68.877097030000002</v>
      </c>
      <c r="N809" s="9">
        <f t="shared" si="64"/>
        <v>7420252.2642746139</v>
      </c>
    </row>
    <row r="810" spans="1:14" x14ac:dyDescent="0.25">
      <c r="A810" s="5">
        <v>42813</v>
      </c>
      <c r="B810" t="str">
        <f t="shared" si="60"/>
        <v>Sunday</v>
      </c>
      <c r="C810" t="str">
        <f t="shared" si="61"/>
        <v>March</v>
      </c>
      <c r="D810">
        <f t="shared" si="62"/>
        <v>2017</v>
      </c>
      <c r="E810">
        <f t="shared" si="63"/>
        <v>12</v>
      </c>
      <c r="F810" t="str">
        <f>VLOOKUP(A810, _holidays!A810:B2915,2,FALSE)</f>
        <v>Y</v>
      </c>
      <c r="G810" t="str">
        <f>VLOOKUP(A810, _holidays!A810:C2915,3,FALSE)</f>
        <v>N</v>
      </c>
      <c r="H810">
        <v>14.5</v>
      </c>
      <c r="I810">
        <v>33.5</v>
      </c>
      <c r="J810">
        <v>19.7</v>
      </c>
      <c r="K810">
        <v>0</v>
      </c>
      <c r="L810" s="7">
        <v>113593.82</v>
      </c>
      <c r="M810" s="9">
        <v>121.12201020000001</v>
      </c>
      <c r="N810" s="9">
        <f t="shared" si="64"/>
        <v>13758711.824696966</v>
      </c>
    </row>
    <row r="811" spans="1:14" x14ac:dyDescent="0.25">
      <c r="A811" s="5">
        <v>42814</v>
      </c>
      <c r="B811" t="str">
        <f t="shared" si="60"/>
        <v>Monday</v>
      </c>
      <c r="C811" t="str">
        <f t="shared" si="61"/>
        <v>March</v>
      </c>
      <c r="D811">
        <f t="shared" si="62"/>
        <v>2017</v>
      </c>
      <c r="E811">
        <f t="shared" si="63"/>
        <v>12</v>
      </c>
      <c r="F811" t="str">
        <f>VLOOKUP(A811, _holidays!A811:B2916,2,FALSE)</f>
        <v>Y</v>
      </c>
      <c r="G811" t="str">
        <f>VLOOKUP(A811, _holidays!A811:C2916,3,FALSE)</f>
        <v>N</v>
      </c>
      <c r="H811">
        <v>19.3</v>
      </c>
      <c r="I811">
        <v>28</v>
      </c>
      <c r="J811">
        <v>11.3</v>
      </c>
      <c r="K811">
        <v>0</v>
      </c>
      <c r="L811" s="7">
        <v>131980.98499999999</v>
      </c>
      <c r="M811" s="9">
        <v>184.82347909999999</v>
      </c>
      <c r="N811" s="9">
        <f t="shared" si="64"/>
        <v>24393184.82274491</v>
      </c>
    </row>
    <row r="812" spans="1:14" x14ac:dyDescent="0.25">
      <c r="A812" s="5">
        <v>42815</v>
      </c>
      <c r="B812" t="str">
        <f t="shared" si="60"/>
        <v>Tuesday</v>
      </c>
      <c r="C812" t="str">
        <f t="shared" si="61"/>
        <v>March</v>
      </c>
      <c r="D812">
        <f t="shared" si="62"/>
        <v>2017</v>
      </c>
      <c r="E812">
        <f t="shared" si="63"/>
        <v>12</v>
      </c>
      <c r="F812" t="str">
        <f>VLOOKUP(A812, _holidays!A812:B2917,2,FALSE)</f>
        <v>Y</v>
      </c>
      <c r="G812" t="str">
        <f>VLOOKUP(A812, _holidays!A812:C2917,3,FALSE)</f>
        <v>N</v>
      </c>
      <c r="H812">
        <v>19.899999999999999</v>
      </c>
      <c r="I812">
        <v>26.1</v>
      </c>
      <c r="J812">
        <v>6.1</v>
      </c>
      <c r="K812">
        <v>4.4000000000000004</v>
      </c>
      <c r="L812" s="7">
        <v>127625.36500000001</v>
      </c>
      <c r="M812" s="9">
        <v>112.9036926</v>
      </c>
      <c r="N812" s="9">
        <f t="shared" si="64"/>
        <v>14409374.977922799</v>
      </c>
    </row>
    <row r="813" spans="1:14" x14ac:dyDescent="0.25">
      <c r="A813" s="5">
        <v>42816</v>
      </c>
      <c r="B813" t="str">
        <f t="shared" si="60"/>
        <v>Wednesday</v>
      </c>
      <c r="C813" t="str">
        <f t="shared" si="61"/>
        <v>March</v>
      </c>
      <c r="D813">
        <f t="shared" si="62"/>
        <v>2017</v>
      </c>
      <c r="E813">
        <f t="shared" si="63"/>
        <v>12</v>
      </c>
      <c r="F813" t="str">
        <f>VLOOKUP(A813, _holidays!A813:B2918,2,FALSE)</f>
        <v>Y</v>
      </c>
      <c r="G813" t="str">
        <f>VLOOKUP(A813, _holidays!A813:C2918,3,FALSE)</f>
        <v>N</v>
      </c>
      <c r="H813">
        <v>17.8</v>
      </c>
      <c r="I813">
        <v>21.8</v>
      </c>
      <c r="J813">
        <v>7.3</v>
      </c>
      <c r="K813">
        <v>9.1999999999999993</v>
      </c>
      <c r="L813" s="7">
        <v>114696.37</v>
      </c>
      <c r="M813" s="9">
        <v>77.000286310000007</v>
      </c>
      <c r="N813" s="9">
        <f t="shared" si="64"/>
        <v>8831653.3287176955</v>
      </c>
    </row>
    <row r="814" spans="1:14" x14ac:dyDescent="0.25">
      <c r="A814" s="5">
        <v>42817</v>
      </c>
      <c r="B814" t="str">
        <f t="shared" si="60"/>
        <v>Thursday</v>
      </c>
      <c r="C814" t="str">
        <f t="shared" si="61"/>
        <v>March</v>
      </c>
      <c r="D814">
        <f t="shared" si="62"/>
        <v>2017</v>
      </c>
      <c r="E814">
        <f t="shared" si="63"/>
        <v>12</v>
      </c>
      <c r="F814" t="str">
        <f>VLOOKUP(A814, _holidays!A814:B2919,2,FALSE)</f>
        <v>Y</v>
      </c>
      <c r="G814" t="str">
        <f>VLOOKUP(A814, _holidays!A814:C2919,3,FALSE)</f>
        <v>N</v>
      </c>
      <c r="H814">
        <v>16.2</v>
      </c>
      <c r="I814">
        <v>25.1</v>
      </c>
      <c r="J814">
        <v>17.2</v>
      </c>
      <c r="K814">
        <v>0</v>
      </c>
      <c r="L814" s="7">
        <v>111632.83500000001</v>
      </c>
      <c r="M814" s="9">
        <v>97.823059580000006</v>
      </c>
      <c r="N814" s="9">
        <f t="shared" si="64"/>
        <v>10920265.46928931</v>
      </c>
    </row>
    <row r="815" spans="1:14" x14ac:dyDescent="0.25">
      <c r="A815" s="5">
        <v>42818</v>
      </c>
      <c r="B815" t="str">
        <f t="shared" si="60"/>
        <v>Friday</v>
      </c>
      <c r="C815" t="str">
        <f t="shared" si="61"/>
        <v>March</v>
      </c>
      <c r="D815">
        <f t="shared" si="62"/>
        <v>2017</v>
      </c>
      <c r="E815">
        <f t="shared" si="63"/>
        <v>12</v>
      </c>
      <c r="F815" t="str">
        <f>VLOOKUP(A815, _holidays!A815:B2920,2,FALSE)</f>
        <v>Y</v>
      </c>
      <c r="G815" t="str">
        <f>VLOOKUP(A815, _holidays!A815:C2920,3,FALSE)</f>
        <v>N</v>
      </c>
      <c r="H815">
        <v>13.9</v>
      </c>
      <c r="I815">
        <v>24.7</v>
      </c>
      <c r="J815">
        <v>16.100000000000001</v>
      </c>
      <c r="K815">
        <v>0</v>
      </c>
      <c r="L815" s="7">
        <v>115411.41</v>
      </c>
      <c r="M815" s="9">
        <v>118.4496111</v>
      </c>
      <c r="N815" s="9">
        <f t="shared" si="64"/>
        <v>13670436.631002652</v>
      </c>
    </row>
    <row r="816" spans="1:14" x14ac:dyDescent="0.25">
      <c r="A816" s="5">
        <v>42819</v>
      </c>
      <c r="B816" t="str">
        <f t="shared" si="60"/>
        <v>Saturday</v>
      </c>
      <c r="C816" t="str">
        <f t="shared" si="61"/>
        <v>March</v>
      </c>
      <c r="D816">
        <f t="shared" si="62"/>
        <v>2017</v>
      </c>
      <c r="E816">
        <f t="shared" si="63"/>
        <v>12</v>
      </c>
      <c r="F816" t="str">
        <f>VLOOKUP(A816, _holidays!A816:B2921,2,FALSE)</f>
        <v>Y</v>
      </c>
      <c r="G816" t="str">
        <f>VLOOKUP(A816, _holidays!A816:C2921,3,FALSE)</f>
        <v>N</v>
      </c>
      <c r="H816">
        <v>15.3</v>
      </c>
      <c r="I816">
        <v>29.7</v>
      </c>
      <c r="J816">
        <v>13.5</v>
      </c>
      <c r="K816">
        <v>0</v>
      </c>
      <c r="L816" s="7">
        <v>107465.98</v>
      </c>
      <c r="M816" s="9">
        <v>138.79475579999999</v>
      </c>
      <c r="N816" s="9">
        <f t="shared" si="64"/>
        <v>14915714.450907683</v>
      </c>
    </row>
    <row r="817" spans="1:14" x14ac:dyDescent="0.25">
      <c r="A817" s="5">
        <v>42820</v>
      </c>
      <c r="B817" t="str">
        <f t="shared" si="60"/>
        <v>Sunday</v>
      </c>
      <c r="C817" t="str">
        <f t="shared" si="61"/>
        <v>March</v>
      </c>
      <c r="D817">
        <f t="shared" si="62"/>
        <v>2017</v>
      </c>
      <c r="E817">
        <f t="shared" si="63"/>
        <v>13</v>
      </c>
      <c r="F817" t="str">
        <f>VLOOKUP(A817, _holidays!A817:B2922,2,FALSE)</f>
        <v>Y</v>
      </c>
      <c r="G817" t="str">
        <f>VLOOKUP(A817, _holidays!A817:C2922,3,FALSE)</f>
        <v>N</v>
      </c>
      <c r="H817">
        <v>19.3</v>
      </c>
      <c r="I817">
        <v>26.7</v>
      </c>
      <c r="J817">
        <v>14.6</v>
      </c>
      <c r="K817">
        <v>0</v>
      </c>
      <c r="L817" s="7">
        <v>104189.1</v>
      </c>
      <c r="M817" s="9">
        <v>147.4805929</v>
      </c>
      <c r="N817" s="9">
        <f t="shared" si="64"/>
        <v>15365870.241717391</v>
      </c>
    </row>
    <row r="818" spans="1:14" x14ac:dyDescent="0.25">
      <c r="A818" s="5">
        <v>42821</v>
      </c>
      <c r="B818" t="str">
        <f t="shared" si="60"/>
        <v>Monday</v>
      </c>
      <c r="C818" t="str">
        <f t="shared" si="61"/>
        <v>March</v>
      </c>
      <c r="D818">
        <f t="shared" si="62"/>
        <v>2017</v>
      </c>
      <c r="E818">
        <f t="shared" si="63"/>
        <v>13</v>
      </c>
      <c r="F818" t="str">
        <f>VLOOKUP(A818, _holidays!A818:B2923,2,FALSE)</f>
        <v>Y</v>
      </c>
      <c r="G818" t="str">
        <f>VLOOKUP(A818, _holidays!A818:C2923,3,FALSE)</f>
        <v>N</v>
      </c>
      <c r="H818">
        <v>19.3</v>
      </c>
      <c r="I818">
        <v>31.9</v>
      </c>
      <c r="J818">
        <v>7.6</v>
      </c>
      <c r="K818">
        <v>0</v>
      </c>
      <c r="L818" s="7">
        <v>116237.22</v>
      </c>
      <c r="M818" s="9">
        <v>118.5621993</v>
      </c>
      <c r="N818" s="9">
        <f t="shared" si="64"/>
        <v>13781340.443717947</v>
      </c>
    </row>
    <row r="819" spans="1:14" x14ac:dyDescent="0.25">
      <c r="A819" s="5">
        <v>42822</v>
      </c>
      <c r="B819" t="str">
        <f t="shared" si="60"/>
        <v>Tuesday</v>
      </c>
      <c r="C819" t="str">
        <f t="shared" si="61"/>
        <v>March</v>
      </c>
      <c r="D819">
        <f t="shared" si="62"/>
        <v>2017</v>
      </c>
      <c r="E819">
        <f t="shared" si="63"/>
        <v>13</v>
      </c>
      <c r="F819" t="str">
        <f>VLOOKUP(A819, _holidays!A819:B2924,2,FALSE)</f>
        <v>Y</v>
      </c>
      <c r="G819" t="str">
        <f>VLOOKUP(A819, _holidays!A819:C2924,3,FALSE)</f>
        <v>N</v>
      </c>
      <c r="H819">
        <v>11.9</v>
      </c>
      <c r="I819">
        <v>24.3</v>
      </c>
      <c r="J819">
        <v>17.8</v>
      </c>
      <c r="K819">
        <v>4.2</v>
      </c>
      <c r="L819" s="7">
        <v>111032.97500000001</v>
      </c>
      <c r="M819" s="9">
        <v>121.90563229999999</v>
      </c>
      <c r="N819" s="9">
        <f t="shared" si="64"/>
        <v>13535545.023525093</v>
      </c>
    </row>
    <row r="820" spans="1:14" x14ac:dyDescent="0.25">
      <c r="A820" s="5">
        <v>42823</v>
      </c>
      <c r="B820" t="str">
        <f t="shared" si="60"/>
        <v>Wednesday</v>
      </c>
      <c r="C820" t="str">
        <f t="shared" si="61"/>
        <v>March</v>
      </c>
      <c r="D820">
        <f t="shared" si="62"/>
        <v>2017</v>
      </c>
      <c r="E820">
        <f t="shared" si="63"/>
        <v>13</v>
      </c>
      <c r="F820" t="str">
        <f>VLOOKUP(A820, _holidays!A820:B2925,2,FALSE)</f>
        <v>Y</v>
      </c>
      <c r="G820" t="str">
        <f>VLOOKUP(A820, _holidays!A820:C2925,3,FALSE)</f>
        <v>N</v>
      </c>
      <c r="H820">
        <v>13.9</v>
      </c>
      <c r="I820">
        <v>27.2</v>
      </c>
      <c r="J820">
        <v>14.7</v>
      </c>
      <c r="K820">
        <v>0.2</v>
      </c>
      <c r="L820" s="7">
        <v>109640.33</v>
      </c>
      <c r="M820" s="9">
        <v>133.7982653</v>
      </c>
      <c r="N820" s="9">
        <f t="shared" si="64"/>
        <v>14669685.96091955</v>
      </c>
    </row>
    <row r="821" spans="1:14" x14ac:dyDescent="0.25">
      <c r="A821" s="5">
        <v>42824</v>
      </c>
      <c r="B821" t="str">
        <f t="shared" si="60"/>
        <v>Thursday</v>
      </c>
      <c r="C821" t="str">
        <f t="shared" si="61"/>
        <v>March</v>
      </c>
      <c r="D821">
        <f t="shared" si="62"/>
        <v>2017</v>
      </c>
      <c r="E821">
        <f t="shared" si="63"/>
        <v>13</v>
      </c>
      <c r="F821" t="str">
        <f>VLOOKUP(A821, _holidays!A821:B2926,2,FALSE)</f>
        <v>Y</v>
      </c>
      <c r="G821" t="str">
        <f>VLOOKUP(A821, _holidays!A821:C2926,3,FALSE)</f>
        <v>N</v>
      </c>
      <c r="H821">
        <v>10.199999999999999</v>
      </c>
      <c r="I821">
        <v>17.899999999999999</v>
      </c>
      <c r="J821">
        <v>13</v>
      </c>
      <c r="K821">
        <v>3.4</v>
      </c>
      <c r="L821" s="7">
        <v>107491.87</v>
      </c>
      <c r="M821" s="9">
        <v>115.1902122</v>
      </c>
      <c r="N821" s="9">
        <f t="shared" si="64"/>
        <v>12382011.315074814</v>
      </c>
    </row>
    <row r="822" spans="1:14" x14ac:dyDescent="0.25">
      <c r="A822" s="5">
        <v>42825</v>
      </c>
      <c r="B822" t="str">
        <f t="shared" si="60"/>
        <v>Friday</v>
      </c>
      <c r="C822" t="str">
        <f t="shared" si="61"/>
        <v>March</v>
      </c>
      <c r="D822">
        <f t="shared" si="62"/>
        <v>2017</v>
      </c>
      <c r="E822">
        <f t="shared" si="63"/>
        <v>13</v>
      </c>
      <c r="F822" t="str">
        <f>VLOOKUP(A822, _holidays!A822:B2927,2,FALSE)</f>
        <v>N</v>
      </c>
      <c r="G822" t="str">
        <f>VLOOKUP(A822, _holidays!A822:C2927,3,FALSE)</f>
        <v>N</v>
      </c>
      <c r="H822">
        <v>10.1</v>
      </c>
      <c r="I822">
        <v>17.899999999999999</v>
      </c>
      <c r="J822">
        <v>12.3</v>
      </c>
      <c r="K822">
        <v>2.8</v>
      </c>
      <c r="L822" s="7">
        <v>110662.245</v>
      </c>
      <c r="M822" s="9">
        <v>145.21906050000001</v>
      </c>
      <c r="N822" s="9">
        <f t="shared" si="64"/>
        <v>16070267.251720823</v>
      </c>
    </row>
    <row r="823" spans="1:14" x14ac:dyDescent="0.25">
      <c r="A823" s="5">
        <v>42826</v>
      </c>
      <c r="B823" t="str">
        <f t="shared" si="60"/>
        <v>Saturday</v>
      </c>
      <c r="C823" t="str">
        <f t="shared" si="61"/>
        <v>April</v>
      </c>
      <c r="D823">
        <f t="shared" si="62"/>
        <v>2017</v>
      </c>
      <c r="E823">
        <f t="shared" si="63"/>
        <v>13</v>
      </c>
      <c r="F823" t="str">
        <f>VLOOKUP(A823, _holidays!A823:B2928,2,FALSE)</f>
        <v>N</v>
      </c>
      <c r="G823" t="str">
        <f>VLOOKUP(A823, _holidays!A823:C2928,3,FALSE)</f>
        <v>N</v>
      </c>
      <c r="H823">
        <v>10</v>
      </c>
      <c r="I823">
        <v>19</v>
      </c>
      <c r="J823">
        <v>13.5</v>
      </c>
      <c r="K823">
        <v>0</v>
      </c>
      <c r="L823" s="7">
        <v>97402.264999999999</v>
      </c>
      <c r="M823" s="9">
        <v>99.249181780000001</v>
      </c>
      <c r="N823" s="9">
        <f t="shared" si="64"/>
        <v>9667095.1047687326</v>
      </c>
    </row>
    <row r="824" spans="1:14" x14ac:dyDescent="0.25">
      <c r="A824" s="5">
        <v>42827</v>
      </c>
      <c r="B824" t="str">
        <f t="shared" si="60"/>
        <v>Sunday</v>
      </c>
      <c r="C824" t="str">
        <f t="shared" si="61"/>
        <v>April</v>
      </c>
      <c r="D824">
        <f t="shared" si="62"/>
        <v>2017</v>
      </c>
      <c r="E824">
        <f t="shared" si="63"/>
        <v>14</v>
      </c>
      <c r="F824" t="str">
        <f>VLOOKUP(A824, _holidays!A824:B2929,2,FALSE)</f>
        <v>N</v>
      </c>
      <c r="G824" t="str">
        <f>VLOOKUP(A824, _holidays!A824:C2929,3,FALSE)</f>
        <v>N</v>
      </c>
      <c r="H824">
        <v>11.7</v>
      </c>
      <c r="I824">
        <v>18.2</v>
      </c>
      <c r="J824">
        <v>10.1</v>
      </c>
      <c r="K824">
        <v>0.4</v>
      </c>
      <c r="L824" s="7">
        <v>94477.095000000001</v>
      </c>
      <c r="M824" s="9">
        <v>92.915735170000005</v>
      </c>
      <c r="N824" s="9">
        <f t="shared" si="64"/>
        <v>8778408.738650931</v>
      </c>
    </row>
    <row r="825" spans="1:14" x14ac:dyDescent="0.25">
      <c r="A825" s="5">
        <v>42828</v>
      </c>
      <c r="B825" t="str">
        <f t="shared" si="60"/>
        <v>Monday</v>
      </c>
      <c r="C825" t="str">
        <f t="shared" si="61"/>
        <v>April</v>
      </c>
      <c r="D825">
        <f t="shared" si="62"/>
        <v>2017</v>
      </c>
      <c r="E825">
        <f t="shared" si="63"/>
        <v>14</v>
      </c>
      <c r="F825" t="str">
        <f>VLOOKUP(A825, _holidays!A825:B2930,2,FALSE)</f>
        <v>N</v>
      </c>
      <c r="G825" t="str">
        <f>VLOOKUP(A825, _holidays!A825:C2930,3,FALSE)</f>
        <v>N</v>
      </c>
      <c r="H825">
        <v>8.1999999999999993</v>
      </c>
      <c r="I825">
        <v>21.5</v>
      </c>
      <c r="J825">
        <v>16.8</v>
      </c>
      <c r="K825">
        <v>0</v>
      </c>
      <c r="L825" s="7">
        <v>107895.52499999999</v>
      </c>
      <c r="M825" s="9">
        <v>106.4521598</v>
      </c>
      <c r="N825" s="9">
        <f t="shared" si="64"/>
        <v>11485711.669004895</v>
      </c>
    </row>
    <row r="826" spans="1:14" x14ac:dyDescent="0.25">
      <c r="A826" s="5">
        <v>42829</v>
      </c>
      <c r="B826" t="str">
        <f t="shared" si="60"/>
        <v>Tuesday</v>
      </c>
      <c r="C826" t="str">
        <f t="shared" si="61"/>
        <v>April</v>
      </c>
      <c r="D826">
        <f t="shared" si="62"/>
        <v>2017</v>
      </c>
      <c r="E826">
        <f t="shared" si="63"/>
        <v>14</v>
      </c>
      <c r="F826" t="str">
        <f>VLOOKUP(A826, _holidays!A826:B2931,2,FALSE)</f>
        <v>N</v>
      </c>
      <c r="G826" t="str">
        <f>VLOOKUP(A826, _holidays!A826:C2931,3,FALSE)</f>
        <v>N</v>
      </c>
      <c r="H826">
        <v>10</v>
      </c>
      <c r="I826">
        <v>24.4</v>
      </c>
      <c r="J826">
        <v>16.399999999999999</v>
      </c>
      <c r="K826">
        <v>0</v>
      </c>
      <c r="L826" s="7">
        <v>113138.67</v>
      </c>
      <c r="M826" s="9">
        <v>122.6614787</v>
      </c>
      <c r="N826" s="9">
        <f t="shared" si="64"/>
        <v>13877756.560351329</v>
      </c>
    </row>
    <row r="827" spans="1:14" x14ac:dyDescent="0.25">
      <c r="A827" s="5">
        <v>42830</v>
      </c>
      <c r="B827" t="str">
        <f t="shared" si="60"/>
        <v>Wednesday</v>
      </c>
      <c r="C827" t="str">
        <f t="shared" si="61"/>
        <v>April</v>
      </c>
      <c r="D827">
        <f t="shared" si="62"/>
        <v>2017</v>
      </c>
      <c r="E827">
        <f t="shared" si="63"/>
        <v>14</v>
      </c>
      <c r="F827" t="str">
        <f>VLOOKUP(A827, _holidays!A827:B2932,2,FALSE)</f>
        <v>N</v>
      </c>
      <c r="G827" t="str">
        <f>VLOOKUP(A827, _holidays!A827:C2932,3,FALSE)</f>
        <v>N</v>
      </c>
      <c r="H827">
        <v>11</v>
      </c>
      <c r="I827">
        <v>25.4</v>
      </c>
      <c r="J827">
        <v>15.8</v>
      </c>
      <c r="K827">
        <v>0</v>
      </c>
      <c r="L827" s="7">
        <v>114191.35</v>
      </c>
      <c r="M827" s="9">
        <v>142.28042669999999</v>
      </c>
      <c r="N827" s="9">
        <f t="shared" si="64"/>
        <v>16247194.003449045</v>
      </c>
    </row>
    <row r="828" spans="1:14" x14ac:dyDescent="0.25">
      <c r="A828" s="5">
        <v>42831</v>
      </c>
      <c r="B828" t="str">
        <f t="shared" si="60"/>
        <v>Thursday</v>
      </c>
      <c r="C828" t="str">
        <f t="shared" si="61"/>
        <v>April</v>
      </c>
      <c r="D828">
        <f t="shared" si="62"/>
        <v>2017</v>
      </c>
      <c r="E828">
        <f t="shared" si="63"/>
        <v>14</v>
      </c>
      <c r="F828" t="str">
        <f>VLOOKUP(A828, _holidays!A828:B2933,2,FALSE)</f>
        <v>N</v>
      </c>
      <c r="G828" t="str">
        <f>VLOOKUP(A828, _holidays!A828:C2933,3,FALSE)</f>
        <v>N</v>
      </c>
      <c r="H828">
        <v>12</v>
      </c>
      <c r="I828">
        <v>26.6</v>
      </c>
      <c r="J828">
        <v>13.5</v>
      </c>
      <c r="K828">
        <v>0</v>
      </c>
      <c r="L828" s="7">
        <v>114817.30499999999</v>
      </c>
      <c r="M828" s="9">
        <v>126.18198750000001</v>
      </c>
      <c r="N828" s="9">
        <f t="shared" si="64"/>
        <v>14487875.744293688</v>
      </c>
    </row>
    <row r="829" spans="1:14" x14ac:dyDescent="0.25">
      <c r="A829" s="5">
        <v>42832</v>
      </c>
      <c r="B829" t="str">
        <f t="shared" si="60"/>
        <v>Friday</v>
      </c>
      <c r="C829" t="str">
        <f t="shared" si="61"/>
        <v>April</v>
      </c>
      <c r="D829">
        <f t="shared" si="62"/>
        <v>2017</v>
      </c>
      <c r="E829">
        <f t="shared" si="63"/>
        <v>14</v>
      </c>
      <c r="F829" t="str">
        <f>VLOOKUP(A829, _holidays!A829:B2934,2,FALSE)</f>
        <v>N</v>
      </c>
      <c r="G829" t="str">
        <f>VLOOKUP(A829, _holidays!A829:C2934,3,FALSE)</f>
        <v>N</v>
      </c>
      <c r="H829">
        <v>12.7</v>
      </c>
      <c r="I829">
        <v>26.2</v>
      </c>
      <c r="J829">
        <v>15.6</v>
      </c>
      <c r="K829">
        <v>0</v>
      </c>
      <c r="L829" s="7">
        <v>110160.02499999999</v>
      </c>
      <c r="M829" s="9">
        <v>101.330421</v>
      </c>
      <c r="N829" s="9">
        <f t="shared" si="64"/>
        <v>11162561.710620524</v>
      </c>
    </row>
    <row r="830" spans="1:14" x14ac:dyDescent="0.25">
      <c r="A830" s="5">
        <v>42833</v>
      </c>
      <c r="B830" t="str">
        <f t="shared" si="60"/>
        <v>Saturday</v>
      </c>
      <c r="C830" t="str">
        <f t="shared" si="61"/>
        <v>April</v>
      </c>
      <c r="D830">
        <f t="shared" si="62"/>
        <v>2017</v>
      </c>
      <c r="E830">
        <f t="shared" si="63"/>
        <v>14</v>
      </c>
      <c r="F830" t="str">
        <f>VLOOKUP(A830, _holidays!A830:B2935,2,FALSE)</f>
        <v>N</v>
      </c>
      <c r="G830" t="str">
        <f>VLOOKUP(A830, _holidays!A830:C2935,3,FALSE)</f>
        <v>N</v>
      </c>
      <c r="H830">
        <v>18.600000000000001</v>
      </c>
      <c r="I830">
        <v>28.1</v>
      </c>
      <c r="J830">
        <v>13.8</v>
      </c>
      <c r="K830">
        <v>0</v>
      </c>
      <c r="L830" s="7">
        <v>99084.74</v>
      </c>
      <c r="M830" s="9">
        <v>95.867977690000004</v>
      </c>
      <c r="N830" s="9">
        <f t="shared" si="64"/>
        <v>9499053.6437394507</v>
      </c>
    </row>
    <row r="831" spans="1:14" x14ac:dyDescent="0.25">
      <c r="A831" s="5">
        <v>42834</v>
      </c>
      <c r="B831" t="str">
        <f t="shared" si="60"/>
        <v>Sunday</v>
      </c>
      <c r="C831" t="str">
        <f t="shared" si="61"/>
        <v>April</v>
      </c>
      <c r="D831">
        <f t="shared" si="62"/>
        <v>2017</v>
      </c>
      <c r="E831">
        <f t="shared" si="63"/>
        <v>15</v>
      </c>
      <c r="F831" t="str">
        <f>VLOOKUP(A831, _holidays!A831:B2936,2,FALSE)</f>
        <v>N</v>
      </c>
      <c r="G831" t="str">
        <f>VLOOKUP(A831, _holidays!A831:C2936,3,FALSE)</f>
        <v>N</v>
      </c>
      <c r="H831">
        <v>11.7</v>
      </c>
      <c r="I831">
        <v>15.2</v>
      </c>
      <c r="J831">
        <v>6.5</v>
      </c>
      <c r="K831">
        <v>10.6</v>
      </c>
      <c r="L831" s="7">
        <v>96041.895000000004</v>
      </c>
      <c r="M831" s="9">
        <v>74.591633180000002</v>
      </c>
      <c r="N831" s="9">
        <f t="shared" si="64"/>
        <v>7163921.8017520765</v>
      </c>
    </row>
    <row r="832" spans="1:14" x14ac:dyDescent="0.25">
      <c r="A832" s="5">
        <v>42835</v>
      </c>
      <c r="B832" t="str">
        <f t="shared" si="60"/>
        <v>Monday</v>
      </c>
      <c r="C832" t="str">
        <f t="shared" si="61"/>
        <v>April</v>
      </c>
      <c r="D832">
        <f t="shared" si="62"/>
        <v>2017</v>
      </c>
      <c r="E832">
        <f t="shared" si="63"/>
        <v>15</v>
      </c>
      <c r="F832" t="str">
        <f>VLOOKUP(A832, _holidays!A832:B2937,2,FALSE)</f>
        <v>N</v>
      </c>
      <c r="G832" t="str">
        <f>VLOOKUP(A832, _holidays!A832:C2937,3,FALSE)</f>
        <v>N</v>
      </c>
      <c r="H832">
        <v>9</v>
      </c>
      <c r="I832">
        <v>17</v>
      </c>
      <c r="J832">
        <v>3</v>
      </c>
      <c r="K832">
        <v>25.4</v>
      </c>
      <c r="L832" s="7">
        <v>113287.05499999999</v>
      </c>
      <c r="M832" s="9">
        <v>111.8004887</v>
      </c>
      <c r="N832" s="9">
        <f t="shared" si="64"/>
        <v>12665548.112383777</v>
      </c>
    </row>
    <row r="833" spans="1:14" x14ac:dyDescent="0.25">
      <c r="A833" s="5">
        <v>42836</v>
      </c>
      <c r="B833" t="str">
        <f t="shared" si="60"/>
        <v>Tuesday</v>
      </c>
      <c r="C833" t="str">
        <f t="shared" si="61"/>
        <v>April</v>
      </c>
      <c r="D833">
        <f t="shared" si="62"/>
        <v>2017</v>
      </c>
      <c r="E833">
        <f t="shared" si="63"/>
        <v>15</v>
      </c>
      <c r="F833" t="str">
        <f>VLOOKUP(A833, _holidays!A833:B2938,2,FALSE)</f>
        <v>N</v>
      </c>
      <c r="G833" t="str">
        <f>VLOOKUP(A833, _holidays!A833:C2938,3,FALSE)</f>
        <v>N</v>
      </c>
      <c r="H833">
        <v>12.3</v>
      </c>
      <c r="I833">
        <v>18.5</v>
      </c>
      <c r="J833">
        <v>13.5</v>
      </c>
      <c r="K833">
        <v>15.4</v>
      </c>
      <c r="L833" s="7">
        <v>114159.965</v>
      </c>
      <c r="M833" s="9">
        <v>130.03687339999999</v>
      </c>
      <c r="N833" s="9">
        <f t="shared" si="64"/>
        <v>14845004.916053429</v>
      </c>
    </row>
    <row r="834" spans="1:14" x14ac:dyDescent="0.25">
      <c r="A834" s="5">
        <v>42837</v>
      </c>
      <c r="B834" t="str">
        <f t="shared" ref="B834:B897" si="65">TEXT(A834, "dddd")</f>
        <v>Wednesday</v>
      </c>
      <c r="C834" t="str">
        <f t="shared" ref="C834:C897" si="66">TEXT(A834, "mmmm")</f>
        <v>April</v>
      </c>
      <c r="D834">
        <f t="shared" ref="D834:D897" si="67">YEAR(A834)</f>
        <v>2017</v>
      </c>
      <c r="E834">
        <f t="shared" ref="E834:E897" si="68">WEEKNUM(A834)</f>
        <v>15</v>
      </c>
      <c r="F834" t="str">
        <f>VLOOKUP(A834, _holidays!A834:B2939,2,FALSE)</f>
        <v>N</v>
      </c>
      <c r="G834" t="str">
        <f>VLOOKUP(A834, _holidays!A834:C2939,3,FALSE)</f>
        <v>N</v>
      </c>
      <c r="H834">
        <v>10.8</v>
      </c>
      <c r="I834">
        <v>19.3</v>
      </c>
      <c r="J834">
        <v>14</v>
      </c>
      <c r="K834">
        <v>0</v>
      </c>
      <c r="L834" s="7">
        <v>114335.995</v>
      </c>
      <c r="M834" s="9">
        <v>126.572879</v>
      </c>
      <c r="N834" s="9">
        <f t="shared" si="64"/>
        <v>14471836.060479604</v>
      </c>
    </row>
    <row r="835" spans="1:14" x14ac:dyDescent="0.25">
      <c r="A835" s="5">
        <v>42838</v>
      </c>
      <c r="B835" t="str">
        <f t="shared" si="65"/>
        <v>Thursday</v>
      </c>
      <c r="C835" t="str">
        <f t="shared" si="66"/>
        <v>April</v>
      </c>
      <c r="D835">
        <f t="shared" si="67"/>
        <v>2017</v>
      </c>
      <c r="E835">
        <f t="shared" si="68"/>
        <v>15</v>
      </c>
      <c r="F835" t="str">
        <f>VLOOKUP(A835, _holidays!A835:B2940,2,FALSE)</f>
        <v>N</v>
      </c>
      <c r="G835" t="str">
        <f>VLOOKUP(A835, _holidays!A835:C2940,3,FALSE)</f>
        <v>N</v>
      </c>
      <c r="H835">
        <v>10.9</v>
      </c>
      <c r="I835">
        <v>22.2</v>
      </c>
      <c r="J835">
        <v>13.9</v>
      </c>
      <c r="K835">
        <v>0</v>
      </c>
      <c r="L835" s="7">
        <v>112704.045</v>
      </c>
      <c r="M835" s="9">
        <v>117.53565020000001</v>
      </c>
      <c r="N835" s="9">
        <f t="shared" ref="N835:N898" si="69">L835*M835</f>
        <v>13246743.20924506</v>
      </c>
    </row>
    <row r="836" spans="1:14" x14ac:dyDescent="0.25">
      <c r="A836" s="5">
        <v>42839</v>
      </c>
      <c r="B836" t="str">
        <f t="shared" si="65"/>
        <v>Friday</v>
      </c>
      <c r="C836" t="str">
        <f t="shared" si="66"/>
        <v>April</v>
      </c>
      <c r="D836">
        <f t="shared" si="67"/>
        <v>2017</v>
      </c>
      <c r="E836">
        <f t="shared" si="68"/>
        <v>15</v>
      </c>
      <c r="F836" t="str">
        <f>VLOOKUP(A836, _holidays!A836:B2941,2,FALSE)</f>
        <v>N</v>
      </c>
      <c r="G836" t="str">
        <f>VLOOKUP(A836, _holidays!A836:C2941,3,FALSE)</f>
        <v>Y</v>
      </c>
      <c r="H836">
        <v>13</v>
      </c>
      <c r="I836">
        <v>17.899999999999999</v>
      </c>
      <c r="J836">
        <v>8.9</v>
      </c>
      <c r="K836">
        <v>0</v>
      </c>
      <c r="L836" s="7">
        <v>97436.41</v>
      </c>
      <c r="M836" s="9">
        <v>109.7650221</v>
      </c>
      <c r="N836" s="9">
        <f t="shared" si="69"/>
        <v>10695109.69699466</v>
      </c>
    </row>
    <row r="837" spans="1:14" x14ac:dyDescent="0.25">
      <c r="A837" s="5">
        <v>42840</v>
      </c>
      <c r="B837" t="str">
        <f t="shared" si="65"/>
        <v>Saturday</v>
      </c>
      <c r="C837" t="str">
        <f t="shared" si="66"/>
        <v>April</v>
      </c>
      <c r="D837">
        <f t="shared" si="67"/>
        <v>2017</v>
      </c>
      <c r="E837">
        <f t="shared" si="68"/>
        <v>15</v>
      </c>
      <c r="F837" t="str">
        <f>VLOOKUP(A837, _holidays!A837:B2942,2,FALSE)</f>
        <v>N</v>
      </c>
      <c r="G837" t="str">
        <f>VLOOKUP(A837, _holidays!A837:C2942,3,FALSE)</f>
        <v>Y</v>
      </c>
      <c r="H837">
        <v>11.8</v>
      </c>
      <c r="I837">
        <v>17.3</v>
      </c>
      <c r="J837">
        <v>9.6999999999999993</v>
      </c>
      <c r="K837">
        <v>0</v>
      </c>
      <c r="L837" s="7">
        <v>99608.57</v>
      </c>
      <c r="M837" s="9">
        <v>116.78284910000001</v>
      </c>
      <c r="N837" s="9">
        <f t="shared" si="69"/>
        <v>11632572.599376788</v>
      </c>
    </row>
    <row r="838" spans="1:14" x14ac:dyDescent="0.25">
      <c r="A838" s="5">
        <v>42841</v>
      </c>
      <c r="B838" t="str">
        <f t="shared" si="65"/>
        <v>Sunday</v>
      </c>
      <c r="C838" t="str">
        <f t="shared" si="66"/>
        <v>April</v>
      </c>
      <c r="D838">
        <f t="shared" si="67"/>
        <v>2017</v>
      </c>
      <c r="E838">
        <f t="shared" si="68"/>
        <v>16</v>
      </c>
      <c r="F838" t="str">
        <f>VLOOKUP(A838, _holidays!A838:B2943,2,FALSE)</f>
        <v>N</v>
      </c>
      <c r="G838" t="str">
        <f>VLOOKUP(A838, _holidays!A838:C2943,3,FALSE)</f>
        <v>Y</v>
      </c>
      <c r="H838">
        <v>9.9</v>
      </c>
      <c r="I838">
        <v>22.6</v>
      </c>
      <c r="J838">
        <v>10.1</v>
      </c>
      <c r="K838">
        <v>0</v>
      </c>
      <c r="L838" s="7">
        <v>96594.744999999995</v>
      </c>
      <c r="M838" s="9">
        <v>95.646407010000004</v>
      </c>
      <c r="N838" s="9">
        <f t="shared" si="69"/>
        <v>9238940.2952971626</v>
      </c>
    </row>
    <row r="839" spans="1:14" x14ac:dyDescent="0.25">
      <c r="A839" s="5">
        <v>42842</v>
      </c>
      <c r="B839" t="str">
        <f t="shared" si="65"/>
        <v>Monday</v>
      </c>
      <c r="C839" t="str">
        <f t="shared" si="66"/>
        <v>April</v>
      </c>
      <c r="D839">
        <f t="shared" si="67"/>
        <v>2017</v>
      </c>
      <c r="E839">
        <f t="shared" si="68"/>
        <v>16</v>
      </c>
      <c r="F839" t="str">
        <f>VLOOKUP(A839, _holidays!A839:B2944,2,FALSE)</f>
        <v>N</v>
      </c>
      <c r="G839" t="str">
        <f>VLOOKUP(A839, _holidays!A839:C2944,3,FALSE)</f>
        <v>Y</v>
      </c>
      <c r="H839">
        <v>11.1</v>
      </c>
      <c r="I839">
        <v>18.3</v>
      </c>
      <c r="J839">
        <v>10.9</v>
      </c>
      <c r="K839">
        <v>0</v>
      </c>
      <c r="L839" s="7">
        <v>99945.494999999995</v>
      </c>
      <c r="M839" s="9">
        <v>104.57818949999999</v>
      </c>
      <c r="N839" s="9">
        <f t="shared" si="69"/>
        <v>10452118.915781301</v>
      </c>
    </row>
    <row r="840" spans="1:14" x14ac:dyDescent="0.25">
      <c r="A840" s="5">
        <v>42843</v>
      </c>
      <c r="B840" t="str">
        <f t="shared" si="65"/>
        <v>Tuesday</v>
      </c>
      <c r="C840" t="str">
        <f t="shared" si="66"/>
        <v>April</v>
      </c>
      <c r="D840">
        <f t="shared" si="67"/>
        <v>2017</v>
      </c>
      <c r="E840">
        <f t="shared" si="68"/>
        <v>16</v>
      </c>
      <c r="F840" t="str">
        <f>VLOOKUP(A840, _holidays!A840:B2945,2,FALSE)</f>
        <v>N</v>
      </c>
      <c r="G840" t="str">
        <f>VLOOKUP(A840, _holidays!A840:C2945,3,FALSE)</f>
        <v>N</v>
      </c>
      <c r="H840">
        <v>9.5</v>
      </c>
      <c r="I840">
        <v>20.399999999999999</v>
      </c>
      <c r="J840">
        <v>13.7</v>
      </c>
      <c r="K840">
        <v>0</v>
      </c>
      <c r="L840" s="7">
        <v>111955.175</v>
      </c>
      <c r="M840" s="9">
        <v>112.8247059</v>
      </c>
      <c r="N840" s="9">
        <f t="shared" si="69"/>
        <v>12631309.693358032</v>
      </c>
    </row>
    <row r="841" spans="1:14" x14ac:dyDescent="0.25">
      <c r="A841" s="5">
        <v>42844</v>
      </c>
      <c r="B841" t="str">
        <f t="shared" si="65"/>
        <v>Wednesday</v>
      </c>
      <c r="C841" t="str">
        <f t="shared" si="66"/>
        <v>April</v>
      </c>
      <c r="D841">
        <f t="shared" si="67"/>
        <v>2017</v>
      </c>
      <c r="E841">
        <f t="shared" si="68"/>
        <v>16</v>
      </c>
      <c r="F841" t="str">
        <f>VLOOKUP(A841, _holidays!A841:B2946,2,FALSE)</f>
        <v>Y</v>
      </c>
      <c r="G841" t="str">
        <f>VLOOKUP(A841, _holidays!A841:C2946,3,FALSE)</f>
        <v>N</v>
      </c>
      <c r="H841">
        <v>13</v>
      </c>
      <c r="I841">
        <v>26.9</v>
      </c>
      <c r="J841">
        <v>12.7</v>
      </c>
      <c r="K841">
        <v>0</v>
      </c>
      <c r="L841" s="7">
        <v>114436.97</v>
      </c>
      <c r="M841" s="9">
        <v>101.3145524</v>
      </c>
      <c r="N841" s="9">
        <f t="shared" si="69"/>
        <v>11594130.393562227</v>
      </c>
    </row>
    <row r="842" spans="1:14" x14ac:dyDescent="0.25">
      <c r="A842" s="5">
        <v>42845</v>
      </c>
      <c r="B842" t="str">
        <f t="shared" si="65"/>
        <v>Thursday</v>
      </c>
      <c r="C842" t="str">
        <f t="shared" si="66"/>
        <v>April</v>
      </c>
      <c r="D842">
        <f t="shared" si="67"/>
        <v>2017</v>
      </c>
      <c r="E842">
        <f t="shared" si="68"/>
        <v>16</v>
      </c>
      <c r="F842" t="str">
        <f>VLOOKUP(A842, _holidays!A842:B2947,2,FALSE)</f>
        <v>Y</v>
      </c>
      <c r="G842" t="str">
        <f>VLOOKUP(A842, _holidays!A842:C2947,3,FALSE)</f>
        <v>N</v>
      </c>
      <c r="H842">
        <v>14.6</v>
      </c>
      <c r="I842">
        <v>26.5</v>
      </c>
      <c r="J842">
        <v>12.4</v>
      </c>
      <c r="K842">
        <v>0</v>
      </c>
      <c r="L842" s="7">
        <v>112816.68</v>
      </c>
      <c r="M842" s="9">
        <v>104.07810310000001</v>
      </c>
      <c r="N842" s="9">
        <f t="shared" si="69"/>
        <v>11741746.052439708</v>
      </c>
    </row>
    <row r="843" spans="1:14" x14ac:dyDescent="0.25">
      <c r="A843" s="5">
        <v>42846</v>
      </c>
      <c r="B843" t="str">
        <f t="shared" si="65"/>
        <v>Friday</v>
      </c>
      <c r="C843" t="str">
        <f t="shared" si="66"/>
        <v>April</v>
      </c>
      <c r="D843">
        <f t="shared" si="67"/>
        <v>2017</v>
      </c>
      <c r="E843">
        <f t="shared" si="68"/>
        <v>16</v>
      </c>
      <c r="F843" t="str">
        <f>VLOOKUP(A843, _holidays!A843:B2948,2,FALSE)</f>
        <v>Y</v>
      </c>
      <c r="G843" t="str">
        <f>VLOOKUP(A843, _holidays!A843:C2948,3,FALSE)</f>
        <v>N</v>
      </c>
      <c r="H843">
        <v>16.5</v>
      </c>
      <c r="I843">
        <v>20.9</v>
      </c>
      <c r="J843">
        <v>3.6</v>
      </c>
      <c r="K843">
        <v>9.4</v>
      </c>
      <c r="L843" s="7">
        <v>114522.44</v>
      </c>
      <c r="M843" s="9">
        <v>133.2265993</v>
      </c>
      <c r="N843" s="9">
        <f t="shared" si="69"/>
        <v>15257435.224738292</v>
      </c>
    </row>
    <row r="844" spans="1:14" x14ac:dyDescent="0.25">
      <c r="A844" s="5">
        <v>42847</v>
      </c>
      <c r="B844" t="str">
        <f t="shared" si="65"/>
        <v>Saturday</v>
      </c>
      <c r="C844" t="str">
        <f t="shared" si="66"/>
        <v>April</v>
      </c>
      <c r="D844">
        <f t="shared" si="67"/>
        <v>2017</v>
      </c>
      <c r="E844">
        <f t="shared" si="68"/>
        <v>16</v>
      </c>
      <c r="F844" t="str">
        <f>VLOOKUP(A844, _holidays!A844:B2949,2,FALSE)</f>
        <v>Y</v>
      </c>
      <c r="G844" t="str">
        <f>VLOOKUP(A844, _holidays!A844:C2949,3,FALSE)</f>
        <v>N</v>
      </c>
      <c r="H844">
        <v>16.899999999999999</v>
      </c>
      <c r="I844">
        <v>22.5</v>
      </c>
      <c r="J844">
        <v>11.8</v>
      </c>
      <c r="K844">
        <v>4.5999999999999996</v>
      </c>
      <c r="L844" s="7">
        <v>102528.4</v>
      </c>
      <c r="M844" s="9">
        <v>111.6671228</v>
      </c>
      <c r="N844" s="9">
        <f t="shared" si="69"/>
        <v>11449051.43328752</v>
      </c>
    </row>
    <row r="845" spans="1:14" x14ac:dyDescent="0.25">
      <c r="A845" s="5">
        <v>42848</v>
      </c>
      <c r="B845" t="str">
        <f t="shared" si="65"/>
        <v>Sunday</v>
      </c>
      <c r="C845" t="str">
        <f t="shared" si="66"/>
        <v>April</v>
      </c>
      <c r="D845">
        <f t="shared" si="67"/>
        <v>2017</v>
      </c>
      <c r="E845">
        <f t="shared" si="68"/>
        <v>17</v>
      </c>
      <c r="F845" t="str">
        <f>VLOOKUP(A845, _holidays!A845:B2950,2,FALSE)</f>
        <v>Y</v>
      </c>
      <c r="G845" t="str">
        <f>VLOOKUP(A845, _holidays!A845:C2950,3,FALSE)</f>
        <v>N</v>
      </c>
      <c r="H845">
        <v>14.4</v>
      </c>
      <c r="I845">
        <v>21.8</v>
      </c>
      <c r="J845">
        <v>11.9</v>
      </c>
      <c r="K845">
        <v>0</v>
      </c>
      <c r="L845" s="7">
        <v>97356.565000000002</v>
      </c>
      <c r="M845" s="9">
        <v>90.726651050000001</v>
      </c>
      <c r="N845" s="9">
        <f t="shared" si="69"/>
        <v>8832835.1001816429</v>
      </c>
    </row>
    <row r="846" spans="1:14" x14ac:dyDescent="0.25">
      <c r="A846" s="5">
        <v>42849</v>
      </c>
      <c r="B846" t="str">
        <f t="shared" si="65"/>
        <v>Monday</v>
      </c>
      <c r="C846" t="str">
        <f t="shared" si="66"/>
        <v>April</v>
      </c>
      <c r="D846">
        <f t="shared" si="67"/>
        <v>2017</v>
      </c>
      <c r="E846">
        <f t="shared" si="68"/>
        <v>17</v>
      </c>
      <c r="F846" t="str">
        <f>VLOOKUP(A846, _holidays!A846:B2951,2,FALSE)</f>
        <v>Y</v>
      </c>
      <c r="G846" t="str">
        <f>VLOOKUP(A846, _holidays!A846:C2951,3,FALSE)</f>
        <v>N</v>
      </c>
      <c r="H846">
        <v>15.9</v>
      </c>
      <c r="I846">
        <v>24.7</v>
      </c>
      <c r="J846">
        <v>9.9</v>
      </c>
      <c r="K846">
        <v>0</v>
      </c>
      <c r="L846" s="7">
        <v>109421.815</v>
      </c>
      <c r="M846" s="9">
        <v>113.2589368</v>
      </c>
      <c r="N846" s="9">
        <f t="shared" si="69"/>
        <v>12392998.429626292</v>
      </c>
    </row>
    <row r="847" spans="1:14" x14ac:dyDescent="0.25">
      <c r="A847" s="5">
        <v>42850</v>
      </c>
      <c r="B847" t="str">
        <f t="shared" si="65"/>
        <v>Tuesday</v>
      </c>
      <c r="C847" t="str">
        <f t="shared" si="66"/>
        <v>April</v>
      </c>
      <c r="D847">
        <f t="shared" si="67"/>
        <v>2017</v>
      </c>
      <c r="E847">
        <f t="shared" si="68"/>
        <v>17</v>
      </c>
      <c r="F847" t="str">
        <f>VLOOKUP(A847, _holidays!A847:B2952,2,FALSE)</f>
        <v>Y</v>
      </c>
      <c r="G847" t="str">
        <f>VLOOKUP(A847, _holidays!A847:C2952,3,FALSE)</f>
        <v>Y</v>
      </c>
      <c r="H847">
        <v>16.2</v>
      </c>
      <c r="I847">
        <v>17.7</v>
      </c>
      <c r="J847">
        <v>5.8</v>
      </c>
      <c r="K847">
        <v>21.6</v>
      </c>
      <c r="L847" s="7">
        <v>101548.735</v>
      </c>
      <c r="M847" s="9">
        <v>86.790072550000005</v>
      </c>
      <c r="N847" s="9">
        <f t="shared" si="69"/>
        <v>8813422.0780107249</v>
      </c>
    </row>
    <row r="848" spans="1:14" x14ac:dyDescent="0.25">
      <c r="A848" s="5">
        <v>42851</v>
      </c>
      <c r="B848" t="str">
        <f t="shared" si="65"/>
        <v>Wednesday</v>
      </c>
      <c r="C848" t="str">
        <f t="shared" si="66"/>
        <v>April</v>
      </c>
      <c r="D848">
        <f t="shared" si="67"/>
        <v>2017</v>
      </c>
      <c r="E848">
        <f t="shared" si="68"/>
        <v>17</v>
      </c>
      <c r="F848" t="str">
        <f>VLOOKUP(A848, _holidays!A848:B2953,2,FALSE)</f>
        <v>Y</v>
      </c>
      <c r="G848" t="str">
        <f>VLOOKUP(A848, _holidays!A848:C2953,3,FALSE)</f>
        <v>N</v>
      </c>
      <c r="H848">
        <v>10.1</v>
      </c>
      <c r="I848">
        <v>14.5</v>
      </c>
      <c r="J848">
        <v>6.4</v>
      </c>
      <c r="K848">
        <v>20</v>
      </c>
      <c r="L848" s="7">
        <v>116795.245</v>
      </c>
      <c r="M848" s="9">
        <v>100.69868460000001</v>
      </c>
      <c r="N848" s="9">
        <f t="shared" si="69"/>
        <v>11761127.539034728</v>
      </c>
    </row>
    <row r="849" spans="1:14" x14ac:dyDescent="0.25">
      <c r="A849" s="5">
        <v>42852</v>
      </c>
      <c r="B849" t="str">
        <f t="shared" si="65"/>
        <v>Thursday</v>
      </c>
      <c r="C849" t="str">
        <f t="shared" si="66"/>
        <v>April</v>
      </c>
      <c r="D849">
        <f t="shared" si="67"/>
        <v>2017</v>
      </c>
      <c r="E849">
        <f t="shared" si="68"/>
        <v>17</v>
      </c>
      <c r="F849" t="str">
        <f>VLOOKUP(A849, _holidays!A849:B2954,2,FALSE)</f>
        <v>Y</v>
      </c>
      <c r="G849" t="str">
        <f>VLOOKUP(A849, _holidays!A849:C2954,3,FALSE)</f>
        <v>N</v>
      </c>
      <c r="H849">
        <v>8.3000000000000007</v>
      </c>
      <c r="I849">
        <v>15.6</v>
      </c>
      <c r="J849">
        <v>7.1</v>
      </c>
      <c r="K849">
        <v>15.4</v>
      </c>
      <c r="L849" s="7">
        <v>126329.53</v>
      </c>
      <c r="M849" s="9">
        <v>145.68273490000001</v>
      </c>
      <c r="N849" s="9">
        <f t="shared" si="69"/>
        <v>18404031.429031599</v>
      </c>
    </row>
    <row r="850" spans="1:14" x14ac:dyDescent="0.25">
      <c r="A850" s="5">
        <v>42853</v>
      </c>
      <c r="B850" t="str">
        <f t="shared" si="65"/>
        <v>Friday</v>
      </c>
      <c r="C850" t="str">
        <f t="shared" si="66"/>
        <v>April</v>
      </c>
      <c r="D850">
        <f t="shared" si="67"/>
        <v>2017</v>
      </c>
      <c r="E850">
        <f t="shared" si="68"/>
        <v>17</v>
      </c>
      <c r="F850" t="str">
        <f>VLOOKUP(A850, _holidays!A850:B2955,2,FALSE)</f>
        <v>Y</v>
      </c>
      <c r="G850" t="str">
        <f>VLOOKUP(A850, _holidays!A850:C2955,3,FALSE)</f>
        <v>N</v>
      </c>
      <c r="H850">
        <v>9.4</v>
      </c>
      <c r="I850">
        <v>19.8</v>
      </c>
      <c r="J850">
        <v>6</v>
      </c>
      <c r="K850">
        <v>0.4</v>
      </c>
      <c r="L850" s="7">
        <v>120144.19</v>
      </c>
      <c r="M850" s="9">
        <v>120.8095221</v>
      </c>
      <c r="N850" s="9">
        <f t="shared" si="69"/>
        <v>14514562.176991599</v>
      </c>
    </row>
    <row r="851" spans="1:14" x14ac:dyDescent="0.25">
      <c r="A851" s="5">
        <v>42854</v>
      </c>
      <c r="B851" t="str">
        <f t="shared" si="65"/>
        <v>Saturday</v>
      </c>
      <c r="C851" t="str">
        <f t="shared" si="66"/>
        <v>April</v>
      </c>
      <c r="D851">
        <f t="shared" si="67"/>
        <v>2017</v>
      </c>
      <c r="E851">
        <f t="shared" si="68"/>
        <v>17</v>
      </c>
      <c r="F851" t="str">
        <f>VLOOKUP(A851, _holidays!A851:B2956,2,FALSE)</f>
        <v>Y</v>
      </c>
      <c r="G851" t="str">
        <f>VLOOKUP(A851, _holidays!A851:C2956,3,FALSE)</f>
        <v>N</v>
      </c>
      <c r="H851">
        <v>14.9</v>
      </c>
      <c r="I851">
        <v>18.100000000000001</v>
      </c>
      <c r="J851">
        <v>7.9</v>
      </c>
      <c r="K851">
        <v>0.2</v>
      </c>
      <c r="L851" s="7">
        <v>104864.05</v>
      </c>
      <c r="M851" s="9">
        <v>100.81967</v>
      </c>
      <c r="N851" s="9">
        <f t="shared" si="69"/>
        <v>10572358.915863501</v>
      </c>
    </row>
    <row r="852" spans="1:14" x14ac:dyDescent="0.25">
      <c r="A852" s="5">
        <v>42855</v>
      </c>
      <c r="B852" t="str">
        <f t="shared" si="65"/>
        <v>Sunday</v>
      </c>
      <c r="C852" t="str">
        <f t="shared" si="66"/>
        <v>April</v>
      </c>
      <c r="D852">
        <f t="shared" si="67"/>
        <v>2017</v>
      </c>
      <c r="E852">
        <f t="shared" si="68"/>
        <v>18</v>
      </c>
      <c r="F852" t="str">
        <f>VLOOKUP(A852, _holidays!A852:B2957,2,FALSE)</f>
        <v>Y</v>
      </c>
      <c r="G852" t="str">
        <f>VLOOKUP(A852, _holidays!A852:C2957,3,FALSE)</f>
        <v>N</v>
      </c>
      <c r="H852">
        <v>13.6</v>
      </c>
      <c r="I852">
        <v>17.8</v>
      </c>
      <c r="J852">
        <v>7.3</v>
      </c>
      <c r="K852">
        <v>0</v>
      </c>
      <c r="L852" s="7">
        <v>103756.535</v>
      </c>
      <c r="M852" s="9">
        <v>109.5772954</v>
      </c>
      <c r="N852" s="9">
        <f t="shared" si="69"/>
        <v>11369360.48537544</v>
      </c>
    </row>
    <row r="853" spans="1:14" x14ac:dyDescent="0.25">
      <c r="A853" s="5">
        <v>42856</v>
      </c>
      <c r="B853" t="str">
        <f t="shared" si="65"/>
        <v>Monday</v>
      </c>
      <c r="C853" t="str">
        <f t="shared" si="66"/>
        <v>May</v>
      </c>
      <c r="D853">
        <f t="shared" si="67"/>
        <v>2017</v>
      </c>
      <c r="E853">
        <f t="shared" si="68"/>
        <v>18</v>
      </c>
      <c r="F853" t="str">
        <f>VLOOKUP(A853, _holidays!A853:B2958,2,FALSE)</f>
        <v>Y</v>
      </c>
      <c r="G853" t="str">
        <f>VLOOKUP(A853, _holidays!A853:C2958,3,FALSE)</f>
        <v>N</v>
      </c>
      <c r="H853">
        <v>13.6</v>
      </c>
      <c r="I853">
        <v>20.399999999999999</v>
      </c>
      <c r="J853">
        <v>8.6999999999999993</v>
      </c>
      <c r="K853">
        <v>0</v>
      </c>
      <c r="L853" s="7">
        <v>115103.77499999999</v>
      </c>
      <c r="M853" s="9">
        <v>99.159474029999998</v>
      </c>
      <c r="N853" s="9">
        <f t="shared" si="69"/>
        <v>11413629.787867462</v>
      </c>
    </row>
    <row r="854" spans="1:14" x14ac:dyDescent="0.25">
      <c r="A854" s="5">
        <v>42857</v>
      </c>
      <c r="B854" t="str">
        <f t="shared" si="65"/>
        <v>Tuesday</v>
      </c>
      <c r="C854" t="str">
        <f t="shared" si="66"/>
        <v>May</v>
      </c>
      <c r="D854">
        <f t="shared" si="67"/>
        <v>2017</v>
      </c>
      <c r="E854">
        <f t="shared" si="68"/>
        <v>18</v>
      </c>
      <c r="F854" t="str">
        <f>VLOOKUP(A854, _holidays!A854:B2959,2,FALSE)</f>
        <v>Y</v>
      </c>
      <c r="G854" t="str">
        <f>VLOOKUP(A854, _holidays!A854:C2959,3,FALSE)</f>
        <v>N</v>
      </c>
      <c r="H854">
        <v>10.4</v>
      </c>
      <c r="I854">
        <v>15.2</v>
      </c>
      <c r="J854">
        <v>9.4</v>
      </c>
      <c r="K854">
        <v>2.4</v>
      </c>
      <c r="L854" s="7">
        <v>120718.64</v>
      </c>
      <c r="M854" s="9">
        <v>109.9227693</v>
      </c>
      <c r="N854" s="9">
        <f t="shared" si="69"/>
        <v>13269727.214929752</v>
      </c>
    </row>
    <row r="855" spans="1:14" x14ac:dyDescent="0.25">
      <c r="A855" s="5">
        <v>42858</v>
      </c>
      <c r="B855" t="str">
        <f t="shared" si="65"/>
        <v>Wednesday</v>
      </c>
      <c r="C855" t="str">
        <f t="shared" si="66"/>
        <v>May</v>
      </c>
      <c r="D855">
        <f t="shared" si="67"/>
        <v>2017</v>
      </c>
      <c r="E855">
        <f t="shared" si="68"/>
        <v>18</v>
      </c>
      <c r="F855" t="str">
        <f>VLOOKUP(A855, _holidays!A855:B2960,2,FALSE)</f>
        <v>Y</v>
      </c>
      <c r="G855" t="str">
        <f>VLOOKUP(A855, _holidays!A855:C2960,3,FALSE)</f>
        <v>N</v>
      </c>
      <c r="H855">
        <v>7.4</v>
      </c>
      <c r="I855">
        <v>15.3</v>
      </c>
      <c r="J855">
        <v>10.8</v>
      </c>
      <c r="K855">
        <v>0.8</v>
      </c>
      <c r="L855" s="7">
        <v>129196.44500000001</v>
      </c>
      <c r="M855" s="9">
        <v>128.63995560000001</v>
      </c>
      <c r="N855" s="9">
        <f t="shared" si="69"/>
        <v>16619824.948477844</v>
      </c>
    </row>
    <row r="856" spans="1:14" x14ac:dyDescent="0.25">
      <c r="A856" s="5">
        <v>42859</v>
      </c>
      <c r="B856" t="str">
        <f t="shared" si="65"/>
        <v>Thursday</v>
      </c>
      <c r="C856" t="str">
        <f t="shared" si="66"/>
        <v>May</v>
      </c>
      <c r="D856">
        <f t="shared" si="67"/>
        <v>2017</v>
      </c>
      <c r="E856">
        <f t="shared" si="68"/>
        <v>18</v>
      </c>
      <c r="F856" t="str">
        <f>VLOOKUP(A856, _holidays!A856:B2961,2,FALSE)</f>
        <v>Y</v>
      </c>
      <c r="G856" t="str">
        <f>VLOOKUP(A856, _holidays!A856:C2961,3,FALSE)</f>
        <v>N</v>
      </c>
      <c r="H856">
        <v>5.8</v>
      </c>
      <c r="I856">
        <v>16.899999999999999</v>
      </c>
      <c r="J856">
        <v>12</v>
      </c>
      <c r="K856">
        <v>0</v>
      </c>
      <c r="L856" s="7">
        <v>127260.05</v>
      </c>
      <c r="M856" s="9">
        <v>123.4720662</v>
      </c>
      <c r="N856" s="9">
        <f t="shared" si="69"/>
        <v>15713061.318215311</v>
      </c>
    </row>
    <row r="857" spans="1:14" x14ac:dyDescent="0.25">
      <c r="A857" s="5">
        <v>42860</v>
      </c>
      <c r="B857" t="str">
        <f t="shared" si="65"/>
        <v>Friday</v>
      </c>
      <c r="C857" t="str">
        <f t="shared" si="66"/>
        <v>May</v>
      </c>
      <c r="D857">
        <f t="shared" si="67"/>
        <v>2017</v>
      </c>
      <c r="E857">
        <f t="shared" si="68"/>
        <v>18</v>
      </c>
      <c r="F857" t="str">
        <f>VLOOKUP(A857, _holidays!A857:B2962,2,FALSE)</f>
        <v>Y</v>
      </c>
      <c r="G857" t="str">
        <f>VLOOKUP(A857, _holidays!A857:C2962,3,FALSE)</f>
        <v>N</v>
      </c>
      <c r="H857">
        <v>6.2</v>
      </c>
      <c r="I857">
        <v>20.5</v>
      </c>
      <c r="J857">
        <v>10.6</v>
      </c>
      <c r="K857">
        <v>0</v>
      </c>
      <c r="L857" s="7">
        <v>123150.38499999999</v>
      </c>
      <c r="M857" s="9">
        <v>108.2886014</v>
      </c>
      <c r="N857" s="9">
        <f t="shared" si="69"/>
        <v>13335782.953521539</v>
      </c>
    </row>
    <row r="858" spans="1:14" x14ac:dyDescent="0.25">
      <c r="A858" s="5">
        <v>42861</v>
      </c>
      <c r="B858" t="str">
        <f t="shared" si="65"/>
        <v>Saturday</v>
      </c>
      <c r="C858" t="str">
        <f t="shared" si="66"/>
        <v>May</v>
      </c>
      <c r="D858">
        <f t="shared" si="67"/>
        <v>2017</v>
      </c>
      <c r="E858">
        <f t="shared" si="68"/>
        <v>18</v>
      </c>
      <c r="F858" t="str">
        <f>VLOOKUP(A858, _holidays!A858:B2963,2,FALSE)</f>
        <v>Y</v>
      </c>
      <c r="G858" t="str">
        <f>VLOOKUP(A858, _holidays!A858:C2963,3,FALSE)</f>
        <v>N</v>
      </c>
      <c r="H858">
        <v>9.6</v>
      </c>
      <c r="I858">
        <v>20</v>
      </c>
      <c r="J858">
        <v>6.1</v>
      </c>
      <c r="K858">
        <v>0.2</v>
      </c>
      <c r="L858" s="7">
        <v>105013.07</v>
      </c>
      <c r="M858" s="9">
        <v>81.778327349999998</v>
      </c>
      <c r="N858" s="9">
        <f t="shared" si="69"/>
        <v>8587793.2144884653</v>
      </c>
    </row>
    <row r="859" spans="1:14" x14ac:dyDescent="0.25">
      <c r="A859" s="5">
        <v>42862</v>
      </c>
      <c r="B859" t="str">
        <f t="shared" si="65"/>
        <v>Sunday</v>
      </c>
      <c r="C859" t="str">
        <f t="shared" si="66"/>
        <v>May</v>
      </c>
      <c r="D859">
        <f t="shared" si="67"/>
        <v>2017</v>
      </c>
      <c r="E859">
        <f t="shared" si="68"/>
        <v>19</v>
      </c>
      <c r="F859" t="str">
        <f>VLOOKUP(A859, _holidays!A859:B2964,2,FALSE)</f>
        <v>Y</v>
      </c>
      <c r="G859" t="str">
        <f>VLOOKUP(A859, _holidays!A859:C2964,3,FALSE)</f>
        <v>N</v>
      </c>
      <c r="H859">
        <v>8.9</v>
      </c>
      <c r="I859">
        <v>14.8</v>
      </c>
      <c r="J859">
        <v>9.4</v>
      </c>
      <c r="K859">
        <v>1.4</v>
      </c>
      <c r="L859" s="7">
        <v>107424.07</v>
      </c>
      <c r="M859" s="9">
        <v>104.9084029</v>
      </c>
      <c r="N859" s="9">
        <f t="shared" si="69"/>
        <v>11269687.616717804</v>
      </c>
    </row>
    <row r="860" spans="1:14" x14ac:dyDescent="0.25">
      <c r="A860" s="5">
        <v>42863</v>
      </c>
      <c r="B860" t="str">
        <f t="shared" si="65"/>
        <v>Monday</v>
      </c>
      <c r="C860" t="str">
        <f t="shared" si="66"/>
        <v>May</v>
      </c>
      <c r="D860">
        <f t="shared" si="67"/>
        <v>2017</v>
      </c>
      <c r="E860">
        <f t="shared" si="68"/>
        <v>19</v>
      </c>
      <c r="F860" t="str">
        <f>VLOOKUP(A860, _holidays!A860:B2965,2,FALSE)</f>
        <v>Y</v>
      </c>
      <c r="G860" t="str">
        <f>VLOOKUP(A860, _holidays!A860:C2965,3,FALSE)</f>
        <v>N</v>
      </c>
      <c r="H860">
        <v>10.1</v>
      </c>
      <c r="I860">
        <v>15.8</v>
      </c>
      <c r="J860">
        <v>7.2</v>
      </c>
      <c r="K860">
        <v>1.8</v>
      </c>
      <c r="L860" s="7">
        <v>125858.27</v>
      </c>
      <c r="M860" s="9">
        <v>132.9735336</v>
      </c>
      <c r="N860" s="9">
        <f t="shared" si="69"/>
        <v>16735818.894682871</v>
      </c>
    </row>
    <row r="861" spans="1:14" x14ac:dyDescent="0.25">
      <c r="A861" s="5">
        <v>42864</v>
      </c>
      <c r="B861" t="str">
        <f t="shared" si="65"/>
        <v>Tuesday</v>
      </c>
      <c r="C861" t="str">
        <f t="shared" si="66"/>
        <v>May</v>
      </c>
      <c r="D861">
        <f t="shared" si="67"/>
        <v>2017</v>
      </c>
      <c r="E861">
        <f t="shared" si="68"/>
        <v>19</v>
      </c>
      <c r="F861" t="str">
        <f>VLOOKUP(A861, _holidays!A861:B2966,2,FALSE)</f>
        <v>Y</v>
      </c>
      <c r="G861" t="str">
        <f>VLOOKUP(A861, _holidays!A861:C2966,3,FALSE)</f>
        <v>N</v>
      </c>
      <c r="H861">
        <v>10.9</v>
      </c>
      <c r="I861">
        <v>15.9</v>
      </c>
      <c r="J861">
        <v>7.3</v>
      </c>
      <c r="K861">
        <v>1.6</v>
      </c>
      <c r="L861" s="7">
        <v>126760.71</v>
      </c>
      <c r="M861" s="9">
        <v>138.99141549999999</v>
      </c>
      <c r="N861" s="9">
        <f t="shared" si="69"/>
        <v>17618650.512685005</v>
      </c>
    </row>
    <row r="862" spans="1:14" x14ac:dyDescent="0.25">
      <c r="A862" s="5">
        <v>42865</v>
      </c>
      <c r="B862" t="str">
        <f t="shared" si="65"/>
        <v>Wednesday</v>
      </c>
      <c r="C862" t="str">
        <f t="shared" si="66"/>
        <v>May</v>
      </c>
      <c r="D862">
        <f t="shared" si="67"/>
        <v>2017</v>
      </c>
      <c r="E862">
        <f t="shared" si="68"/>
        <v>19</v>
      </c>
      <c r="F862" t="str">
        <f>VLOOKUP(A862, _holidays!A862:B2967,2,FALSE)</f>
        <v>Y</v>
      </c>
      <c r="G862" t="str">
        <f>VLOOKUP(A862, _holidays!A862:C2967,3,FALSE)</f>
        <v>N</v>
      </c>
      <c r="H862">
        <v>8.1</v>
      </c>
      <c r="I862">
        <v>17.7</v>
      </c>
      <c r="J862">
        <v>11.3</v>
      </c>
      <c r="K862">
        <v>0</v>
      </c>
      <c r="L862" s="7">
        <v>125747.735</v>
      </c>
      <c r="M862" s="9">
        <v>149.62274859999999</v>
      </c>
      <c r="N862" s="9">
        <f t="shared" si="69"/>
        <v>18814721.740924422</v>
      </c>
    </row>
    <row r="863" spans="1:14" x14ac:dyDescent="0.25">
      <c r="A863" s="5">
        <v>42866</v>
      </c>
      <c r="B863" t="str">
        <f t="shared" si="65"/>
        <v>Thursday</v>
      </c>
      <c r="C863" t="str">
        <f t="shared" si="66"/>
        <v>May</v>
      </c>
      <c r="D863">
        <f t="shared" si="67"/>
        <v>2017</v>
      </c>
      <c r="E863">
        <f t="shared" si="68"/>
        <v>19</v>
      </c>
      <c r="F863" t="str">
        <f>VLOOKUP(A863, _holidays!A863:B2968,2,FALSE)</f>
        <v>Y</v>
      </c>
      <c r="G863" t="str">
        <f>VLOOKUP(A863, _holidays!A863:C2968,3,FALSE)</f>
        <v>N</v>
      </c>
      <c r="H863">
        <v>6.1</v>
      </c>
      <c r="I863">
        <v>16.5</v>
      </c>
      <c r="J863">
        <v>8.6</v>
      </c>
      <c r="K863">
        <v>0</v>
      </c>
      <c r="L863" s="7">
        <v>128753.13</v>
      </c>
      <c r="M863" s="9">
        <v>170.29264480000001</v>
      </c>
      <c r="N863" s="9">
        <f t="shared" si="69"/>
        <v>21925711.033978224</v>
      </c>
    </row>
    <row r="864" spans="1:14" x14ac:dyDescent="0.25">
      <c r="A864" s="5">
        <v>42867</v>
      </c>
      <c r="B864" t="str">
        <f t="shared" si="65"/>
        <v>Friday</v>
      </c>
      <c r="C864" t="str">
        <f t="shared" si="66"/>
        <v>May</v>
      </c>
      <c r="D864">
        <f t="shared" si="67"/>
        <v>2017</v>
      </c>
      <c r="E864">
        <f t="shared" si="68"/>
        <v>19</v>
      </c>
      <c r="F864" t="str">
        <f>VLOOKUP(A864, _holidays!A864:B2969,2,FALSE)</f>
        <v>Y</v>
      </c>
      <c r="G864" t="str">
        <f>VLOOKUP(A864, _holidays!A864:C2969,3,FALSE)</f>
        <v>N</v>
      </c>
      <c r="H864">
        <v>5.9</v>
      </c>
      <c r="I864">
        <v>19.5</v>
      </c>
      <c r="J864">
        <v>9.9</v>
      </c>
      <c r="K864">
        <v>0</v>
      </c>
      <c r="L864" s="7">
        <v>123523</v>
      </c>
      <c r="M864" s="9">
        <v>129.30937700000001</v>
      </c>
      <c r="N864" s="9">
        <f t="shared" si="69"/>
        <v>15972682.175171001</v>
      </c>
    </row>
    <row r="865" spans="1:14" x14ac:dyDescent="0.25">
      <c r="A865" s="5">
        <v>42868</v>
      </c>
      <c r="B865" t="str">
        <f t="shared" si="65"/>
        <v>Saturday</v>
      </c>
      <c r="C865" t="str">
        <f t="shared" si="66"/>
        <v>May</v>
      </c>
      <c r="D865">
        <f t="shared" si="67"/>
        <v>2017</v>
      </c>
      <c r="E865">
        <f t="shared" si="68"/>
        <v>19</v>
      </c>
      <c r="F865" t="str">
        <f>VLOOKUP(A865, _holidays!A865:B2970,2,FALSE)</f>
        <v>Y</v>
      </c>
      <c r="G865" t="str">
        <f>VLOOKUP(A865, _holidays!A865:C2970,3,FALSE)</f>
        <v>N</v>
      </c>
      <c r="H865">
        <v>8.4</v>
      </c>
      <c r="I865">
        <v>15.6</v>
      </c>
      <c r="J865">
        <v>10.1</v>
      </c>
      <c r="K865">
        <v>0.2</v>
      </c>
      <c r="L865" s="7">
        <v>109477.42</v>
      </c>
      <c r="M865" s="9">
        <v>130.31682979999999</v>
      </c>
      <c r="N865" s="9">
        <f t="shared" si="69"/>
        <v>14266750.309083115</v>
      </c>
    </row>
    <row r="866" spans="1:14" x14ac:dyDescent="0.25">
      <c r="A866" s="5">
        <v>42869</v>
      </c>
      <c r="B866" t="str">
        <f t="shared" si="65"/>
        <v>Sunday</v>
      </c>
      <c r="C866" t="str">
        <f t="shared" si="66"/>
        <v>May</v>
      </c>
      <c r="D866">
        <f t="shared" si="67"/>
        <v>2017</v>
      </c>
      <c r="E866">
        <f t="shared" si="68"/>
        <v>20</v>
      </c>
      <c r="F866" t="str">
        <f>VLOOKUP(A866, _holidays!A866:B2971,2,FALSE)</f>
        <v>Y</v>
      </c>
      <c r="G866" t="str">
        <f>VLOOKUP(A866, _holidays!A866:C2971,3,FALSE)</f>
        <v>N</v>
      </c>
      <c r="H866">
        <v>6.4</v>
      </c>
      <c r="I866">
        <v>15.1</v>
      </c>
      <c r="J866">
        <v>7.7</v>
      </c>
      <c r="K866">
        <v>0</v>
      </c>
      <c r="L866" s="7">
        <v>107497.03</v>
      </c>
      <c r="M866" s="9">
        <v>126.9174946</v>
      </c>
      <c r="N866" s="9">
        <f t="shared" si="69"/>
        <v>13643253.724541038</v>
      </c>
    </row>
    <row r="867" spans="1:14" x14ac:dyDescent="0.25">
      <c r="A867" s="5">
        <v>42870</v>
      </c>
      <c r="B867" t="str">
        <f t="shared" si="65"/>
        <v>Monday</v>
      </c>
      <c r="C867" t="str">
        <f t="shared" si="66"/>
        <v>May</v>
      </c>
      <c r="D867">
        <f t="shared" si="67"/>
        <v>2017</v>
      </c>
      <c r="E867">
        <f t="shared" si="68"/>
        <v>20</v>
      </c>
      <c r="F867" t="str">
        <f>VLOOKUP(A867, _holidays!A867:B2972,2,FALSE)</f>
        <v>Y</v>
      </c>
      <c r="G867" t="str">
        <f>VLOOKUP(A867, _holidays!A867:C2972,3,FALSE)</f>
        <v>N</v>
      </c>
      <c r="H867">
        <v>6.3</v>
      </c>
      <c r="I867">
        <v>16.899999999999999</v>
      </c>
      <c r="J867">
        <v>8.1999999999999993</v>
      </c>
      <c r="K867">
        <v>0</v>
      </c>
      <c r="L867" s="7">
        <v>125871.91499999999</v>
      </c>
      <c r="M867" s="9">
        <v>134.64203240000001</v>
      </c>
      <c r="N867" s="9">
        <f t="shared" si="69"/>
        <v>16947650.457680047</v>
      </c>
    </row>
    <row r="868" spans="1:14" x14ac:dyDescent="0.25">
      <c r="A868" s="5">
        <v>42871</v>
      </c>
      <c r="B868" t="str">
        <f t="shared" si="65"/>
        <v>Tuesday</v>
      </c>
      <c r="C868" t="str">
        <f t="shared" si="66"/>
        <v>May</v>
      </c>
      <c r="D868">
        <f t="shared" si="67"/>
        <v>2017</v>
      </c>
      <c r="E868">
        <f t="shared" si="68"/>
        <v>20</v>
      </c>
      <c r="F868" t="str">
        <f>VLOOKUP(A868, _holidays!A868:B2973,2,FALSE)</f>
        <v>Y</v>
      </c>
      <c r="G868" t="str">
        <f>VLOOKUP(A868, _holidays!A868:C2973,3,FALSE)</f>
        <v>N</v>
      </c>
      <c r="H868">
        <v>5.6</v>
      </c>
      <c r="I868">
        <v>18.2</v>
      </c>
      <c r="J868">
        <v>9</v>
      </c>
      <c r="K868">
        <v>0</v>
      </c>
      <c r="L868" s="7">
        <v>127820.715</v>
      </c>
      <c r="M868" s="9">
        <v>128.3149076</v>
      </c>
      <c r="N868" s="9">
        <f t="shared" si="69"/>
        <v>16401303.234590933</v>
      </c>
    </row>
    <row r="869" spans="1:14" x14ac:dyDescent="0.25">
      <c r="A869" s="5">
        <v>42872</v>
      </c>
      <c r="B869" t="str">
        <f t="shared" si="65"/>
        <v>Wednesday</v>
      </c>
      <c r="C869" t="str">
        <f t="shared" si="66"/>
        <v>May</v>
      </c>
      <c r="D869">
        <f t="shared" si="67"/>
        <v>2017</v>
      </c>
      <c r="E869">
        <f t="shared" si="68"/>
        <v>20</v>
      </c>
      <c r="F869" t="str">
        <f>VLOOKUP(A869, _holidays!A869:B2974,2,FALSE)</f>
        <v>Y</v>
      </c>
      <c r="G869" t="str">
        <f>VLOOKUP(A869, _holidays!A869:C2974,3,FALSE)</f>
        <v>N</v>
      </c>
      <c r="H869">
        <v>7.6</v>
      </c>
      <c r="I869">
        <v>17</v>
      </c>
      <c r="J869">
        <v>3.8</v>
      </c>
      <c r="K869">
        <v>0</v>
      </c>
      <c r="L869" s="7">
        <v>125072.675</v>
      </c>
      <c r="M869" s="9">
        <v>123.8345994</v>
      </c>
      <c r="N869" s="9">
        <f t="shared" si="69"/>
        <v>15488324.604511395</v>
      </c>
    </row>
    <row r="870" spans="1:14" x14ac:dyDescent="0.25">
      <c r="A870" s="5">
        <v>42873</v>
      </c>
      <c r="B870" t="str">
        <f t="shared" si="65"/>
        <v>Thursday</v>
      </c>
      <c r="C870" t="str">
        <f t="shared" si="66"/>
        <v>May</v>
      </c>
      <c r="D870">
        <f t="shared" si="67"/>
        <v>2017</v>
      </c>
      <c r="E870">
        <f t="shared" si="68"/>
        <v>20</v>
      </c>
      <c r="F870" t="str">
        <f>VLOOKUP(A870, _holidays!A870:B2975,2,FALSE)</f>
        <v>Y</v>
      </c>
      <c r="G870" t="str">
        <f>VLOOKUP(A870, _holidays!A870:C2975,3,FALSE)</f>
        <v>N</v>
      </c>
      <c r="H870">
        <v>10.7</v>
      </c>
      <c r="I870">
        <v>20.2</v>
      </c>
      <c r="J870">
        <v>9.8000000000000007</v>
      </c>
      <c r="K870">
        <v>0.8</v>
      </c>
      <c r="L870" s="7">
        <v>122910.48</v>
      </c>
      <c r="M870" s="9">
        <v>107.8423351</v>
      </c>
      <c r="N870" s="9">
        <f t="shared" si="69"/>
        <v>13254953.171461847</v>
      </c>
    </row>
    <row r="871" spans="1:14" x14ac:dyDescent="0.25">
      <c r="A871" s="5">
        <v>42874</v>
      </c>
      <c r="B871" t="str">
        <f t="shared" si="65"/>
        <v>Friday</v>
      </c>
      <c r="C871" t="str">
        <f t="shared" si="66"/>
        <v>May</v>
      </c>
      <c r="D871">
        <f t="shared" si="67"/>
        <v>2017</v>
      </c>
      <c r="E871">
        <f t="shared" si="68"/>
        <v>20</v>
      </c>
      <c r="F871" t="str">
        <f>VLOOKUP(A871, _holidays!A871:B2976,2,FALSE)</f>
        <v>Y</v>
      </c>
      <c r="G871" t="str">
        <f>VLOOKUP(A871, _holidays!A871:C2976,3,FALSE)</f>
        <v>N</v>
      </c>
      <c r="H871">
        <v>10.199999999999999</v>
      </c>
      <c r="I871">
        <v>17.8</v>
      </c>
      <c r="J871">
        <v>2.5</v>
      </c>
      <c r="K871">
        <v>0</v>
      </c>
      <c r="L871" s="7">
        <v>123351.45</v>
      </c>
      <c r="M871" s="9">
        <v>96.440249769999994</v>
      </c>
      <c r="N871" s="9">
        <f t="shared" si="69"/>
        <v>11896044.647491666</v>
      </c>
    </row>
    <row r="872" spans="1:14" x14ac:dyDescent="0.25">
      <c r="A872" s="5">
        <v>42875</v>
      </c>
      <c r="B872" t="str">
        <f t="shared" si="65"/>
        <v>Saturday</v>
      </c>
      <c r="C872" t="str">
        <f t="shared" si="66"/>
        <v>May</v>
      </c>
      <c r="D872">
        <f t="shared" si="67"/>
        <v>2017</v>
      </c>
      <c r="E872">
        <f t="shared" si="68"/>
        <v>20</v>
      </c>
      <c r="F872" t="str">
        <f>VLOOKUP(A872, _holidays!A872:B2977,2,FALSE)</f>
        <v>Y</v>
      </c>
      <c r="G872" t="str">
        <f>VLOOKUP(A872, _holidays!A872:C2977,3,FALSE)</f>
        <v>N</v>
      </c>
      <c r="H872">
        <v>10.199999999999999</v>
      </c>
      <c r="I872">
        <v>19.3</v>
      </c>
      <c r="J872">
        <v>9.8000000000000007</v>
      </c>
      <c r="K872">
        <v>0</v>
      </c>
      <c r="L872" s="7">
        <v>109111.61500000001</v>
      </c>
      <c r="M872" s="9">
        <v>88.135879099999997</v>
      </c>
      <c r="N872" s="9">
        <f t="shared" si="69"/>
        <v>9616648.1080457475</v>
      </c>
    </row>
    <row r="873" spans="1:14" x14ac:dyDescent="0.25">
      <c r="A873" s="5">
        <v>42876</v>
      </c>
      <c r="B873" t="str">
        <f t="shared" si="65"/>
        <v>Sunday</v>
      </c>
      <c r="C873" t="str">
        <f t="shared" si="66"/>
        <v>May</v>
      </c>
      <c r="D873">
        <f t="shared" si="67"/>
        <v>2017</v>
      </c>
      <c r="E873">
        <f t="shared" si="68"/>
        <v>21</v>
      </c>
      <c r="F873" t="str">
        <f>VLOOKUP(A873, _holidays!A873:B2978,2,FALSE)</f>
        <v>Y</v>
      </c>
      <c r="G873" t="str">
        <f>VLOOKUP(A873, _holidays!A873:C2978,3,FALSE)</f>
        <v>N</v>
      </c>
      <c r="H873">
        <v>10.8</v>
      </c>
      <c r="I873">
        <v>18.7</v>
      </c>
      <c r="J873">
        <v>6.8</v>
      </c>
      <c r="K873">
        <v>0</v>
      </c>
      <c r="L873" s="7">
        <v>105912.16</v>
      </c>
      <c r="M873" s="9">
        <v>76.782179819999996</v>
      </c>
      <c r="N873" s="9">
        <f t="shared" si="69"/>
        <v>8132166.5142446114</v>
      </c>
    </row>
    <row r="874" spans="1:14" x14ac:dyDescent="0.25">
      <c r="A874" s="5">
        <v>42877</v>
      </c>
      <c r="B874" t="str">
        <f t="shared" si="65"/>
        <v>Monday</v>
      </c>
      <c r="C874" t="str">
        <f t="shared" si="66"/>
        <v>May</v>
      </c>
      <c r="D874">
        <f t="shared" si="67"/>
        <v>2017</v>
      </c>
      <c r="E874">
        <f t="shared" si="68"/>
        <v>21</v>
      </c>
      <c r="F874" t="str">
        <f>VLOOKUP(A874, _holidays!A874:B2979,2,FALSE)</f>
        <v>Y</v>
      </c>
      <c r="G874" t="str">
        <f>VLOOKUP(A874, _holidays!A874:C2979,3,FALSE)</f>
        <v>N</v>
      </c>
      <c r="H874">
        <v>10.4</v>
      </c>
      <c r="I874">
        <v>20.3</v>
      </c>
      <c r="J874">
        <v>10.1</v>
      </c>
      <c r="K874">
        <v>0</v>
      </c>
      <c r="L874" s="7">
        <v>113551.03999999999</v>
      </c>
      <c r="M874" s="9">
        <v>72.931488029999997</v>
      </c>
      <c r="N874" s="9">
        <f t="shared" si="69"/>
        <v>8281446.3145540506</v>
      </c>
    </row>
    <row r="875" spans="1:14" x14ac:dyDescent="0.25">
      <c r="A875" s="5">
        <v>42878</v>
      </c>
      <c r="B875" t="str">
        <f t="shared" si="65"/>
        <v>Tuesday</v>
      </c>
      <c r="C875" t="str">
        <f t="shared" si="66"/>
        <v>May</v>
      </c>
      <c r="D875">
        <f t="shared" si="67"/>
        <v>2017</v>
      </c>
      <c r="E875">
        <f t="shared" si="68"/>
        <v>21</v>
      </c>
      <c r="F875" t="str">
        <f>VLOOKUP(A875, _holidays!A875:B2980,2,FALSE)</f>
        <v>Y</v>
      </c>
      <c r="G875" t="str">
        <f>VLOOKUP(A875, _holidays!A875:C2980,3,FALSE)</f>
        <v>N</v>
      </c>
      <c r="H875">
        <v>12.8</v>
      </c>
      <c r="I875">
        <v>19.3</v>
      </c>
      <c r="J875">
        <v>7.4</v>
      </c>
      <c r="K875">
        <v>0</v>
      </c>
      <c r="L875" s="7">
        <v>119127.205</v>
      </c>
      <c r="M875" s="9">
        <v>96.837634640000005</v>
      </c>
      <c r="N875" s="9">
        <f t="shared" si="69"/>
        <v>11535996.753474383</v>
      </c>
    </row>
    <row r="876" spans="1:14" x14ac:dyDescent="0.25">
      <c r="A876" s="5">
        <v>42879</v>
      </c>
      <c r="B876" t="str">
        <f t="shared" si="65"/>
        <v>Wednesday</v>
      </c>
      <c r="C876" t="str">
        <f t="shared" si="66"/>
        <v>May</v>
      </c>
      <c r="D876">
        <f t="shared" si="67"/>
        <v>2017</v>
      </c>
      <c r="E876">
        <f t="shared" si="68"/>
        <v>21</v>
      </c>
      <c r="F876" t="str">
        <f>VLOOKUP(A876, _holidays!A876:B2981,2,FALSE)</f>
        <v>Y</v>
      </c>
      <c r="G876" t="str">
        <f>VLOOKUP(A876, _holidays!A876:C2981,3,FALSE)</f>
        <v>N</v>
      </c>
      <c r="H876">
        <v>11.7</v>
      </c>
      <c r="I876">
        <v>17.100000000000001</v>
      </c>
      <c r="J876">
        <v>8</v>
      </c>
      <c r="K876">
        <v>0</v>
      </c>
      <c r="L876" s="7">
        <v>121571.97</v>
      </c>
      <c r="M876" s="9">
        <v>103.2410383</v>
      </c>
      <c r="N876" s="9">
        <f t="shared" si="69"/>
        <v>12551216.410976451</v>
      </c>
    </row>
    <row r="877" spans="1:14" x14ac:dyDescent="0.25">
      <c r="A877" s="5">
        <v>42880</v>
      </c>
      <c r="B877" t="str">
        <f t="shared" si="65"/>
        <v>Thursday</v>
      </c>
      <c r="C877" t="str">
        <f t="shared" si="66"/>
        <v>May</v>
      </c>
      <c r="D877">
        <f t="shared" si="67"/>
        <v>2017</v>
      </c>
      <c r="E877">
        <f t="shared" si="68"/>
        <v>21</v>
      </c>
      <c r="F877" t="str">
        <f>VLOOKUP(A877, _holidays!A877:B2982,2,FALSE)</f>
        <v>Y</v>
      </c>
      <c r="G877" t="str">
        <f>VLOOKUP(A877, _holidays!A877:C2982,3,FALSE)</f>
        <v>N</v>
      </c>
      <c r="H877">
        <v>13.7</v>
      </c>
      <c r="I877">
        <v>18.5</v>
      </c>
      <c r="J877">
        <v>5.7</v>
      </c>
      <c r="K877">
        <v>0</v>
      </c>
      <c r="L877" s="7">
        <v>124010.03</v>
      </c>
      <c r="M877" s="9">
        <v>108.51901340000001</v>
      </c>
      <c r="N877" s="9">
        <f t="shared" si="69"/>
        <v>13457446.107304402</v>
      </c>
    </row>
    <row r="878" spans="1:14" x14ac:dyDescent="0.25">
      <c r="A878" s="5">
        <v>42881</v>
      </c>
      <c r="B878" t="str">
        <f t="shared" si="65"/>
        <v>Friday</v>
      </c>
      <c r="C878" t="str">
        <f t="shared" si="66"/>
        <v>May</v>
      </c>
      <c r="D878">
        <f t="shared" si="67"/>
        <v>2017</v>
      </c>
      <c r="E878">
        <f t="shared" si="68"/>
        <v>21</v>
      </c>
      <c r="F878" t="str">
        <f>VLOOKUP(A878, _holidays!A878:B2983,2,FALSE)</f>
        <v>Y</v>
      </c>
      <c r="G878" t="str">
        <f>VLOOKUP(A878, _holidays!A878:C2983,3,FALSE)</f>
        <v>N</v>
      </c>
      <c r="H878">
        <v>13.1</v>
      </c>
      <c r="I878">
        <v>18</v>
      </c>
      <c r="J878">
        <v>8.1999999999999993</v>
      </c>
      <c r="K878">
        <v>0</v>
      </c>
      <c r="L878" s="7">
        <v>123130.6</v>
      </c>
      <c r="M878" s="9">
        <v>94.696229970000005</v>
      </c>
      <c r="N878" s="9">
        <f t="shared" si="69"/>
        <v>11660003.613944083</v>
      </c>
    </row>
    <row r="879" spans="1:14" x14ac:dyDescent="0.25">
      <c r="A879" s="5">
        <v>42882</v>
      </c>
      <c r="B879" t="str">
        <f t="shared" si="65"/>
        <v>Saturday</v>
      </c>
      <c r="C879" t="str">
        <f t="shared" si="66"/>
        <v>May</v>
      </c>
      <c r="D879">
        <f t="shared" si="67"/>
        <v>2017</v>
      </c>
      <c r="E879">
        <f t="shared" si="68"/>
        <v>21</v>
      </c>
      <c r="F879" t="str">
        <f>VLOOKUP(A879, _holidays!A879:B2984,2,FALSE)</f>
        <v>Y</v>
      </c>
      <c r="G879" t="str">
        <f>VLOOKUP(A879, _holidays!A879:C2984,3,FALSE)</f>
        <v>N</v>
      </c>
      <c r="H879">
        <v>11.9</v>
      </c>
      <c r="I879">
        <v>17.8</v>
      </c>
      <c r="J879">
        <v>8.3000000000000007</v>
      </c>
      <c r="K879">
        <v>0</v>
      </c>
      <c r="L879" s="7">
        <v>104643.675</v>
      </c>
      <c r="M879" s="9">
        <v>60.860101950000001</v>
      </c>
      <c r="N879" s="9">
        <f t="shared" si="69"/>
        <v>6368624.7289226661</v>
      </c>
    </row>
    <row r="880" spans="1:14" x14ac:dyDescent="0.25">
      <c r="A880" s="5">
        <v>42883</v>
      </c>
      <c r="B880" t="str">
        <f t="shared" si="65"/>
        <v>Sunday</v>
      </c>
      <c r="C880" t="str">
        <f t="shared" si="66"/>
        <v>May</v>
      </c>
      <c r="D880">
        <f t="shared" si="67"/>
        <v>2017</v>
      </c>
      <c r="E880">
        <f t="shared" si="68"/>
        <v>22</v>
      </c>
      <c r="F880" t="str">
        <f>VLOOKUP(A880, _holidays!A880:B2985,2,FALSE)</f>
        <v>Y</v>
      </c>
      <c r="G880" t="str">
        <f>VLOOKUP(A880, _holidays!A880:C2985,3,FALSE)</f>
        <v>N</v>
      </c>
      <c r="H880">
        <v>10.199999999999999</v>
      </c>
      <c r="I880">
        <v>15.3</v>
      </c>
      <c r="J880">
        <v>7.6</v>
      </c>
      <c r="K880">
        <v>6.8</v>
      </c>
      <c r="L880" s="7">
        <v>110029.55</v>
      </c>
      <c r="M880" s="9">
        <v>72.341641420000002</v>
      </c>
      <c r="N880" s="9">
        <f t="shared" si="69"/>
        <v>7959718.2517039618</v>
      </c>
    </row>
    <row r="881" spans="1:14" x14ac:dyDescent="0.25">
      <c r="A881" s="5">
        <v>42884</v>
      </c>
      <c r="B881" t="str">
        <f t="shared" si="65"/>
        <v>Monday</v>
      </c>
      <c r="C881" t="str">
        <f t="shared" si="66"/>
        <v>May</v>
      </c>
      <c r="D881">
        <f t="shared" si="67"/>
        <v>2017</v>
      </c>
      <c r="E881">
        <f t="shared" si="68"/>
        <v>22</v>
      </c>
      <c r="F881" t="str">
        <f>VLOOKUP(A881, _holidays!A881:B2986,2,FALSE)</f>
        <v>Y</v>
      </c>
      <c r="G881" t="str">
        <f>VLOOKUP(A881, _holidays!A881:C2986,3,FALSE)</f>
        <v>N</v>
      </c>
      <c r="H881">
        <v>7.7</v>
      </c>
      <c r="I881">
        <v>14.8</v>
      </c>
      <c r="J881">
        <v>8</v>
      </c>
      <c r="K881">
        <v>1.4</v>
      </c>
      <c r="L881" s="7">
        <v>130516.1</v>
      </c>
      <c r="M881" s="9">
        <v>96.084781000000007</v>
      </c>
      <c r="N881" s="9">
        <f t="shared" si="69"/>
        <v>12540610.885474101</v>
      </c>
    </row>
    <row r="882" spans="1:14" x14ac:dyDescent="0.25">
      <c r="A882" s="5">
        <v>42885</v>
      </c>
      <c r="B882" t="str">
        <f t="shared" si="65"/>
        <v>Tuesday</v>
      </c>
      <c r="C882" t="str">
        <f t="shared" si="66"/>
        <v>May</v>
      </c>
      <c r="D882">
        <f t="shared" si="67"/>
        <v>2017</v>
      </c>
      <c r="E882">
        <f t="shared" si="68"/>
        <v>22</v>
      </c>
      <c r="F882" t="str">
        <f>VLOOKUP(A882, _holidays!A882:B2987,2,FALSE)</f>
        <v>Y</v>
      </c>
      <c r="G882" t="str">
        <f>VLOOKUP(A882, _holidays!A882:C2987,3,FALSE)</f>
        <v>N</v>
      </c>
      <c r="H882">
        <v>9.3000000000000007</v>
      </c>
      <c r="I882">
        <v>13.1</v>
      </c>
      <c r="J882">
        <v>6.9</v>
      </c>
      <c r="K882">
        <v>2.2000000000000002</v>
      </c>
      <c r="L882" s="7">
        <v>132762.38</v>
      </c>
      <c r="M882" s="9">
        <v>95.714474339999995</v>
      </c>
      <c r="N882" s="9">
        <f t="shared" si="69"/>
        <v>12707281.41382733</v>
      </c>
    </row>
    <row r="883" spans="1:14" x14ac:dyDescent="0.25">
      <c r="A883" s="5">
        <v>42886</v>
      </c>
      <c r="B883" t="str">
        <f t="shared" si="65"/>
        <v>Wednesday</v>
      </c>
      <c r="C883" t="str">
        <f t="shared" si="66"/>
        <v>May</v>
      </c>
      <c r="D883">
        <f t="shared" si="67"/>
        <v>2017</v>
      </c>
      <c r="E883">
        <f t="shared" si="68"/>
        <v>22</v>
      </c>
      <c r="F883" t="str">
        <f>VLOOKUP(A883, _holidays!A883:B2988,2,FALSE)</f>
        <v>Y</v>
      </c>
      <c r="G883" t="str">
        <f>VLOOKUP(A883, _holidays!A883:C2988,3,FALSE)</f>
        <v>N</v>
      </c>
      <c r="H883">
        <v>6.7</v>
      </c>
      <c r="I883">
        <v>13</v>
      </c>
      <c r="J883">
        <v>8.5</v>
      </c>
      <c r="K883">
        <v>5.4</v>
      </c>
      <c r="L883" s="7">
        <v>139030.79500000001</v>
      </c>
      <c r="M883" s="9">
        <v>120.64923159999999</v>
      </c>
      <c r="N883" s="9">
        <f t="shared" si="69"/>
        <v>16773958.585487122</v>
      </c>
    </row>
    <row r="884" spans="1:14" x14ac:dyDescent="0.25">
      <c r="A884" s="5">
        <v>42887</v>
      </c>
      <c r="B884" t="str">
        <f t="shared" si="65"/>
        <v>Thursday</v>
      </c>
      <c r="C884" t="str">
        <f t="shared" si="66"/>
        <v>June</v>
      </c>
      <c r="D884">
        <f t="shared" si="67"/>
        <v>2017</v>
      </c>
      <c r="E884">
        <f t="shared" si="68"/>
        <v>22</v>
      </c>
      <c r="F884" t="str">
        <f>VLOOKUP(A884, _holidays!A884:B2989,2,FALSE)</f>
        <v>Y</v>
      </c>
      <c r="G884" t="str">
        <f>VLOOKUP(A884, _holidays!A884:C2989,3,FALSE)</f>
        <v>N</v>
      </c>
      <c r="H884">
        <v>7.9</v>
      </c>
      <c r="I884">
        <v>13.9</v>
      </c>
      <c r="J884">
        <v>4.7</v>
      </c>
      <c r="K884">
        <v>0.4</v>
      </c>
      <c r="L884" s="7">
        <v>140202.73499999999</v>
      </c>
      <c r="M884" s="9">
        <v>113.3116143</v>
      </c>
      <c r="N884" s="9">
        <f t="shared" si="69"/>
        <v>15886598.232125109</v>
      </c>
    </row>
    <row r="885" spans="1:14" x14ac:dyDescent="0.25">
      <c r="A885" s="5">
        <v>42888</v>
      </c>
      <c r="B885" t="str">
        <f t="shared" si="65"/>
        <v>Friday</v>
      </c>
      <c r="C885" t="str">
        <f t="shared" si="66"/>
        <v>June</v>
      </c>
      <c r="D885">
        <f t="shared" si="67"/>
        <v>2017</v>
      </c>
      <c r="E885">
        <f t="shared" si="68"/>
        <v>22</v>
      </c>
      <c r="F885" t="str">
        <f>VLOOKUP(A885, _holidays!A885:B2990,2,FALSE)</f>
        <v>Y</v>
      </c>
      <c r="G885" t="str">
        <f>VLOOKUP(A885, _holidays!A885:C2990,3,FALSE)</f>
        <v>N</v>
      </c>
      <c r="H885">
        <v>8</v>
      </c>
      <c r="I885">
        <v>14.7</v>
      </c>
      <c r="J885">
        <v>7.3</v>
      </c>
      <c r="K885">
        <v>0</v>
      </c>
      <c r="L885" s="7">
        <v>136856.79999999999</v>
      </c>
      <c r="M885" s="9">
        <v>96.837747410000006</v>
      </c>
      <c r="N885" s="9">
        <f t="shared" si="69"/>
        <v>13252904.229740888</v>
      </c>
    </row>
    <row r="886" spans="1:14" x14ac:dyDescent="0.25">
      <c r="A886" s="5">
        <v>42889</v>
      </c>
      <c r="B886" t="str">
        <f t="shared" si="65"/>
        <v>Saturday</v>
      </c>
      <c r="C886" t="str">
        <f t="shared" si="66"/>
        <v>June</v>
      </c>
      <c r="D886">
        <f t="shared" si="67"/>
        <v>2017</v>
      </c>
      <c r="E886">
        <f t="shared" si="68"/>
        <v>22</v>
      </c>
      <c r="F886" t="str">
        <f>VLOOKUP(A886, _holidays!A886:B2991,2,FALSE)</f>
        <v>Y</v>
      </c>
      <c r="G886" t="str">
        <f>VLOOKUP(A886, _holidays!A886:C2991,3,FALSE)</f>
        <v>N</v>
      </c>
      <c r="H886">
        <v>9.9</v>
      </c>
      <c r="I886">
        <v>14.3</v>
      </c>
      <c r="J886">
        <v>8.3000000000000007</v>
      </c>
      <c r="K886">
        <v>0</v>
      </c>
      <c r="L886" s="7">
        <v>122161.405</v>
      </c>
      <c r="M886" s="9">
        <v>107.24572980000001</v>
      </c>
      <c r="N886" s="9">
        <f t="shared" si="69"/>
        <v>13101289.03261837</v>
      </c>
    </row>
    <row r="887" spans="1:14" x14ac:dyDescent="0.25">
      <c r="A887" s="5">
        <v>42890</v>
      </c>
      <c r="B887" t="str">
        <f t="shared" si="65"/>
        <v>Sunday</v>
      </c>
      <c r="C887" t="str">
        <f t="shared" si="66"/>
        <v>June</v>
      </c>
      <c r="D887">
        <f t="shared" si="67"/>
        <v>2017</v>
      </c>
      <c r="E887">
        <f t="shared" si="68"/>
        <v>23</v>
      </c>
      <c r="F887" t="str">
        <f>VLOOKUP(A887, _holidays!A887:B2992,2,FALSE)</f>
        <v>Y</v>
      </c>
      <c r="G887" t="str">
        <f>VLOOKUP(A887, _holidays!A887:C2992,3,FALSE)</f>
        <v>N</v>
      </c>
      <c r="H887">
        <v>4.4000000000000004</v>
      </c>
      <c r="I887">
        <v>15.8</v>
      </c>
      <c r="J887">
        <v>9.3000000000000007</v>
      </c>
      <c r="K887">
        <v>0</v>
      </c>
      <c r="L887" s="7">
        <v>118953.95</v>
      </c>
      <c r="M887" s="9">
        <v>109.7429759</v>
      </c>
      <c r="N887" s="9">
        <f t="shared" si="69"/>
        <v>13054360.468059806</v>
      </c>
    </row>
    <row r="888" spans="1:14" x14ac:dyDescent="0.25">
      <c r="A888" s="5">
        <v>42891</v>
      </c>
      <c r="B888" t="str">
        <f t="shared" si="65"/>
        <v>Monday</v>
      </c>
      <c r="C888" t="str">
        <f t="shared" si="66"/>
        <v>June</v>
      </c>
      <c r="D888">
        <f t="shared" si="67"/>
        <v>2017</v>
      </c>
      <c r="E888">
        <f t="shared" si="68"/>
        <v>23</v>
      </c>
      <c r="F888" t="str">
        <f>VLOOKUP(A888, _holidays!A888:B2993,2,FALSE)</f>
        <v>Y</v>
      </c>
      <c r="G888" t="str">
        <f>VLOOKUP(A888, _holidays!A888:C2993,3,FALSE)</f>
        <v>N</v>
      </c>
      <c r="H888">
        <v>5.6</v>
      </c>
      <c r="I888">
        <v>17.5</v>
      </c>
      <c r="J888">
        <v>5</v>
      </c>
      <c r="K888">
        <v>0</v>
      </c>
      <c r="L888" s="7">
        <v>132877.45000000001</v>
      </c>
      <c r="M888" s="9">
        <v>101.13227740000001</v>
      </c>
      <c r="N888" s="9">
        <f t="shared" si="69"/>
        <v>13438199.133604633</v>
      </c>
    </row>
    <row r="889" spans="1:14" x14ac:dyDescent="0.25">
      <c r="A889" s="5">
        <v>42892</v>
      </c>
      <c r="B889" t="str">
        <f t="shared" si="65"/>
        <v>Tuesday</v>
      </c>
      <c r="C889" t="str">
        <f t="shared" si="66"/>
        <v>June</v>
      </c>
      <c r="D889">
        <f t="shared" si="67"/>
        <v>2017</v>
      </c>
      <c r="E889">
        <f t="shared" si="68"/>
        <v>23</v>
      </c>
      <c r="F889" t="str">
        <f>VLOOKUP(A889, _holidays!A889:B2994,2,FALSE)</f>
        <v>Y</v>
      </c>
      <c r="G889" t="str">
        <f>VLOOKUP(A889, _holidays!A889:C2994,3,FALSE)</f>
        <v>N</v>
      </c>
      <c r="H889">
        <v>8.6999999999999993</v>
      </c>
      <c r="I889">
        <v>13.9</v>
      </c>
      <c r="J889">
        <v>6.3</v>
      </c>
      <c r="K889">
        <v>6.4</v>
      </c>
      <c r="L889" s="7">
        <v>133274.53</v>
      </c>
      <c r="M889" s="9">
        <v>97.892460380000003</v>
      </c>
      <c r="N889" s="9">
        <f t="shared" si="69"/>
        <v>13046571.647688122</v>
      </c>
    </row>
    <row r="890" spans="1:14" x14ac:dyDescent="0.25">
      <c r="A890" s="5">
        <v>42893</v>
      </c>
      <c r="B890" t="str">
        <f t="shared" si="65"/>
        <v>Wednesday</v>
      </c>
      <c r="C890" t="str">
        <f t="shared" si="66"/>
        <v>June</v>
      </c>
      <c r="D890">
        <f t="shared" si="67"/>
        <v>2017</v>
      </c>
      <c r="E890">
        <f t="shared" si="68"/>
        <v>23</v>
      </c>
      <c r="F890" t="str">
        <f>VLOOKUP(A890, _holidays!A890:B2995,2,FALSE)</f>
        <v>Y</v>
      </c>
      <c r="G890" t="str">
        <f>VLOOKUP(A890, _holidays!A890:C2995,3,FALSE)</f>
        <v>N</v>
      </c>
      <c r="H890">
        <v>5.9</v>
      </c>
      <c r="I890">
        <v>14.3</v>
      </c>
      <c r="J890">
        <v>9.1999999999999993</v>
      </c>
      <c r="K890">
        <v>0</v>
      </c>
      <c r="L890" s="7">
        <v>136116.12</v>
      </c>
      <c r="M890" s="9">
        <v>105.69616809999999</v>
      </c>
      <c r="N890" s="9">
        <f t="shared" si="69"/>
        <v>14386952.300639771</v>
      </c>
    </row>
    <row r="891" spans="1:14" x14ac:dyDescent="0.25">
      <c r="A891" s="5">
        <v>42894</v>
      </c>
      <c r="B891" t="str">
        <f t="shared" si="65"/>
        <v>Thursday</v>
      </c>
      <c r="C891" t="str">
        <f t="shared" si="66"/>
        <v>June</v>
      </c>
      <c r="D891">
        <f t="shared" si="67"/>
        <v>2017</v>
      </c>
      <c r="E891">
        <f t="shared" si="68"/>
        <v>23</v>
      </c>
      <c r="F891" t="str">
        <f>VLOOKUP(A891, _holidays!A891:B2996,2,FALSE)</f>
        <v>Y</v>
      </c>
      <c r="G891" t="str">
        <f>VLOOKUP(A891, _holidays!A891:C2996,3,FALSE)</f>
        <v>N</v>
      </c>
      <c r="H891">
        <v>3.6</v>
      </c>
      <c r="I891">
        <v>15</v>
      </c>
      <c r="J891">
        <v>7.2</v>
      </c>
      <c r="K891">
        <v>0</v>
      </c>
      <c r="L891" s="7">
        <v>139511.78</v>
      </c>
      <c r="M891" s="9">
        <v>110.1268719</v>
      </c>
      <c r="N891" s="9">
        <f t="shared" si="69"/>
        <v>15363995.924600981</v>
      </c>
    </row>
    <row r="892" spans="1:14" x14ac:dyDescent="0.25">
      <c r="A892" s="5">
        <v>42895</v>
      </c>
      <c r="B892" t="str">
        <f t="shared" si="65"/>
        <v>Friday</v>
      </c>
      <c r="C892" t="str">
        <f t="shared" si="66"/>
        <v>June</v>
      </c>
      <c r="D892">
        <f t="shared" si="67"/>
        <v>2017</v>
      </c>
      <c r="E892">
        <f t="shared" si="68"/>
        <v>23</v>
      </c>
      <c r="F892" t="str">
        <f>VLOOKUP(A892, _holidays!A892:B2997,2,FALSE)</f>
        <v>Y</v>
      </c>
      <c r="G892" t="str">
        <f>VLOOKUP(A892, _holidays!A892:C2997,3,FALSE)</f>
        <v>N</v>
      </c>
      <c r="H892">
        <v>6.6</v>
      </c>
      <c r="I892">
        <v>15</v>
      </c>
      <c r="J892">
        <v>7.8</v>
      </c>
      <c r="K892">
        <v>1.8</v>
      </c>
      <c r="L892" s="7">
        <v>130994.54</v>
      </c>
      <c r="M892" s="9">
        <v>99.977135680000004</v>
      </c>
      <c r="N892" s="9">
        <f t="shared" si="69"/>
        <v>13096458.898919187</v>
      </c>
    </row>
    <row r="893" spans="1:14" x14ac:dyDescent="0.25">
      <c r="A893" s="5">
        <v>42896</v>
      </c>
      <c r="B893" t="str">
        <f t="shared" si="65"/>
        <v>Saturday</v>
      </c>
      <c r="C893" t="str">
        <f t="shared" si="66"/>
        <v>June</v>
      </c>
      <c r="D893">
        <f t="shared" si="67"/>
        <v>2017</v>
      </c>
      <c r="E893">
        <f t="shared" si="68"/>
        <v>23</v>
      </c>
      <c r="F893" t="str">
        <f>VLOOKUP(A893, _holidays!A893:B2998,2,FALSE)</f>
        <v>Y</v>
      </c>
      <c r="G893" t="str">
        <f>VLOOKUP(A893, _holidays!A893:C2998,3,FALSE)</f>
        <v>N</v>
      </c>
      <c r="H893">
        <v>7</v>
      </c>
      <c r="I893">
        <v>15.8</v>
      </c>
      <c r="J893">
        <v>8.9</v>
      </c>
      <c r="K893">
        <v>0</v>
      </c>
      <c r="L893" s="7">
        <v>120698.91499999999</v>
      </c>
      <c r="M893" s="9">
        <v>97.622124130000003</v>
      </c>
      <c r="N893" s="9">
        <f t="shared" si="69"/>
        <v>11782884.462486319</v>
      </c>
    </row>
    <row r="894" spans="1:14" x14ac:dyDescent="0.25">
      <c r="A894" s="5">
        <v>42897</v>
      </c>
      <c r="B894" t="str">
        <f t="shared" si="65"/>
        <v>Sunday</v>
      </c>
      <c r="C894" t="str">
        <f t="shared" si="66"/>
        <v>June</v>
      </c>
      <c r="D894">
        <f t="shared" si="67"/>
        <v>2017</v>
      </c>
      <c r="E894">
        <f t="shared" si="68"/>
        <v>24</v>
      </c>
      <c r="F894" t="str">
        <f>VLOOKUP(A894, _holidays!A894:B2999,2,FALSE)</f>
        <v>Y</v>
      </c>
      <c r="G894" t="str">
        <f>VLOOKUP(A894, _holidays!A894:C2999,3,FALSE)</f>
        <v>N</v>
      </c>
      <c r="H894">
        <v>3.4</v>
      </c>
      <c r="I894">
        <v>15.5</v>
      </c>
      <c r="J894">
        <v>8.6</v>
      </c>
      <c r="K894">
        <v>0.2</v>
      </c>
      <c r="L894" s="7">
        <v>113374.465</v>
      </c>
      <c r="M894" s="9">
        <v>87.883388569999994</v>
      </c>
      <c r="N894" s="9">
        <f t="shared" si="69"/>
        <v>9963732.1615108643</v>
      </c>
    </row>
    <row r="895" spans="1:14" x14ac:dyDescent="0.25">
      <c r="A895" s="5">
        <v>42898</v>
      </c>
      <c r="B895" t="str">
        <f t="shared" si="65"/>
        <v>Monday</v>
      </c>
      <c r="C895" t="str">
        <f t="shared" si="66"/>
        <v>June</v>
      </c>
      <c r="D895">
        <f t="shared" si="67"/>
        <v>2017</v>
      </c>
      <c r="E895">
        <f t="shared" si="68"/>
        <v>24</v>
      </c>
      <c r="F895" t="str">
        <f>VLOOKUP(A895, _holidays!A895:B3000,2,FALSE)</f>
        <v>Y</v>
      </c>
      <c r="G895" t="str">
        <f>VLOOKUP(A895, _holidays!A895:C3000,3,FALSE)</f>
        <v>Y</v>
      </c>
      <c r="H895">
        <v>6</v>
      </c>
      <c r="I895">
        <v>15.9</v>
      </c>
      <c r="J895">
        <v>5.0999999999999996</v>
      </c>
      <c r="K895">
        <v>0</v>
      </c>
      <c r="L895" s="7">
        <v>117691.685</v>
      </c>
      <c r="M895" s="9">
        <v>101.70609880000001</v>
      </c>
      <c r="N895" s="9">
        <f t="shared" si="69"/>
        <v>11969962.142548479</v>
      </c>
    </row>
    <row r="896" spans="1:14" x14ac:dyDescent="0.25">
      <c r="A896" s="5">
        <v>42899</v>
      </c>
      <c r="B896" t="str">
        <f t="shared" si="65"/>
        <v>Tuesday</v>
      </c>
      <c r="C896" t="str">
        <f t="shared" si="66"/>
        <v>June</v>
      </c>
      <c r="D896">
        <f t="shared" si="67"/>
        <v>2017</v>
      </c>
      <c r="E896">
        <f t="shared" si="68"/>
        <v>24</v>
      </c>
      <c r="F896" t="str">
        <f>VLOOKUP(A896, _holidays!A896:B3001,2,FALSE)</f>
        <v>Y</v>
      </c>
      <c r="G896" t="str">
        <f>VLOOKUP(A896, _holidays!A896:C3001,3,FALSE)</f>
        <v>N</v>
      </c>
      <c r="H896">
        <v>8.8000000000000007</v>
      </c>
      <c r="I896">
        <v>15.1</v>
      </c>
      <c r="J896">
        <v>6.6</v>
      </c>
      <c r="K896">
        <v>0</v>
      </c>
      <c r="L896" s="7">
        <v>135184.95000000001</v>
      </c>
      <c r="M896" s="9">
        <v>109.9512443</v>
      </c>
      <c r="N896" s="9">
        <f t="shared" si="69"/>
        <v>14863753.463133287</v>
      </c>
    </row>
    <row r="897" spans="1:14" x14ac:dyDescent="0.25">
      <c r="A897" s="5">
        <v>42900</v>
      </c>
      <c r="B897" t="str">
        <f t="shared" si="65"/>
        <v>Wednesday</v>
      </c>
      <c r="C897" t="str">
        <f t="shared" si="66"/>
        <v>June</v>
      </c>
      <c r="D897">
        <f t="shared" si="67"/>
        <v>2017</v>
      </c>
      <c r="E897">
        <f t="shared" si="68"/>
        <v>24</v>
      </c>
      <c r="F897" t="str">
        <f>VLOOKUP(A897, _holidays!A897:B3002,2,FALSE)</f>
        <v>Y</v>
      </c>
      <c r="G897" t="str">
        <f>VLOOKUP(A897, _holidays!A897:C3002,3,FALSE)</f>
        <v>N</v>
      </c>
      <c r="H897">
        <v>4</v>
      </c>
      <c r="I897">
        <v>17.399999999999999</v>
      </c>
      <c r="J897">
        <v>8.9</v>
      </c>
      <c r="K897">
        <v>0</v>
      </c>
      <c r="L897" s="7">
        <v>136253.42000000001</v>
      </c>
      <c r="M897" s="9">
        <v>93.589782150000005</v>
      </c>
      <c r="N897" s="9">
        <f t="shared" si="69"/>
        <v>12751927.894992454</v>
      </c>
    </row>
    <row r="898" spans="1:14" x14ac:dyDescent="0.25">
      <c r="A898" s="5">
        <v>42901</v>
      </c>
      <c r="B898" t="str">
        <f t="shared" ref="B898:B961" si="70">TEXT(A898, "dddd")</f>
        <v>Thursday</v>
      </c>
      <c r="C898" t="str">
        <f t="shared" ref="C898:C961" si="71">TEXT(A898, "mmmm")</f>
        <v>June</v>
      </c>
      <c r="D898">
        <f t="shared" ref="D898:D961" si="72">YEAR(A898)</f>
        <v>2017</v>
      </c>
      <c r="E898">
        <f t="shared" ref="E898:E961" si="73">WEEKNUM(A898)</f>
        <v>24</v>
      </c>
      <c r="F898" t="str">
        <f>VLOOKUP(A898, _holidays!A898:B3003,2,FALSE)</f>
        <v>Y</v>
      </c>
      <c r="G898" t="str">
        <f>VLOOKUP(A898, _holidays!A898:C3003,3,FALSE)</f>
        <v>N</v>
      </c>
      <c r="H898">
        <v>7.7</v>
      </c>
      <c r="I898">
        <v>19</v>
      </c>
      <c r="J898">
        <v>7.4</v>
      </c>
      <c r="K898">
        <v>0</v>
      </c>
      <c r="L898" s="7">
        <v>135303.255</v>
      </c>
      <c r="M898" s="9">
        <v>102.837272</v>
      </c>
      <c r="N898" s="9">
        <f t="shared" si="69"/>
        <v>13914217.636920361</v>
      </c>
    </row>
    <row r="899" spans="1:14" x14ac:dyDescent="0.25">
      <c r="A899" s="5">
        <v>42902</v>
      </c>
      <c r="B899" t="str">
        <f t="shared" si="70"/>
        <v>Friday</v>
      </c>
      <c r="C899" t="str">
        <f t="shared" si="71"/>
        <v>June</v>
      </c>
      <c r="D899">
        <f t="shared" si="72"/>
        <v>2017</v>
      </c>
      <c r="E899">
        <f t="shared" si="73"/>
        <v>24</v>
      </c>
      <c r="F899" t="str">
        <f>VLOOKUP(A899, _holidays!A899:B3004,2,FALSE)</f>
        <v>Y</v>
      </c>
      <c r="G899" t="str">
        <f>VLOOKUP(A899, _holidays!A899:C3004,3,FALSE)</f>
        <v>N</v>
      </c>
      <c r="H899">
        <v>6.6</v>
      </c>
      <c r="I899">
        <v>17.100000000000001</v>
      </c>
      <c r="J899">
        <v>8.9</v>
      </c>
      <c r="K899">
        <v>0</v>
      </c>
      <c r="L899" s="7">
        <v>135269.63500000001</v>
      </c>
      <c r="M899" s="9">
        <v>107.362224</v>
      </c>
      <c r="N899" s="9">
        <f t="shared" ref="N899:N962" si="74">L899*M899</f>
        <v>14522848.853268242</v>
      </c>
    </row>
    <row r="900" spans="1:14" x14ac:dyDescent="0.25">
      <c r="A900" s="5">
        <v>42903</v>
      </c>
      <c r="B900" t="str">
        <f t="shared" si="70"/>
        <v>Saturday</v>
      </c>
      <c r="C900" t="str">
        <f t="shared" si="71"/>
        <v>June</v>
      </c>
      <c r="D900">
        <f t="shared" si="72"/>
        <v>2017</v>
      </c>
      <c r="E900">
        <f t="shared" si="73"/>
        <v>24</v>
      </c>
      <c r="F900" t="str">
        <f>VLOOKUP(A900, _holidays!A900:B3005,2,FALSE)</f>
        <v>Y</v>
      </c>
      <c r="G900" t="str">
        <f>VLOOKUP(A900, _holidays!A900:C3005,3,FALSE)</f>
        <v>N</v>
      </c>
      <c r="H900">
        <v>4.2</v>
      </c>
      <c r="I900">
        <v>15.5</v>
      </c>
      <c r="J900">
        <v>9.1999999999999993</v>
      </c>
      <c r="K900">
        <v>0</v>
      </c>
      <c r="L900" s="7">
        <v>121178.68</v>
      </c>
      <c r="M900" s="9">
        <v>104.2875868</v>
      </c>
      <c r="N900" s="9">
        <f t="shared" si="74"/>
        <v>12637432.108809423</v>
      </c>
    </row>
    <row r="901" spans="1:14" x14ac:dyDescent="0.25">
      <c r="A901" s="5">
        <v>42904</v>
      </c>
      <c r="B901" t="str">
        <f t="shared" si="70"/>
        <v>Sunday</v>
      </c>
      <c r="C901" t="str">
        <f t="shared" si="71"/>
        <v>June</v>
      </c>
      <c r="D901">
        <f t="shared" si="72"/>
        <v>2017</v>
      </c>
      <c r="E901">
        <f t="shared" si="73"/>
        <v>25</v>
      </c>
      <c r="F901" t="str">
        <f>VLOOKUP(A901, _holidays!A901:B3006,2,FALSE)</f>
        <v>Y</v>
      </c>
      <c r="G901" t="str">
        <f>VLOOKUP(A901, _holidays!A901:C3006,3,FALSE)</f>
        <v>N</v>
      </c>
      <c r="H901">
        <v>5.4</v>
      </c>
      <c r="I901">
        <v>16.3</v>
      </c>
      <c r="J901">
        <v>7.9</v>
      </c>
      <c r="K901">
        <v>0</v>
      </c>
      <c r="L901" s="7">
        <v>116112.74</v>
      </c>
      <c r="M901" s="9">
        <v>93.616927630000006</v>
      </c>
      <c r="N901" s="9">
        <f t="shared" si="74"/>
        <v>10870117.977501007</v>
      </c>
    </row>
    <row r="902" spans="1:14" x14ac:dyDescent="0.25">
      <c r="A902" s="5">
        <v>42905</v>
      </c>
      <c r="B902" t="str">
        <f t="shared" si="70"/>
        <v>Monday</v>
      </c>
      <c r="C902" t="str">
        <f t="shared" si="71"/>
        <v>June</v>
      </c>
      <c r="D902">
        <f t="shared" si="72"/>
        <v>2017</v>
      </c>
      <c r="E902">
        <f t="shared" si="73"/>
        <v>25</v>
      </c>
      <c r="F902" t="str">
        <f>VLOOKUP(A902, _holidays!A902:B3007,2,FALSE)</f>
        <v>Y</v>
      </c>
      <c r="G902" t="str">
        <f>VLOOKUP(A902, _holidays!A902:C3007,3,FALSE)</f>
        <v>N</v>
      </c>
      <c r="H902">
        <v>7.1</v>
      </c>
      <c r="I902">
        <v>16.100000000000001</v>
      </c>
      <c r="J902">
        <v>6</v>
      </c>
      <c r="K902">
        <v>0</v>
      </c>
      <c r="L902" s="7">
        <v>134925.74</v>
      </c>
      <c r="M902" s="9">
        <v>95.96949334</v>
      </c>
      <c r="N902" s="9">
        <f t="shared" si="74"/>
        <v>12948754.906324571</v>
      </c>
    </row>
    <row r="903" spans="1:14" x14ac:dyDescent="0.25">
      <c r="A903" s="5">
        <v>42906</v>
      </c>
      <c r="B903" t="str">
        <f t="shared" si="70"/>
        <v>Tuesday</v>
      </c>
      <c r="C903" t="str">
        <f t="shared" si="71"/>
        <v>June</v>
      </c>
      <c r="D903">
        <f t="shared" si="72"/>
        <v>2017</v>
      </c>
      <c r="E903">
        <f t="shared" si="73"/>
        <v>25</v>
      </c>
      <c r="F903" t="str">
        <f>VLOOKUP(A903, _holidays!A903:B3008,2,FALSE)</f>
        <v>Y</v>
      </c>
      <c r="G903" t="str">
        <f>VLOOKUP(A903, _holidays!A903:C3008,3,FALSE)</f>
        <v>N</v>
      </c>
      <c r="H903">
        <v>6.4</v>
      </c>
      <c r="I903">
        <v>15.8</v>
      </c>
      <c r="J903">
        <v>9.1999999999999993</v>
      </c>
      <c r="K903">
        <v>0</v>
      </c>
      <c r="L903" s="7">
        <v>131996.97</v>
      </c>
      <c r="M903" s="9">
        <v>85.797832029999995</v>
      </c>
      <c r="N903" s="9">
        <f t="shared" si="74"/>
        <v>11325053.860528948</v>
      </c>
    </row>
    <row r="904" spans="1:14" x14ac:dyDescent="0.25">
      <c r="A904" s="5">
        <v>42907</v>
      </c>
      <c r="B904" t="str">
        <f t="shared" si="70"/>
        <v>Wednesday</v>
      </c>
      <c r="C904" t="str">
        <f t="shared" si="71"/>
        <v>June</v>
      </c>
      <c r="D904">
        <f t="shared" si="72"/>
        <v>2017</v>
      </c>
      <c r="E904">
        <f t="shared" si="73"/>
        <v>25</v>
      </c>
      <c r="F904" t="str">
        <f>VLOOKUP(A904, _holidays!A904:B3009,2,FALSE)</f>
        <v>Y</v>
      </c>
      <c r="G904" t="str">
        <f>VLOOKUP(A904, _holidays!A904:C3009,3,FALSE)</f>
        <v>N</v>
      </c>
      <c r="H904">
        <v>7.8</v>
      </c>
      <c r="I904">
        <v>13.5</v>
      </c>
      <c r="J904">
        <v>5</v>
      </c>
      <c r="K904">
        <v>0.6</v>
      </c>
      <c r="L904" s="7">
        <v>139814.29999999999</v>
      </c>
      <c r="M904" s="9">
        <v>106.9667247</v>
      </c>
      <c r="N904" s="9">
        <f t="shared" si="74"/>
        <v>14955477.737223208</v>
      </c>
    </row>
    <row r="905" spans="1:14" x14ac:dyDescent="0.25">
      <c r="A905" s="5">
        <v>42908</v>
      </c>
      <c r="B905" t="str">
        <f t="shared" si="70"/>
        <v>Thursday</v>
      </c>
      <c r="C905" t="str">
        <f t="shared" si="71"/>
        <v>June</v>
      </c>
      <c r="D905">
        <f t="shared" si="72"/>
        <v>2017</v>
      </c>
      <c r="E905">
        <f t="shared" si="73"/>
        <v>25</v>
      </c>
      <c r="F905" t="str">
        <f>VLOOKUP(A905, _holidays!A905:B3010,2,FALSE)</f>
        <v>Y</v>
      </c>
      <c r="G905" t="str">
        <f>VLOOKUP(A905, _holidays!A905:C3010,3,FALSE)</f>
        <v>N</v>
      </c>
      <c r="H905">
        <v>6.7</v>
      </c>
      <c r="I905">
        <v>14.1</v>
      </c>
      <c r="J905">
        <v>6.7</v>
      </c>
      <c r="K905">
        <v>0.2</v>
      </c>
      <c r="L905" s="7">
        <v>140348.57</v>
      </c>
      <c r="M905" s="9">
        <v>94.858967509999999</v>
      </c>
      <c r="N905" s="9">
        <f t="shared" si="74"/>
        <v>13313320.441704961</v>
      </c>
    </row>
    <row r="906" spans="1:14" x14ac:dyDescent="0.25">
      <c r="A906" s="5">
        <v>42909</v>
      </c>
      <c r="B906" t="str">
        <f t="shared" si="70"/>
        <v>Friday</v>
      </c>
      <c r="C906" t="str">
        <f t="shared" si="71"/>
        <v>June</v>
      </c>
      <c r="D906">
        <f t="shared" si="72"/>
        <v>2017</v>
      </c>
      <c r="E906">
        <f t="shared" si="73"/>
        <v>25</v>
      </c>
      <c r="F906" t="str">
        <f>VLOOKUP(A906, _holidays!A906:B3011,2,FALSE)</f>
        <v>Y</v>
      </c>
      <c r="G906" t="str">
        <f>VLOOKUP(A906, _holidays!A906:C3011,3,FALSE)</f>
        <v>N</v>
      </c>
      <c r="H906">
        <v>7.4</v>
      </c>
      <c r="I906">
        <v>14.9</v>
      </c>
      <c r="J906">
        <v>8.1999999999999993</v>
      </c>
      <c r="K906">
        <v>0</v>
      </c>
      <c r="L906" s="7">
        <v>132029.57500000001</v>
      </c>
      <c r="M906" s="9">
        <v>80.269938710000005</v>
      </c>
      <c r="N906" s="9">
        <f t="shared" si="74"/>
        <v>10598005.89315735</v>
      </c>
    </row>
    <row r="907" spans="1:14" x14ac:dyDescent="0.25">
      <c r="A907" s="5">
        <v>42910</v>
      </c>
      <c r="B907" t="str">
        <f t="shared" si="70"/>
        <v>Saturday</v>
      </c>
      <c r="C907" t="str">
        <f t="shared" si="71"/>
        <v>June</v>
      </c>
      <c r="D907">
        <f t="shared" si="72"/>
        <v>2017</v>
      </c>
      <c r="E907">
        <f t="shared" si="73"/>
        <v>25</v>
      </c>
      <c r="F907" t="str">
        <f>VLOOKUP(A907, _holidays!A907:B3012,2,FALSE)</f>
        <v>Y</v>
      </c>
      <c r="G907" t="str">
        <f>VLOOKUP(A907, _holidays!A907:C3012,3,FALSE)</f>
        <v>N</v>
      </c>
      <c r="H907">
        <v>8.3000000000000007</v>
      </c>
      <c r="I907">
        <v>12.3</v>
      </c>
      <c r="J907">
        <v>7.3</v>
      </c>
      <c r="K907">
        <v>1.4</v>
      </c>
      <c r="L907" s="7">
        <v>122393.325</v>
      </c>
      <c r="M907" s="9">
        <v>84.970944450000005</v>
      </c>
      <c r="N907" s="9">
        <f t="shared" si="74"/>
        <v>10399876.419625796</v>
      </c>
    </row>
    <row r="908" spans="1:14" x14ac:dyDescent="0.25">
      <c r="A908" s="5">
        <v>42911</v>
      </c>
      <c r="B908" t="str">
        <f t="shared" si="70"/>
        <v>Sunday</v>
      </c>
      <c r="C908" t="str">
        <f t="shared" si="71"/>
        <v>June</v>
      </c>
      <c r="D908">
        <f t="shared" si="72"/>
        <v>2017</v>
      </c>
      <c r="E908">
        <f t="shared" si="73"/>
        <v>26</v>
      </c>
      <c r="F908" t="str">
        <f>VLOOKUP(A908, _holidays!A908:B3013,2,FALSE)</f>
        <v>Y</v>
      </c>
      <c r="G908" t="str">
        <f>VLOOKUP(A908, _holidays!A908:C3013,3,FALSE)</f>
        <v>N</v>
      </c>
      <c r="H908">
        <v>8.6</v>
      </c>
      <c r="I908">
        <v>14.3</v>
      </c>
      <c r="J908">
        <v>5.3</v>
      </c>
      <c r="K908">
        <v>0</v>
      </c>
      <c r="L908" s="7">
        <v>118103.86500000001</v>
      </c>
      <c r="M908" s="9">
        <v>72.870515380000001</v>
      </c>
      <c r="N908" s="9">
        <f t="shared" si="74"/>
        <v>8606289.5109199435</v>
      </c>
    </row>
    <row r="909" spans="1:14" x14ac:dyDescent="0.25">
      <c r="A909" s="5">
        <v>42912</v>
      </c>
      <c r="B909" t="str">
        <f t="shared" si="70"/>
        <v>Monday</v>
      </c>
      <c r="C909" t="str">
        <f t="shared" si="71"/>
        <v>June</v>
      </c>
      <c r="D909">
        <f t="shared" si="72"/>
        <v>2017</v>
      </c>
      <c r="E909">
        <f t="shared" si="73"/>
        <v>26</v>
      </c>
      <c r="F909" t="str">
        <f>VLOOKUP(A909, _holidays!A909:B3014,2,FALSE)</f>
        <v>Y</v>
      </c>
      <c r="G909" t="str">
        <f>VLOOKUP(A909, _holidays!A909:C3014,3,FALSE)</f>
        <v>N</v>
      </c>
      <c r="H909">
        <v>8.8000000000000007</v>
      </c>
      <c r="I909">
        <v>12.6</v>
      </c>
      <c r="J909">
        <v>7.8</v>
      </c>
      <c r="K909">
        <v>1.4</v>
      </c>
      <c r="L909" s="7">
        <v>138040.38</v>
      </c>
      <c r="M909" s="9">
        <v>104.3154945</v>
      </c>
      <c r="N909" s="9">
        <f t="shared" si="74"/>
        <v>14399750.500667911</v>
      </c>
    </row>
    <row r="910" spans="1:14" x14ac:dyDescent="0.25">
      <c r="A910" s="5">
        <v>42913</v>
      </c>
      <c r="B910" t="str">
        <f t="shared" si="70"/>
        <v>Tuesday</v>
      </c>
      <c r="C910" t="str">
        <f t="shared" si="71"/>
        <v>June</v>
      </c>
      <c r="D910">
        <f t="shared" si="72"/>
        <v>2017</v>
      </c>
      <c r="E910">
        <f t="shared" si="73"/>
        <v>26</v>
      </c>
      <c r="F910" t="str">
        <f>VLOOKUP(A910, _holidays!A910:B3015,2,FALSE)</f>
        <v>Y</v>
      </c>
      <c r="G910" t="str">
        <f>VLOOKUP(A910, _holidays!A910:C3015,3,FALSE)</f>
        <v>N</v>
      </c>
      <c r="H910">
        <v>6</v>
      </c>
      <c r="I910">
        <v>12.1</v>
      </c>
      <c r="J910">
        <v>4.4000000000000004</v>
      </c>
      <c r="K910">
        <v>0</v>
      </c>
      <c r="L910" s="7">
        <v>144526.63</v>
      </c>
      <c r="M910" s="9">
        <v>100.1993406</v>
      </c>
      <c r="N910" s="9">
        <f t="shared" si="74"/>
        <v>14481473.025140177</v>
      </c>
    </row>
    <row r="911" spans="1:14" x14ac:dyDescent="0.25">
      <c r="A911" s="5">
        <v>42914</v>
      </c>
      <c r="B911" t="str">
        <f t="shared" si="70"/>
        <v>Wednesday</v>
      </c>
      <c r="C911" t="str">
        <f t="shared" si="71"/>
        <v>June</v>
      </c>
      <c r="D911">
        <f t="shared" si="72"/>
        <v>2017</v>
      </c>
      <c r="E911">
        <f t="shared" si="73"/>
        <v>26</v>
      </c>
      <c r="F911" t="str">
        <f>VLOOKUP(A911, _holidays!A911:B3016,2,FALSE)</f>
        <v>Y</v>
      </c>
      <c r="G911" t="str">
        <f>VLOOKUP(A911, _holidays!A911:C3016,3,FALSE)</f>
        <v>N</v>
      </c>
      <c r="H911">
        <v>6.8</v>
      </c>
      <c r="I911">
        <v>14.1</v>
      </c>
      <c r="J911">
        <v>5.4</v>
      </c>
      <c r="K911">
        <v>0</v>
      </c>
      <c r="L911" s="7">
        <v>141351.89499999999</v>
      </c>
      <c r="M911" s="9">
        <v>98.538103219999996</v>
      </c>
      <c r="N911" s="9">
        <f t="shared" si="74"/>
        <v>13928547.619852601</v>
      </c>
    </row>
    <row r="912" spans="1:14" x14ac:dyDescent="0.25">
      <c r="A912" s="5">
        <v>42915</v>
      </c>
      <c r="B912" t="str">
        <f t="shared" si="70"/>
        <v>Thursday</v>
      </c>
      <c r="C912" t="str">
        <f t="shared" si="71"/>
        <v>June</v>
      </c>
      <c r="D912">
        <f t="shared" si="72"/>
        <v>2017</v>
      </c>
      <c r="E912">
        <f t="shared" si="73"/>
        <v>26</v>
      </c>
      <c r="F912" t="str">
        <f>VLOOKUP(A912, _holidays!A912:B3017,2,FALSE)</f>
        <v>Y</v>
      </c>
      <c r="G912" t="str">
        <f>VLOOKUP(A912, _holidays!A912:C3017,3,FALSE)</f>
        <v>N</v>
      </c>
      <c r="H912">
        <v>9.1999999999999993</v>
      </c>
      <c r="I912">
        <v>13.7</v>
      </c>
      <c r="J912">
        <v>5</v>
      </c>
      <c r="K912">
        <v>0</v>
      </c>
      <c r="L912" s="7">
        <v>138124.06</v>
      </c>
      <c r="M912" s="9">
        <v>102.52503950000001</v>
      </c>
      <c r="N912" s="9">
        <f t="shared" si="74"/>
        <v>14161174.70740037</v>
      </c>
    </row>
    <row r="913" spans="1:14" x14ac:dyDescent="0.25">
      <c r="A913" s="5">
        <v>42916</v>
      </c>
      <c r="B913" t="str">
        <f t="shared" si="70"/>
        <v>Friday</v>
      </c>
      <c r="C913" t="str">
        <f t="shared" si="71"/>
        <v>June</v>
      </c>
      <c r="D913">
        <f t="shared" si="72"/>
        <v>2017</v>
      </c>
      <c r="E913">
        <f t="shared" si="73"/>
        <v>26</v>
      </c>
      <c r="F913" t="str">
        <f>VLOOKUP(A913, _holidays!A913:B3018,2,FALSE)</f>
        <v>N</v>
      </c>
      <c r="G913" t="str">
        <f>VLOOKUP(A913, _holidays!A913:C3018,3,FALSE)</f>
        <v>N</v>
      </c>
      <c r="H913">
        <v>7.1</v>
      </c>
      <c r="I913">
        <v>12.3</v>
      </c>
      <c r="J913">
        <v>8.4</v>
      </c>
      <c r="K913">
        <v>4.4000000000000004</v>
      </c>
      <c r="L913" s="7">
        <v>139275.77499999999</v>
      </c>
      <c r="M913" s="9">
        <v>124.6840444</v>
      </c>
      <c r="N913" s="9">
        <f t="shared" si="74"/>
        <v>17365466.913944408</v>
      </c>
    </row>
    <row r="914" spans="1:14" x14ac:dyDescent="0.25">
      <c r="A914" s="5">
        <v>42917</v>
      </c>
      <c r="B914" t="str">
        <f t="shared" si="70"/>
        <v>Saturday</v>
      </c>
      <c r="C914" t="str">
        <f t="shared" si="71"/>
        <v>July</v>
      </c>
      <c r="D914">
        <f t="shared" si="72"/>
        <v>2017</v>
      </c>
      <c r="E914">
        <f t="shared" si="73"/>
        <v>26</v>
      </c>
      <c r="F914" t="str">
        <f>VLOOKUP(A914, _holidays!A914:B3019,2,FALSE)</f>
        <v>N</v>
      </c>
      <c r="G914" t="str">
        <f>VLOOKUP(A914, _holidays!A914:C3019,3,FALSE)</f>
        <v>N</v>
      </c>
      <c r="H914">
        <v>1.1000000000000001</v>
      </c>
      <c r="I914">
        <v>12.7</v>
      </c>
      <c r="J914">
        <v>9.3000000000000007</v>
      </c>
      <c r="K914">
        <v>0</v>
      </c>
      <c r="L914" s="7">
        <v>125949.5</v>
      </c>
      <c r="M914" s="9">
        <v>114.7570772</v>
      </c>
      <c r="N914" s="9">
        <f t="shared" si="74"/>
        <v>14453596.4948014</v>
      </c>
    </row>
    <row r="915" spans="1:14" x14ac:dyDescent="0.25">
      <c r="A915" s="5">
        <v>42918</v>
      </c>
      <c r="B915" t="str">
        <f t="shared" si="70"/>
        <v>Sunday</v>
      </c>
      <c r="C915" t="str">
        <f t="shared" si="71"/>
        <v>July</v>
      </c>
      <c r="D915">
        <f t="shared" si="72"/>
        <v>2017</v>
      </c>
      <c r="E915">
        <f t="shared" si="73"/>
        <v>27</v>
      </c>
      <c r="F915" t="str">
        <f>VLOOKUP(A915, _holidays!A915:B3020,2,FALSE)</f>
        <v>N</v>
      </c>
      <c r="G915" t="str">
        <f>VLOOKUP(A915, _holidays!A915:C3020,3,FALSE)</f>
        <v>N</v>
      </c>
      <c r="H915">
        <v>0.8</v>
      </c>
      <c r="I915">
        <v>14.3</v>
      </c>
      <c r="J915">
        <v>9.1999999999999993</v>
      </c>
      <c r="K915">
        <v>0</v>
      </c>
      <c r="L915" s="7">
        <v>120137.45</v>
      </c>
      <c r="M915" s="9">
        <v>110.1092823</v>
      </c>
      <c r="N915" s="9">
        <f t="shared" si="74"/>
        <v>13228248.396852136</v>
      </c>
    </row>
    <row r="916" spans="1:14" x14ac:dyDescent="0.25">
      <c r="A916" s="5">
        <v>42919</v>
      </c>
      <c r="B916" t="str">
        <f t="shared" si="70"/>
        <v>Monday</v>
      </c>
      <c r="C916" t="str">
        <f t="shared" si="71"/>
        <v>July</v>
      </c>
      <c r="D916">
        <f t="shared" si="72"/>
        <v>2017</v>
      </c>
      <c r="E916">
        <f t="shared" si="73"/>
        <v>27</v>
      </c>
      <c r="F916" t="str">
        <f>VLOOKUP(A916, _holidays!A916:B3021,2,FALSE)</f>
        <v>N</v>
      </c>
      <c r="G916" t="str">
        <f>VLOOKUP(A916, _holidays!A916:C3021,3,FALSE)</f>
        <v>N</v>
      </c>
      <c r="H916">
        <v>3.8</v>
      </c>
      <c r="I916">
        <v>13.9</v>
      </c>
      <c r="J916">
        <v>3.9</v>
      </c>
      <c r="K916">
        <v>0</v>
      </c>
      <c r="L916" s="7">
        <v>139765.32</v>
      </c>
      <c r="M916" s="9">
        <v>150.61276599999999</v>
      </c>
      <c r="N916" s="9">
        <f t="shared" si="74"/>
        <v>21050441.436075121</v>
      </c>
    </row>
    <row r="917" spans="1:14" x14ac:dyDescent="0.25">
      <c r="A917" s="5">
        <v>42920</v>
      </c>
      <c r="B917" t="str">
        <f t="shared" si="70"/>
        <v>Tuesday</v>
      </c>
      <c r="C917" t="str">
        <f t="shared" si="71"/>
        <v>July</v>
      </c>
      <c r="D917">
        <f t="shared" si="72"/>
        <v>2017</v>
      </c>
      <c r="E917">
        <f t="shared" si="73"/>
        <v>27</v>
      </c>
      <c r="F917" t="str">
        <f>VLOOKUP(A917, _holidays!A917:B3022,2,FALSE)</f>
        <v>N</v>
      </c>
      <c r="G917" t="str">
        <f>VLOOKUP(A917, _holidays!A917:C3022,3,FALSE)</f>
        <v>N</v>
      </c>
      <c r="H917">
        <v>9</v>
      </c>
      <c r="I917">
        <v>16.2</v>
      </c>
      <c r="J917">
        <v>6.4</v>
      </c>
      <c r="K917">
        <v>3</v>
      </c>
      <c r="L917" s="7">
        <v>134029.80499999999</v>
      </c>
      <c r="M917" s="9">
        <v>132.54551810000001</v>
      </c>
      <c r="N917" s="9">
        <f t="shared" si="74"/>
        <v>17765049.944566973</v>
      </c>
    </row>
    <row r="918" spans="1:14" x14ac:dyDescent="0.25">
      <c r="A918" s="5">
        <v>42921</v>
      </c>
      <c r="B918" t="str">
        <f t="shared" si="70"/>
        <v>Wednesday</v>
      </c>
      <c r="C918" t="str">
        <f t="shared" si="71"/>
        <v>July</v>
      </c>
      <c r="D918">
        <f t="shared" si="72"/>
        <v>2017</v>
      </c>
      <c r="E918">
        <f t="shared" si="73"/>
        <v>27</v>
      </c>
      <c r="F918" t="str">
        <f>VLOOKUP(A918, _holidays!A918:B3023,2,FALSE)</f>
        <v>N</v>
      </c>
      <c r="G918" t="str">
        <f>VLOOKUP(A918, _holidays!A918:C3023,3,FALSE)</f>
        <v>N</v>
      </c>
      <c r="H918">
        <v>10.1</v>
      </c>
      <c r="I918">
        <v>15.8</v>
      </c>
      <c r="J918">
        <v>6.5</v>
      </c>
      <c r="K918">
        <v>0</v>
      </c>
      <c r="L918" s="7">
        <v>134084.66500000001</v>
      </c>
      <c r="M918" s="9">
        <v>146.17612560000001</v>
      </c>
      <c r="N918" s="9">
        <f t="shared" si="74"/>
        <v>19599976.832073927</v>
      </c>
    </row>
    <row r="919" spans="1:14" x14ac:dyDescent="0.25">
      <c r="A919" s="5">
        <v>42922</v>
      </c>
      <c r="B919" t="str">
        <f t="shared" si="70"/>
        <v>Thursday</v>
      </c>
      <c r="C919" t="str">
        <f t="shared" si="71"/>
        <v>July</v>
      </c>
      <c r="D919">
        <f t="shared" si="72"/>
        <v>2017</v>
      </c>
      <c r="E919">
        <f t="shared" si="73"/>
        <v>27</v>
      </c>
      <c r="F919" t="str">
        <f>VLOOKUP(A919, _holidays!A919:B3024,2,FALSE)</f>
        <v>N</v>
      </c>
      <c r="G919" t="str">
        <f>VLOOKUP(A919, _holidays!A919:C3024,3,FALSE)</f>
        <v>N</v>
      </c>
      <c r="H919">
        <v>4.8</v>
      </c>
      <c r="I919">
        <v>15</v>
      </c>
      <c r="J919">
        <v>8.6999999999999993</v>
      </c>
      <c r="K919">
        <v>0</v>
      </c>
      <c r="L919" s="7">
        <v>137899.715</v>
      </c>
      <c r="M919" s="9">
        <v>141.67937280000001</v>
      </c>
      <c r="N919" s="9">
        <f t="shared" si="74"/>
        <v>19537545.130498752</v>
      </c>
    </row>
    <row r="920" spans="1:14" x14ac:dyDescent="0.25">
      <c r="A920" s="5">
        <v>42923</v>
      </c>
      <c r="B920" t="str">
        <f t="shared" si="70"/>
        <v>Friday</v>
      </c>
      <c r="C920" t="str">
        <f t="shared" si="71"/>
        <v>July</v>
      </c>
      <c r="D920">
        <f t="shared" si="72"/>
        <v>2017</v>
      </c>
      <c r="E920">
        <f t="shared" si="73"/>
        <v>27</v>
      </c>
      <c r="F920" t="str">
        <f>VLOOKUP(A920, _holidays!A920:B3025,2,FALSE)</f>
        <v>N</v>
      </c>
      <c r="G920" t="str">
        <f>VLOOKUP(A920, _holidays!A920:C3025,3,FALSE)</f>
        <v>N</v>
      </c>
      <c r="H920">
        <v>8</v>
      </c>
      <c r="I920">
        <v>14.2</v>
      </c>
      <c r="J920">
        <v>9.4</v>
      </c>
      <c r="K920">
        <v>0</v>
      </c>
      <c r="L920" s="7">
        <v>134078.07</v>
      </c>
      <c r="M920" s="9">
        <v>131.26538149999999</v>
      </c>
      <c r="N920" s="9">
        <f t="shared" si="74"/>
        <v>17599809.009333704</v>
      </c>
    </row>
    <row r="921" spans="1:14" x14ac:dyDescent="0.25">
      <c r="A921" s="5">
        <v>42924</v>
      </c>
      <c r="B921" t="str">
        <f t="shared" si="70"/>
        <v>Saturday</v>
      </c>
      <c r="C921" t="str">
        <f t="shared" si="71"/>
        <v>July</v>
      </c>
      <c r="D921">
        <f t="shared" si="72"/>
        <v>2017</v>
      </c>
      <c r="E921">
        <f t="shared" si="73"/>
        <v>27</v>
      </c>
      <c r="F921" t="str">
        <f>VLOOKUP(A921, _holidays!A921:B3026,2,FALSE)</f>
        <v>N</v>
      </c>
      <c r="G921" t="str">
        <f>VLOOKUP(A921, _holidays!A921:C3026,3,FALSE)</f>
        <v>N</v>
      </c>
      <c r="H921">
        <v>5.3</v>
      </c>
      <c r="I921">
        <v>13.5</v>
      </c>
      <c r="J921">
        <v>5.0999999999999996</v>
      </c>
      <c r="K921">
        <v>0</v>
      </c>
      <c r="L921" s="7">
        <v>123687.97</v>
      </c>
      <c r="M921" s="9">
        <v>129.135411</v>
      </c>
      <c r="N921" s="9">
        <f t="shared" si="74"/>
        <v>15972496.841705671</v>
      </c>
    </row>
    <row r="922" spans="1:14" x14ac:dyDescent="0.25">
      <c r="A922" s="5">
        <v>42925</v>
      </c>
      <c r="B922" t="str">
        <f t="shared" si="70"/>
        <v>Sunday</v>
      </c>
      <c r="C922" t="str">
        <f t="shared" si="71"/>
        <v>July</v>
      </c>
      <c r="D922">
        <f t="shared" si="72"/>
        <v>2017</v>
      </c>
      <c r="E922">
        <f t="shared" si="73"/>
        <v>28</v>
      </c>
      <c r="F922" t="str">
        <f>VLOOKUP(A922, _holidays!A922:B3027,2,FALSE)</f>
        <v>N</v>
      </c>
      <c r="G922" t="str">
        <f>VLOOKUP(A922, _holidays!A922:C3027,3,FALSE)</f>
        <v>N</v>
      </c>
      <c r="H922">
        <v>7.3</v>
      </c>
      <c r="I922">
        <v>14.6</v>
      </c>
      <c r="J922">
        <v>7.3</v>
      </c>
      <c r="K922">
        <v>0.8</v>
      </c>
      <c r="L922" s="7">
        <v>116064.03</v>
      </c>
      <c r="M922" s="9">
        <v>115.1296024</v>
      </c>
      <c r="N922" s="9">
        <f t="shared" si="74"/>
        <v>13362405.626841672</v>
      </c>
    </row>
    <row r="923" spans="1:14" x14ac:dyDescent="0.25">
      <c r="A923" s="5">
        <v>42926</v>
      </c>
      <c r="B923" t="str">
        <f t="shared" si="70"/>
        <v>Monday</v>
      </c>
      <c r="C923" t="str">
        <f t="shared" si="71"/>
        <v>July</v>
      </c>
      <c r="D923">
        <f t="shared" si="72"/>
        <v>2017</v>
      </c>
      <c r="E923">
        <f t="shared" si="73"/>
        <v>28</v>
      </c>
      <c r="F923" t="str">
        <f>VLOOKUP(A923, _holidays!A923:B3028,2,FALSE)</f>
        <v>N</v>
      </c>
      <c r="G923" t="str">
        <f>VLOOKUP(A923, _holidays!A923:C3028,3,FALSE)</f>
        <v>N</v>
      </c>
      <c r="H923">
        <v>7</v>
      </c>
      <c r="I923">
        <v>16</v>
      </c>
      <c r="J923">
        <v>5.7</v>
      </c>
      <c r="K923">
        <v>0</v>
      </c>
      <c r="L923" s="7">
        <v>133132.32500000001</v>
      </c>
      <c r="M923" s="9">
        <v>123.9739271</v>
      </c>
      <c r="N923" s="9">
        <f t="shared" si="74"/>
        <v>16504937.154203508</v>
      </c>
    </row>
    <row r="924" spans="1:14" x14ac:dyDescent="0.25">
      <c r="A924" s="5">
        <v>42927</v>
      </c>
      <c r="B924" t="str">
        <f t="shared" si="70"/>
        <v>Tuesday</v>
      </c>
      <c r="C924" t="str">
        <f t="shared" si="71"/>
        <v>July</v>
      </c>
      <c r="D924">
        <f t="shared" si="72"/>
        <v>2017</v>
      </c>
      <c r="E924">
        <f t="shared" si="73"/>
        <v>28</v>
      </c>
      <c r="F924" t="str">
        <f>VLOOKUP(A924, _holidays!A924:B3029,2,FALSE)</f>
        <v>N</v>
      </c>
      <c r="G924" t="str">
        <f>VLOOKUP(A924, _holidays!A924:C3029,3,FALSE)</f>
        <v>N</v>
      </c>
      <c r="H924">
        <v>6.9</v>
      </c>
      <c r="I924">
        <v>14.3</v>
      </c>
      <c r="J924">
        <v>9.6999999999999993</v>
      </c>
      <c r="K924">
        <v>0.4</v>
      </c>
      <c r="L924" s="7">
        <v>137352.78</v>
      </c>
      <c r="M924" s="9">
        <v>148.67949519999999</v>
      </c>
      <c r="N924" s="9">
        <f t="shared" si="74"/>
        <v>20421541.994716655</v>
      </c>
    </row>
    <row r="925" spans="1:14" x14ac:dyDescent="0.25">
      <c r="A925" s="5">
        <v>42928</v>
      </c>
      <c r="B925" t="str">
        <f t="shared" si="70"/>
        <v>Wednesday</v>
      </c>
      <c r="C925" t="str">
        <f t="shared" si="71"/>
        <v>July</v>
      </c>
      <c r="D925">
        <f t="shared" si="72"/>
        <v>2017</v>
      </c>
      <c r="E925">
        <f t="shared" si="73"/>
        <v>28</v>
      </c>
      <c r="F925" t="str">
        <f>VLOOKUP(A925, _holidays!A925:B3030,2,FALSE)</f>
        <v>N</v>
      </c>
      <c r="G925" t="str">
        <f>VLOOKUP(A925, _holidays!A925:C3030,3,FALSE)</f>
        <v>N</v>
      </c>
      <c r="H925">
        <v>3.2</v>
      </c>
      <c r="I925">
        <v>15.1</v>
      </c>
      <c r="J925">
        <v>9.8000000000000007</v>
      </c>
      <c r="K925">
        <v>0</v>
      </c>
      <c r="L925" s="7">
        <v>138152.10500000001</v>
      </c>
      <c r="M925" s="9">
        <v>117.9532423</v>
      </c>
      <c r="N925" s="9">
        <f t="shared" si="74"/>
        <v>16295488.715320043</v>
      </c>
    </row>
    <row r="926" spans="1:14" x14ac:dyDescent="0.25">
      <c r="A926" s="5">
        <v>42929</v>
      </c>
      <c r="B926" t="str">
        <f t="shared" si="70"/>
        <v>Thursday</v>
      </c>
      <c r="C926" t="str">
        <f t="shared" si="71"/>
        <v>July</v>
      </c>
      <c r="D926">
        <f t="shared" si="72"/>
        <v>2017</v>
      </c>
      <c r="E926">
        <f t="shared" si="73"/>
        <v>28</v>
      </c>
      <c r="F926" t="str">
        <f>VLOOKUP(A926, _holidays!A926:B3031,2,FALSE)</f>
        <v>N</v>
      </c>
      <c r="G926" t="str">
        <f>VLOOKUP(A926, _holidays!A926:C3031,3,FALSE)</f>
        <v>N</v>
      </c>
      <c r="H926">
        <v>4.8</v>
      </c>
      <c r="I926">
        <v>13.3</v>
      </c>
      <c r="J926">
        <v>5.5</v>
      </c>
      <c r="K926">
        <v>0</v>
      </c>
      <c r="L926" s="7">
        <v>134622.39000000001</v>
      </c>
      <c r="M926" s="9">
        <v>106.14876340000001</v>
      </c>
      <c r="N926" s="9">
        <f t="shared" si="74"/>
        <v>14290000.224452529</v>
      </c>
    </row>
    <row r="927" spans="1:14" x14ac:dyDescent="0.25">
      <c r="A927" s="5">
        <v>42930</v>
      </c>
      <c r="B927" t="str">
        <f t="shared" si="70"/>
        <v>Friday</v>
      </c>
      <c r="C927" t="str">
        <f t="shared" si="71"/>
        <v>July</v>
      </c>
      <c r="D927">
        <f t="shared" si="72"/>
        <v>2017</v>
      </c>
      <c r="E927">
        <f t="shared" si="73"/>
        <v>28</v>
      </c>
      <c r="F927" t="str">
        <f>VLOOKUP(A927, _holidays!A927:B3032,2,FALSE)</f>
        <v>N</v>
      </c>
      <c r="G927" t="str">
        <f>VLOOKUP(A927, _holidays!A927:C3032,3,FALSE)</f>
        <v>N</v>
      </c>
      <c r="H927">
        <v>9.9</v>
      </c>
      <c r="I927">
        <v>15.9</v>
      </c>
      <c r="J927">
        <v>8.6</v>
      </c>
      <c r="K927">
        <v>2</v>
      </c>
      <c r="L927" s="7">
        <v>131387.745</v>
      </c>
      <c r="M927" s="9">
        <v>111.39498260000001</v>
      </c>
      <c r="N927" s="9">
        <f t="shared" si="74"/>
        <v>14635935.568128238</v>
      </c>
    </row>
    <row r="928" spans="1:14" x14ac:dyDescent="0.25">
      <c r="A928" s="5">
        <v>42931</v>
      </c>
      <c r="B928" t="str">
        <f t="shared" si="70"/>
        <v>Saturday</v>
      </c>
      <c r="C928" t="str">
        <f t="shared" si="71"/>
        <v>July</v>
      </c>
      <c r="D928">
        <f t="shared" si="72"/>
        <v>2017</v>
      </c>
      <c r="E928">
        <f t="shared" si="73"/>
        <v>28</v>
      </c>
      <c r="F928" t="str">
        <f>VLOOKUP(A928, _holidays!A928:B3033,2,FALSE)</f>
        <v>N</v>
      </c>
      <c r="G928" t="str">
        <f>VLOOKUP(A928, _holidays!A928:C3033,3,FALSE)</f>
        <v>N</v>
      </c>
      <c r="H928">
        <v>4.5</v>
      </c>
      <c r="I928">
        <v>12</v>
      </c>
      <c r="J928">
        <v>9.4</v>
      </c>
      <c r="K928">
        <v>0</v>
      </c>
      <c r="L928" s="7">
        <v>124486.69500000001</v>
      </c>
      <c r="M928" s="9">
        <v>136.10655170000001</v>
      </c>
      <c r="N928" s="9">
        <f t="shared" si="74"/>
        <v>16943454.788979635</v>
      </c>
    </row>
    <row r="929" spans="1:14" x14ac:dyDescent="0.25">
      <c r="A929" s="5">
        <v>42932</v>
      </c>
      <c r="B929" t="str">
        <f t="shared" si="70"/>
        <v>Sunday</v>
      </c>
      <c r="C929" t="str">
        <f t="shared" si="71"/>
        <v>July</v>
      </c>
      <c r="D929">
        <f t="shared" si="72"/>
        <v>2017</v>
      </c>
      <c r="E929">
        <f t="shared" si="73"/>
        <v>29</v>
      </c>
      <c r="F929" t="str">
        <f>VLOOKUP(A929, _holidays!A929:B3034,2,FALSE)</f>
        <v>N</v>
      </c>
      <c r="G929" t="str">
        <f>VLOOKUP(A929, _holidays!A929:C3034,3,FALSE)</f>
        <v>N</v>
      </c>
      <c r="H929">
        <v>3</v>
      </c>
      <c r="I929">
        <v>12.5</v>
      </c>
      <c r="J929">
        <v>7.8</v>
      </c>
      <c r="K929">
        <v>0</v>
      </c>
      <c r="L929" s="7">
        <v>119927.64</v>
      </c>
      <c r="M929" s="9">
        <v>102.14913730000001</v>
      </c>
      <c r="N929" s="9">
        <f t="shared" si="74"/>
        <v>12250504.964424973</v>
      </c>
    </row>
    <row r="930" spans="1:14" x14ac:dyDescent="0.25">
      <c r="A930" s="5">
        <v>42933</v>
      </c>
      <c r="B930" t="str">
        <f t="shared" si="70"/>
        <v>Monday</v>
      </c>
      <c r="C930" t="str">
        <f t="shared" si="71"/>
        <v>July</v>
      </c>
      <c r="D930">
        <f t="shared" si="72"/>
        <v>2017</v>
      </c>
      <c r="E930">
        <f t="shared" si="73"/>
        <v>29</v>
      </c>
      <c r="F930" t="str">
        <f>VLOOKUP(A930, _holidays!A930:B3035,2,FALSE)</f>
        <v>N</v>
      </c>
      <c r="G930" t="str">
        <f>VLOOKUP(A930, _holidays!A930:C3035,3,FALSE)</f>
        <v>N</v>
      </c>
      <c r="H930">
        <v>5.7</v>
      </c>
      <c r="I930">
        <v>15.3</v>
      </c>
      <c r="J930">
        <v>6.3</v>
      </c>
      <c r="K930">
        <v>0</v>
      </c>
      <c r="L930" s="7">
        <v>131868.24</v>
      </c>
      <c r="M930" s="9">
        <v>99.851637530000005</v>
      </c>
      <c r="N930" s="9">
        <f t="shared" si="74"/>
        <v>13167259.702199047</v>
      </c>
    </row>
    <row r="931" spans="1:14" x14ac:dyDescent="0.25">
      <c r="A931" s="5">
        <v>42934</v>
      </c>
      <c r="B931" t="str">
        <f t="shared" si="70"/>
        <v>Tuesday</v>
      </c>
      <c r="C931" t="str">
        <f t="shared" si="71"/>
        <v>July</v>
      </c>
      <c r="D931">
        <f t="shared" si="72"/>
        <v>2017</v>
      </c>
      <c r="E931">
        <f t="shared" si="73"/>
        <v>29</v>
      </c>
      <c r="F931" t="str">
        <f>VLOOKUP(A931, _holidays!A931:B3036,2,FALSE)</f>
        <v>Y</v>
      </c>
      <c r="G931" t="str">
        <f>VLOOKUP(A931, _holidays!A931:C3036,3,FALSE)</f>
        <v>N</v>
      </c>
      <c r="H931">
        <v>9.6999999999999993</v>
      </c>
      <c r="I931">
        <v>14.5</v>
      </c>
      <c r="J931">
        <v>5.8</v>
      </c>
      <c r="K931">
        <v>0.2</v>
      </c>
      <c r="L931" s="7">
        <v>136121.83499999999</v>
      </c>
      <c r="M931" s="9">
        <v>109.9969729</v>
      </c>
      <c r="N931" s="9">
        <f t="shared" si="74"/>
        <v>14972989.795593271</v>
      </c>
    </row>
    <row r="932" spans="1:14" x14ac:dyDescent="0.25">
      <c r="A932" s="5">
        <v>42935</v>
      </c>
      <c r="B932" t="str">
        <f t="shared" si="70"/>
        <v>Wednesday</v>
      </c>
      <c r="C932" t="str">
        <f t="shared" si="71"/>
        <v>July</v>
      </c>
      <c r="D932">
        <f t="shared" si="72"/>
        <v>2017</v>
      </c>
      <c r="E932">
        <f t="shared" si="73"/>
        <v>29</v>
      </c>
      <c r="F932" t="str">
        <f>VLOOKUP(A932, _holidays!A932:B3037,2,FALSE)</f>
        <v>Y</v>
      </c>
      <c r="G932" t="str">
        <f>VLOOKUP(A932, _holidays!A932:C3037,3,FALSE)</f>
        <v>N</v>
      </c>
      <c r="H932">
        <v>8.9</v>
      </c>
      <c r="I932">
        <v>13.2</v>
      </c>
      <c r="J932">
        <v>7.7</v>
      </c>
      <c r="K932">
        <v>5</v>
      </c>
      <c r="L932" s="7">
        <v>133906.26</v>
      </c>
      <c r="M932" s="9">
        <v>109.5605504</v>
      </c>
      <c r="N932" s="9">
        <f t="shared" si="74"/>
        <v>14670843.547605505</v>
      </c>
    </row>
    <row r="933" spans="1:14" x14ac:dyDescent="0.25">
      <c r="A933" s="5">
        <v>42936</v>
      </c>
      <c r="B933" t="str">
        <f t="shared" si="70"/>
        <v>Thursday</v>
      </c>
      <c r="C933" t="str">
        <f t="shared" si="71"/>
        <v>July</v>
      </c>
      <c r="D933">
        <f t="shared" si="72"/>
        <v>2017</v>
      </c>
      <c r="E933">
        <f t="shared" si="73"/>
        <v>29</v>
      </c>
      <c r="F933" t="str">
        <f>VLOOKUP(A933, _holidays!A933:B3038,2,FALSE)</f>
        <v>Y</v>
      </c>
      <c r="G933" t="str">
        <f>VLOOKUP(A933, _holidays!A933:C3038,3,FALSE)</f>
        <v>N</v>
      </c>
      <c r="H933">
        <v>7.9</v>
      </c>
      <c r="I933">
        <v>10.7</v>
      </c>
      <c r="J933">
        <v>5.9</v>
      </c>
      <c r="K933">
        <v>0.6</v>
      </c>
      <c r="L933" s="7">
        <v>139316.29</v>
      </c>
      <c r="M933" s="9">
        <v>133.736501</v>
      </c>
      <c r="N933" s="9">
        <f t="shared" si="74"/>
        <v>18631673.156901293</v>
      </c>
    </row>
    <row r="934" spans="1:14" x14ac:dyDescent="0.25">
      <c r="A934" s="5">
        <v>42937</v>
      </c>
      <c r="B934" t="str">
        <f t="shared" si="70"/>
        <v>Friday</v>
      </c>
      <c r="C934" t="str">
        <f t="shared" si="71"/>
        <v>July</v>
      </c>
      <c r="D934">
        <f t="shared" si="72"/>
        <v>2017</v>
      </c>
      <c r="E934">
        <f t="shared" si="73"/>
        <v>29</v>
      </c>
      <c r="F934" t="str">
        <f>VLOOKUP(A934, _holidays!A934:B3039,2,FALSE)</f>
        <v>Y</v>
      </c>
      <c r="G934" t="str">
        <f>VLOOKUP(A934, _holidays!A934:C3039,3,FALSE)</f>
        <v>N</v>
      </c>
      <c r="H934">
        <v>3.3</v>
      </c>
      <c r="I934">
        <v>13.8</v>
      </c>
      <c r="J934">
        <v>10.3</v>
      </c>
      <c r="K934">
        <v>4.2</v>
      </c>
      <c r="L934" s="7">
        <v>140073.89499999999</v>
      </c>
      <c r="M934" s="9">
        <v>130.19271090000001</v>
      </c>
      <c r="N934" s="9">
        <f t="shared" si="74"/>
        <v>18236600.116371956</v>
      </c>
    </row>
    <row r="935" spans="1:14" x14ac:dyDescent="0.25">
      <c r="A935" s="5">
        <v>42938</v>
      </c>
      <c r="B935" t="str">
        <f t="shared" si="70"/>
        <v>Saturday</v>
      </c>
      <c r="C935" t="str">
        <f t="shared" si="71"/>
        <v>July</v>
      </c>
      <c r="D935">
        <f t="shared" si="72"/>
        <v>2017</v>
      </c>
      <c r="E935">
        <f t="shared" si="73"/>
        <v>29</v>
      </c>
      <c r="F935" t="str">
        <f>VLOOKUP(A935, _holidays!A935:B3040,2,FALSE)</f>
        <v>Y</v>
      </c>
      <c r="G935" t="str">
        <f>VLOOKUP(A935, _holidays!A935:C3040,3,FALSE)</f>
        <v>N</v>
      </c>
      <c r="H935">
        <v>5.4</v>
      </c>
      <c r="I935">
        <v>12.4</v>
      </c>
      <c r="J935">
        <v>7</v>
      </c>
      <c r="K935">
        <v>0</v>
      </c>
      <c r="L935" s="7">
        <v>122397.13</v>
      </c>
      <c r="M935" s="9">
        <v>91.656080619999997</v>
      </c>
      <c r="N935" s="9">
        <f t="shared" si="74"/>
        <v>11218441.214936621</v>
      </c>
    </row>
    <row r="936" spans="1:14" x14ac:dyDescent="0.25">
      <c r="A936" s="5">
        <v>42939</v>
      </c>
      <c r="B936" t="str">
        <f t="shared" si="70"/>
        <v>Sunday</v>
      </c>
      <c r="C936" t="str">
        <f t="shared" si="71"/>
        <v>July</v>
      </c>
      <c r="D936">
        <f t="shared" si="72"/>
        <v>2017</v>
      </c>
      <c r="E936">
        <f t="shared" si="73"/>
        <v>30</v>
      </c>
      <c r="F936" t="str">
        <f>VLOOKUP(A936, _holidays!A936:B3041,2,FALSE)</f>
        <v>Y</v>
      </c>
      <c r="G936" t="str">
        <f>VLOOKUP(A936, _holidays!A936:C3041,3,FALSE)</f>
        <v>N</v>
      </c>
      <c r="H936">
        <v>8.4</v>
      </c>
      <c r="I936">
        <v>14.1</v>
      </c>
      <c r="J936">
        <v>5.4</v>
      </c>
      <c r="K936">
        <v>0</v>
      </c>
      <c r="L936" s="7">
        <v>118007.66499999999</v>
      </c>
      <c r="M936" s="9">
        <v>107.89233230000001</v>
      </c>
      <c r="N936" s="9">
        <f t="shared" si="74"/>
        <v>12732122.206127079</v>
      </c>
    </row>
    <row r="937" spans="1:14" x14ac:dyDescent="0.25">
      <c r="A937" s="5">
        <v>42940</v>
      </c>
      <c r="B937" t="str">
        <f t="shared" si="70"/>
        <v>Monday</v>
      </c>
      <c r="C937" t="str">
        <f t="shared" si="71"/>
        <v>July</v>
      </c>
      <c r="D937">
        <f t="shared" si="72"/>
        <v>2017</v>
      </c>
      <c r="E937">
        <f t="shared" si="73"/>
        <v>30</v>
      </c>
      <c r="F937" t="str">
        <f>VLOOKUP(A937, _holidays!A937:B3042,2,FALSE)</f>
        <v>Y</v>
      </c>
      <c r="G937" t="str">
        <f>VLOOKUP(A937, _holidays!A937:C3042,3,FALSE)</f>
        <v>N</v>
      </c>
      <c r="H937">
        <v>8.1</v>
      </c>
      <c r="I937">
        <v>16.100000000000001</v>
      </c>
      <c r="J937">
        <v>8.3000000000000007</v>
      </c>
      <c r="K937">
        <v>7</v>
      </c>
      <c r="L937" s="7">
        <v>136330.59</v>
      </c>
      <c r="M937" s="9">
        <v>122.6544774</v>
      </c>
      <c r="N937" s="9">
        <f t="shared" si="74"/>
        <v>16721557.270083666</v>
      </c>
    </row>
    <row r="938" spans="1:14" x14ac:dyDescent="0.25">
      <c r="A938" s="5">
        <v>42941</v>
      </c>
      <c r="B938" t="str">
        <f t="shared" si="70"/>
        <v>Tuesday</v>
      </c>
      <c r="C938" t="str">
        <f t="shared" si="71"/>
        <v>July</v>
      </c>
      <c r="D938">
        <f t="shared" si="72"/>
        <v>2017</v>
      </c>
      <c r="E938">
        <f t="shared" si="73"/>
        <v>30</v>
      </c>
      <c r="F938" t="str">
        <f>VLOOKUP(A938, _holidays!A938:B3043,2,FALSE)</f>
        <v>Y</v>
      </c>
      <c r="G938" t="str">
        <f>VLOOKUP(A938, _holidays!A938:C3043,3,FALSE)</f>
        <v>N</v>
      </c>
      <c r="H938">
        <v>9.8000000000000007</v>
      </c>
      <c r="I938">
        <v>17.2</v>
      </c>
      <c r="J938">
        <v>9</v>
      </c>
      <c r="K938">
        <v>0</v>
      </c>
      <c r="L938" s="7">
        <v>129699.265</v>
      </c>
      <c r="M938" s="9">
        <v>113.0336114</v>
      </c>
      <c r="N938" s="9">
        <f t="shared" si="74"/>
        <v>14660376.31887562</v>
      </c>
    </row>
    <row r="939" spans="1:14" x14ac:dyDescent="0.25">
      <c r="A939" s="5">
        <v>42942</v>
      </c>
      <c r="B939" t="str">
        <f t="shared" si="70"/>
        <v>Wednesday</v>
      </c>
      <c r="C939" t="str">
        <f t="shared" si="71"/>
        <v>July</v>
      </c>
      <c r="D939">
        <f t="shared" si="72"/>
        <v>2017</v>
      </c>
      <c r="E939">
        <f t="shared" si="73"/>
        <v>30</v>
      </c>
      <c r="F939" t="str">
        <f>VLOOKUP(A939, _holidays!A939:B3044,2,FALSE)</f>
        <v>Y</v>
      </c>
      <c r="G939" t="str">
        <f>VLOOKUP(A939, _holidays!A939:C3044,3,FALSE)</f>
        <v>N</v>
      </c>
      <c r="H939">
        <v>10.9</v>
      </c>
      <c r="I939">
        <v>15</v>
      </c>
      <c r="J939">
        <v>8.6999999999999993</v>
      </c>
      <c r="K939">
        <v>2.4</v>
      </c>
      <c r="L939" s="7">
        <v>133198.34</v>
      </c>
      <c r="M939" s="9">
        <v>117.2808433</v>
      </c>
      <c r="N939" s="9">
        <f t="shared" si="74"/>
        <v>15621613.641360121</v>
      </c>
    </row>
    <row r="940" spans="1:14" x14ac:dyDescent="0.25">
      <c r="A940" s="5">
        <v>42943</v>
      </c>
      <c r="B940" t="str">
        <f t="shared" si="70"/>
        <v>Thursday</v>
      </c>
      <c r="C940" t="str">
        <f t="shared" si="71"/>
        <v>July</v>
      </c>
      <c r="D940">
        <f t="shared" si="72"/>
        <v>2017</v>
      </c>
      <c r="E940">
        <f t="shared" si="73"/>
        <v>30</v>
      </c>
      <c r="F940" t="str">
        <f>VLOOKUP(A940, _holidays!A940:B3045,2,FALSE)</f>
        <v>Y</v>
      </c>
      <c r="G940" t="str">
        <f>VLOOKUP(A940, _holidays!A940:C3045,3,FALSE)</f>
        <v>N</v>
      </c>
      <c r="H940">
        <v>4.4000000000000004</v>
      </c>
      <c r="I940">
        <v>14.2</v>
      </c>
      <c r="J940">
        <v>8.6999999999999993</v>
      </c>
      <c r="K940">
        <v>2</v>
      </c>
      <c r="L940" s="7">
        <v>136003.91500000001</v>
      </c>
      <c r="M940" s="9">
        <v>117.31547380000001</v>
      </c>
      <c r="N940" s="9">
        <f t="shared" si="74"/>
        <v>15955363.726879928</v>
      </c>
    </row>
    <row r="941" spans="1:14" x14ac:dyDescent="0.25">
      <c r="A941" s="5">
        <v>42944</v>
      </c>
      <c r="B941" t="str">
        <f t="shared" si="70"/>
        <v>Friday</v>
      </c>
      <c r="C941" t="str">
        <f t="shared" si="71"/>
        <v>July</v>
      </c>
      <c r="D941">
        <f t="shared" si="72"/>
        <v>2017</v>
      </c>
      <c r="E941">
        <f t="shared" si="73"/>
        <v>30</v>
      </c>
      <c r="F941" t="str">
        <f>VLOOKUP(A941, _holidays!A941:B3046,2,FALSE)</f>
        <v>Y</v>
      </c>
      <c r="G941" t="str">
        <f>VLOOKUP(A941, _holidays!A941:C3046,3,FALSE)</f>
        <v>N</v>
      </c>
      <c r="H941">
        <v>6.2</v>
      </c>
      <c r="I941">
        <v>14.3</v>
      </c>
      <c r="J941">
        <v>9.8000000000000007</v>
      </c>
      <c r="K941">
        <v>2.8</v>
      </c>
      <c r="L941" s="7">
        <v>130432.05</v>
      </c>
      <c r="M941" s="9">
        <v>111.3069682</v>
      </c>
      <c r="N941" s="9">
        <f t="shared" si="74"/>
        <v>14517996.041610811</v>
      </c>
    </row>
    <row r="942" spans="1:14" x14ac:dyDescent="0.25">
      <c r="A942" s="5">
        <v>42945</v>
      </c>
      <c r="B942" t="str">
        <f t="shared" si="70"/>
        <v>Saturday</v>
      </c>
      <c r="C942" t="str">
        <f t="shared" si="71"/>
        <v>July</v>
      </c>
      <c r="D942">
        <f t="shared" si="72"/>
        <v>2017</v>
      </c>
      <c r="E942">
        <f t="shared" si="73"/>
        <v>30</v>
      </c>
      <c r="F942" t="str">
        <f>VLOOKUP(A942, _holidays!A942:B3047,2,FALSE)</f>
        <v>Y</v>
      </c>
      <c r="G942" t="str">
        <f>VLOOKUP(A942, _holidays!A942:C3047,3,FALSE)</f>
        <v>N</v>
      </c>
      <c r="H942">
        <v>9.6999999999999993</v>
      </c>
      <c r="I942">
        <v>17.899999999999999</v>
      </c>
      <c r="J942">
        <v>10.1</v>
      </c>
      <c r="K942">
        <v>0</v>
      </c>
      <c r="L942" s="7">
        <v>111331.235</v>
      </c>
      <c r="M942" s="9">
        <v>93.453100860000006</v>
      </c>
      <c r="N942" s="9">
        <f t="shared" si="74"/>
        <v>10404249.133323362</v>
      </c>
    </row>
    <row r="943" spans="1:14" x14ac:dyDescent="0.25">
      <c r="A943" s="5">
        <v>42946</v>
      </c>
      <c r="B943" t="str">
        <f t="shared" si="70"/>
        <v>Sunday</v>
      </c>
      <c r="C943" t="str">
        <f t="shared" si="71"/>
        <v>July</v>
      </c>
      <c r="D943">
        <f t="shared" si="72"/>
        <v>2017</v>
      </c>
      <c r="E943">
        <f t="shared" si="73"/>
        <v>31</v>
      </c>
      <c r="F943" t="str">
        <f>VLOOKUP(A943, _holidays!A943:B3048,2,FALSE)</f>
        <v>Y</v>
      </c>
      <c r="G943" t="str">
        <f>VLOOKUP(A943, _holidays!A943:C3048,3,FALSE)</f>
        <v>N</v>
      </c>
      <c r="H943">
        <v>11.3</v>
      </c>
      <c r="I943">
        <v>18.100000000000001</v>
      </c>
      <c r="J943">
        <v>8.3000000000000007</v>
      </c>
      <c r="K943">
        <v>0</v>
      </c>
      <c r="L943" s="7">
        <v>107580.495</v>
      </c>
      <c r="M943" s="9">
        <v>91.416166270000005</v>
      </c>
      <c r="N943" s="9">
        <f t="shared" si="74"/>
        <v>9834596.4183289036</v>
      </c>
    </row>
    <row r="944" spans="1:14" x14ac:dyDescent="0.25">
      <c r="A944" s="5">
        <v>42947</v>
      </c>
      <c r="B944" t="str">
        <f t="shared" si="70"/>
        <v>Monday</v>
      </c>
      <c r="C944" t="str">
        <f t="shared" si="71"/>
        <v>July</v>
      </c>
      <c r="D944">
        <f t="shared" si="72"/>
        <v>2017</v>
      </c>
      <c r="E944">
        <f t="shared" si="73"/>
        <v>31</v>
      </c>
      <c r="F944" t="str">
        <f>VLOOKUP(A944, _holidays!A944:B3049,2,FALSE)</f>
        <v>Y</v>
      </c>
      <c r="G944" t="str">
        <f>VLOOKUP(A944, _holidays!A944:C3049,3,FALSE)</f>
        <v>N</v>
      </c>
      <c r="H944">
        <v>6.7</v>
      </c>
      <c r="I944">
        <v>14.8</v>
      </c>
      <c r="J944">
        <v>11.5</v>
      </c>
      <c r="K944">
        <v>0</v>
      </c>
      <c r="L944" s="7">
        <v>132276.88</v>
      </c>
      <c r="M944" s="9">
        <v>137.47669010000001</v>
      </c>
      <c r="N944" s="9">
        <f t="shared" si="74"/>
        <v>18184987.639154889</v>
      </c>
    </row>
    <row r="945" spans="1:14" x14ac:dyDescent="0.25">
      <c r="A945" s="5">
        <v>42948</v>
      </c>
      <c r="B945" t="str">
        <f t="shared" si="70"/>
        <v>Tuesday</v>
      </c>
      <c r="C945" t="str">
        <f t="shared" si="71"/>
        <v>August</v>
      </c>
      <c r="D945">
        <f t="shared" si="72"/>
        <v>2017</v>
      </c>
      <c r="E945">
        <f t="shared" si="73"/>
        <v>31</v>
      </c>
      <c r="F945" t="str">
        <f>VLOOKUP(A945, _holidays!A945:B3050,2,FALSE)</f>
        <v>Y</v>
      </c>
      <c r="G945" t="str">
        <f>VLOOKUP(A945, _holidays!A945:C3050,3,FALSE)</f>
        <v>N</v>
      </c>
      <c r="H945">
        <v>3.5</v>
      </c>
      <c r="I945">
        <v>15.5</v>
      </c>
      <c r="J945">
        <v>11.5</v>
      </c>
      <c r="K945">
        <v>0</v>
      </c>
      <c r="L945" s="7">
        <v>137617.88</v>
      </c>
      <c r="M945" s="9">
        <v>137.9754246</v>
      </c>
      <c r="N945" s="9">
        <f t="shared" si="74"/>
        <v>18987885.425551847</v>
      </c>
    </row>
    <row r="946" spans="1:14" x14ac:dyDescent="0.25">
      <c r="A946" s="5">
        <v>42949</v>
      </c>
      <c r="B946" t="str">
        <f t="shared" si="70"/>
        <v>Wednesday</v>
      </c>
      <c r="C946" t="str">
        <f t="shared" si="71"/>
        <v>August</v>
      </c>
      <c r="D946">
        <f t="shared" si="72"/>
        <v>2017</v>
      </c>
      <c r="E946">
        <f t="shared" si="73"/>
        <v>31</v>
      </c>
      <c r="F946" t="str">
        <f>VLOOKUP(A946, _holidays!A946:B3051,2,FALSE)</f>
        <v>Y</v>
      </c>
      <c r="G946" t="str">
        <f>VLOOKUP(A946, _holidays!A946:C3051,3,FALSE)</f>
        <v>N</v>
      </c>
      <c r="H946">
        <v>3.4</v>
      </c>
      <c r="I946">
        <v>12.9</v>
      </c>
      <c r="J946">
        <v>7.5</v>
      </c>
      <c r="K946">
        <v>0</v>
      </c>
      <c r="L946" s="7">
        <v>140729.185</v>
      </c>
      <c r="M946" s="9">
        <v>113.4923335</v>
      </c>
      <c r="N946" s="9">
        <f t="shared" si="74"/>
        <v>15971683.597203197</v>
      </c>
    </row>
    <row r="947" spans="1:14" x14ac:dyDescent="0.25">
      <c r="A947" s="5">
        <v>42950</v>
      </c>
      <c r="B947" t="str">
        <f t="shared" si="70"/>
        <v>Thursday</v>
      </c>
      <c r="C947" t="str">
        <f t="shared" si="71"/>
        <v>August</v>
      </c>
      <c r="D947">
        <f t="shared" si="72"/>
        <v>2017</v>
      </c>
      <c r="E947">
        <f t="shared" si="73"/>
        <v>31</v>
      </c>
      <c r="F947" t="str">
        <f>VLOOKUP(A947, _holidays!A947:B3052,2,FALSE)</f>
        <v>Y</v>
      </c>
      <c r="G947" t="str">
        <f>VLOOKUP(A947, _holidays!A947:C3052,3,FALSE)</f>
        <v>N</v>
      </c>
      <c r="H947">
        <v>3.1</v>
      </c>
      <c r="I947">
        <v>9</v>
      </c>
      <c r="J947">
        <v>4.4000000000000004</v>
      </c>
      <c r="K947">
        <v>0</v>
      </c>
      <c r="L947" s="7">
        <v>151355.43</v>
      </c>
      <c r="M947" s="9">
        <v>169.23382710000001</v>
      </c>
      <c r="N947" s="9">
        <f t="shared" si="74"/>
        <v>25614458.671266153</v>
      </c>
    </row>
    <row r="948" spans="1:14" x14ac:dyDescent="0.25">
      <c r="A948" s="5">
        <v>42951</v>
      </c>
      <c r="B948" t="str">
        <f t="shared" si="70"/>
        <v>Friday</v>
      </c>
      <c r="C948" t="str">
        <f t="shared" si="71"/>
        <v>August</v>
      </c>
      <c r="D948">
        <f t="shared" si="72"/>
        <v>2017</v>
      </c>
      <c r="E948">
        <f t="shared" si="73"/>
        <v>31</v>
      </c>
      <c r="F948" t="str">
        <f>VLOOKUP(A948, _holidays!A948:B3053,2,FALSE)</f>
        <v>Y</v>
      </c>
      <c r="G948" t="str">
        <f>VLOOKUP(A948, _holidays!A948:C3053,3,FALSE)</f>
        <v>N</v>
      </c>
      <c r="H948">
        <v>4.3</v>
      </c>
      <c r="I948">
        <v>12.1</v>
      </c>
      <c r="J948">
        <v>7.2</v>
      </c>
      <c r="K948">
        <v>6.6</v>
      </c>
      <c r="L948" s="7">
        <v>141647.89499999999</v>
      </c>
      <c r="M948" s="9">
        <v>110.3517269</v>
      </c>
      <c r="N948" s="9">
        <f t="shared" si="74"/>
        <v>15631089.824999874</v>
      </c>
    </row>
    <row r="949" spans="1:14" x14ac:dyDescent="0.25">
      <c r="A949" s="5">
        <v>42952</v>
      </c>
      <c r="B949" t="str">
        <f t="shared" si="70"/>
        <v>Saturday</v>
      </c>
      <c r="C949" t="str">
        <f t="shared" si="71"/>
        <v>August</v>
      </c>
      <c r="D949">
        <f t="shared" si="72"/>
        <v>2017</v>
      </c>
      <c r="E949">
        <f t="shared" si="73"/>
        <v>31</v>
      </c>
      <c r="F949" t="str">
        <f>VLOOKUP(A949, _holidays!A949:B3054,2,FALSE)</f>
        <v>Y</v>
      </c>
      <c r="G949" t="str">
        <f>VLOOKUP(A949, _holidays!A949:C3054,3,FALSE)</f>
        <v>N</v>
      </c>
      <c r="H949">
        <v>8.8000000000000007</v>
      </c>
      <c r="I949">
        <v>14.2</v>
      </c>
      <c r="J949">
        <v>11.7</v>
      </c>
      <c r="K949">
        <v>0</v>
      </c>
      <c r="L949" s="7">
        <v>116696.455</v>
      </c>
      <c r="M949" s="9">
        <v>82.766673249999997</v>
      </c>
      <c r="N949" s="9">
        <f t="shared" si="74"/>
        <v>9658577.360418329</v>
      </c>
    </row>
    <row r="950" spans="1:14" x14ac:dyDescent="0.25">
      <c r="A950" s="5">
        <v>42953</v>
      </c>
      <c r="B950" t="str">
        <f t="shared" si="70"/>
        <v>Sunday</v>
      </c>
      <c r="C950" t="str">
        <f t="shared" si="71"/>
        <v>August</v>
      </c>
      <c r="D950">
        <f t="shared" si="72"/>
        <v>2017</v>
      </c>
      <c r="E950">
        <f t="shared" si="73"/>
        <v>32</v>
      </c>
      <c r="F950" t="str">
        <f>VLOOKUP(A950, _holidays!A950:B3055,2,FALSE)</f>
        <v>Y</v>
      </c>
      <c r="G950" t="str">
        <f>VLOOKUP(A950, _holidays!A950:C3055,3,FALSE)</f>
        <v>N</v>
      </c>
      <c r="H950">
        <v>9</v>
      </c>
      <c r="I950">
        <v>13</v>
      </c>
      <c r="J950">
        <v>8.1999999999999993</v>
      </c>
      <c r="K950">
        <v>0</v>
      </c>
      <c r="L950" s="7">
        <v>117351.14</v>
      </c>
      <c r="M950" s="9">
        <v>86.202202409999998</v>
      </c>
      <c r="N950" s="9">
        <f t="shared" si="74"/>
        <v>10115926.723324247</v>
      </c>
    </row>
    <row r="951" spans="1:14" x14ac:dyDescent="0.25">
      <c r="A951" s="5">
        <v>42954</v>
      </c>
      <c r="B951" t="str">
        <f t="shared" si="70"/>
        <v>Monday</v>
      </c>
      <c r="C951" t="str">
        <f t="shared" si="71"/>
        <v>August</v>
      </c>
      <c r="D951">
        <f t="shared" si="72"/>
        <v>2017</v>
      </c>
      <c r="E951">
        <f t="shared" si="73"/>
        <v>32</v>
      </c>
      <c r="F951" t="str">
        <f>VLOOKUP(A951, _holidays!A951:B3056,2,FALSE)</f>
        <v>Y</v>
      </c>
      <c r="G951" t="str">
        <f>VLOOKUP(A951, _holidays!A951:C3056,3,FALSE)</f>
        <v>N</v>
      </c>
      <c r="H951">
        <v>7.7</v>
      </c>
      <c r="I951">
        <v>12.3</v>
      </c>
      <c r="J951">
        <v>7.3</v>
      </c>
      <c r="K951">
        <v>4.2</v>
      </c>
      <c r="L951" s="7">
        <v>138963.17499999999</v>
      </c>
      <c r="M951" s="9">
        <v>111.4890145</v>
      </c>
      <c r="N951" s="9">
        <f t="shared" si="74"/>
        <v>15492867.432541035</v>
      </c>
    </row>
    <row r="952" spans="1:14" x14ac:dyDescent="0.25">
      <c r="A952" s="5">
        <v>42955</v>
      </c>
      <c r="B952" t="str">
        <f t="shared" si="70"/>
        <v>Tuesday</v>
      </c>
      <c r="C952" t="str">
        <f t="shared" si="71"/>
        <v>August</v>
      </c>
      <c r="D952">
        <f t="shared" si="72"/>
        <v>2017</v>
      </c>
      <c r="E952">
        <f t="shared" si="73"/>
        <v>32</v>
      </c>
      <c r="F952" t="str">
        <f>VLOOKUP(A952, _holidays!A952:B3057,2,FALSE)</f>
        <v>Y</v>
      </c>
      <c r="G952" t="str">
        <f>VLOOKUP(A952, _holidays!A952:C3057,3,FALSE)</f>
        <v>N</v>
      </c>
      <c r="H952">
        <v>7.9</v>
      </c>
      <c r="I952">
        <v>15</v>
      </c>
      <c r="J952">
        <v>7.5</v>
      </c>
      <c r="K952">
        <v>2.2000000000000002</v>
      </c>
      <c r="L952" s="7">
        <v>139108.435</v>
      </c>
      <c r="M952" s="9">
        <v>111.5513751</v>
      </c>
      <c r="N952" s="9">
        <f t="shared" si="74"/>
        <v>15517737.212258969</v>
      </c>
    </row>
    <row r="953" spans="1:14" x14ac:dyDescent="0.25">
      <c r="A953" s="5">
        <v>42956</v>
      </c>
      <c r="B953" t="str">
        <f t="shared" si="70"/>
        <v>Wednesday</v>
      </c>
      <c r="C953" t="str">
        <f t="shared" si="71"/>
        <v>August</v>
      </c>
      <c r="D953">
        <f t="shared" si="72"/>
        <v>2017</v>
      </c>
      <c r="E953">
        <f t="shared" si="73"/>
        <v>32</v>
      </c>
      <c r="F953" t="str">
        <f>VLOOKUP(A953, _holidays!A953:B3058,2,FALSE)</f>
        <v>Y</v>
      </c>
      <c r="G953" t="str">
        <f>VLOOKUP(A953, _holidays!A953:C3058,3,FALSE)</f>
        <v>N</v>
      </c>
      <c r="H953">
        <v>8.9</v>
      </c>
      <c r="I953">
        <v>16.8</v>
      </c>
      <c r="J953">
        <v>11.5</v>
      </c>
      <c r="K953">
        <v>0</v>
      </c>
      <c r="L953" s="7">
        <v>130044.375</v>
      </c>
      <c r="M953" s="9">
        <v>105.283102</v>
      </c>
      <c r="N953" s="9">
        <f t="shared" si="74"/>
        <v>13691475.19765125</v>
      </c>
    </row>
    <row r="954" spans="1:14" x14ac:dyDescent="0.25">
      <c r="A954" s="5">
        <v>42957</v>
      </c>
      <c r="B954" t="str">
        <f t="shared" si="70"/>
        <v>Thursday</v>
      </c>
      <c r="C954" t="str">
        <f t="shared" si="71"/>
        <v>August</v>
      </c>
      <c r="D954">
        <f t="shared" si="72"/>
        <v>2017</v>
      </c>
      <c r="E954">
        <f t="shared" si="73"/>
        <v>32</v>
      </c>
      <c r="F954" t="str">
        <f>VLOOKUP(A954, _holidays!A954:B3059,2,FALSE)</f>
        <v>Y</v>
      </c>
      <c r="G954" t="str">
        <f>VLOOKUP(A954, _holidays!A954:C3059,3,FALSE)</f>
        <v>N</v>
      </c>
      <c r="H954">
        <v>11.4</v>
      </c>
      <c r="I954">
        <v>18.8</v>
      </c>
      <c r="J954">
        <v>8.4</v>
      </c>
      <c r="K954">
        <v>0</v>
      </c>
      <c r="L954" s="7">
        <v>122361.925</v>
      </c>
      <c r="M954" s="9">
        <v>86.916548329999998</v>
      </c>
      <c r="N954" s="9">
        <f t="shared" si="74"/>
        <v>10635276.168014335</v>
      </c>
    </row>
    <row r="955" spans="1:14" x14ac:dyDescent="0.25">
      <c r="A955" s="5">
        <v>42958</v>
      </c>
      <c r="B955" t="str">
        <f t="shared" si="70"/>
        <v>Friday</v>
      </c>
      <c r="C955" t="str">
        <f t="shared" si="71"/>
        <v>August</v>
      </c>
      <c r="D955">
        <f t="shared" si="72"/>
        <v>2017</v>
      </c>
      <c r="E955">
        <f t="shared" si="73"/>
        <v>32</v>
      </c>
      <c r="F955" t="str">
        <f>VLOOKUP(A955, _holidays!A955:B3060,2,FALSE)</f>
        <v>Y</v>
      </c>
      <c r="G955" t="str">
        <f>VLOOKUP(A955, _holidays!A955:C3060,3,FALSE)</f>
        <v>N</v>
      </c>
      <c r="H955">
        <v>10.3</v>
      </c>
      <c r="I955">
        <v>16.399999999999999</v>
      </c>
      <c r="J955">
        <v>9.3000000000000007</v>
      </c>
      <c r="K955">
        <v>0</v>
      </c>
      <c r="L955" s="7">
        <v>122862.345</v>
      </c>
      <c r="M955" s="9">
        <v>78.92563543</v>
      </c>
      <c r="N955" s="9">
        <f t="shared" si="74"/>
        <v>9696988.6495448835</v>
      </c>
    </row>
    <row r="956" spans="1:14" x14ac:dyDescent="0.25">
      <c r="A956" s="5">
        <v>42959</v>
      </c>
      <c r="B956" t="str">
        <f t="shared" si="70"/>
        <v>Saturday</v>
      </c>
      <c r="C956" t="str">
        <f t="shared" si="71"/>
        <v>August</v>
      </c>
      <c r="D956">
        <f t="shared" si="72"/>
        <v>2017</v>
      </c>
      <c r="E956">
        <f t="shared" si="73"/>
        <v>32</v>
      </c>
      <c r="F956" t="str">
        <f>VLOOKUP(A956, _holidays!A956:B3061,2,FALSE)</f>
        <v>Y</v>
      </c>
      <c r="G956" t="str">
        <f>VLOOKUP(A956, _holidays!A956:C3061,3,FALSE)</f>
        <v>N</v>
      </c>
      <c r="H956">
        <v>10.3</v>
      </c>
      <c r="I956">
        <v>17.899999999999999</v>
      </c>
      <c r="J956">
        <v>9.9</v>
      </c>
      <c r="K956">
        <v>2.8</v>
      </c>
      <c r="L956" s="7">
        <v>113669.45</v>
      </c>
      <c r="M956" s="9">
        <v>77.123590930000006</v>
      </c>
      <c r="N956" s="9">
        <f t="shared" si="74"/>
        <v>8766596.1630380899</v>
      </c>
    </row>
    <row r="957" spans="1:14" x14ac:dyDescent="0.25">
      <c r="A957" s="5">
        <v>42960</v>
      </c>
      <c r="B957" t="str">
        <f t="shared" si="70"/>
        <v>Sunday</v>
      </c>
      <c r="C957" t="str">
        <f t="shared" si="71"/>
        <v>August</v>
      </c>
      <c r="D957">
        <f t="shared" si="72"/>
        <v>2017</v>
      </c>
      <c r="E957">
        <f t="shared" si="73"/>
        <v>33</v>
      </c>
      <c r="F957" t="str">
        <f>VLOOKUP(A957, _holidays!A957:B3062,2,FALSE)</f>
        <v>Y</v>
      </c>
      <c r="G957" t="str">
        <f>VLOOKUP(A957, _holidays!A957:C3062,3,FALSE)</f>
        <v>N</v>
      </c>
      <c r="H957">
        <v>9.4</v>
      </c>
      <c r="I957">
        <v>18.7</v>
      </c>
      <c r="J957">
        <v>11.1</v>
      </c>
      <c r="K957">
        <v>2</v>
      </c>
      <c r="L957" s="7">
        <v>106274.56</v>
      </c>
      <c r="M957" s="9">
        <v>68.294171739999996</v>
      </c>
      <c r="N957" s="9">
        <f t="shared" si="74"/>
        <v>7257933.0522329342</v>
      </c>
    </row>
    <row r="958" spans="1:14" x14ac:dyDescent="0.25">
      <c r="A958" s="5">
        <v>42961</v>
      </c>
      <c r="B958" t="str">
        <f t="shared" si="70"/>
        <v>Monday</v>
      </c>
      <c r="C958" t="str">
        <f t="shared" si="71"/>
        <v>August</v>
      </c>
      <c r="D958">
        <f t="shared" si="72"/>
        <v>2017</v>
      </c>
      <c r="E958">
        <f t="shared" si="73"/>
        <v>33</v>
      </c>
      <c r="F958" t="str">
        <f>VLOOKUP(A958, _holidays!A958:B3063,2,FALSE)</f>
        <v>Y</v>
      </c>
      <c r="G958" t="str">
        <f>VLOOKUP(A958, _holidays!A958:C3063,3,FALSE)</f>
        <v>N</v>
      </c>
      <c r="H958">
        <v>12.3</v>
      </c>
      <c r="I958">
        <v>20.100000000000001</v>
      </c>
      <c r="J958">
        <v>12.6</v>
      </c>
      <c r="K958">
        <v>0</v>
      </c>
      <c r="L958" s="7">
        <v>121533.955</v>
      </c>
      <c r="M958" s="9">
        <v>101.399598</v>
      </c>
      <c r="N958" s="9">
        <f t="shared" si="74"/>
        <v>12323494.180350089</v>
      </c>
    </row>
    <row r="959" spans="1:14" x14ac:dyDescent="0.25">
      <c r="A959" s="5">
        <v>42962</v>
      </c>
      <c r="B959" t="str">
        <f t="shared" si="70"/>
        <v>Tuesday</v>
      </c>
      <c r="C959" t="str">
        <f t="shared" si="71"/>
        <v>August</v>
      </c>
      <c r="D959">
        <f t="shared" si="72"/>
        <v>2017</v>
      </c>
      <c r="E959">
        <f t="shared" si="73"/>
        <v>33</v>
      </c>
      <c r="F959" t="str">
        <f>VLOOKUP(A959, _holidays!A959:B3064,2,FALSE)</f>
        <v>Y</v>
      </c>
      <c r="G959" t="str">
        <f>VLOOKUP(A959, _holidays!A959:C3064,3,FALSE)</f>
        <v>N</v>
      </c>
      <c r="H959">
        <v>10.4</v>
      </c>
      <c r="I959">
        <v>17.5</v>
      </c>
      <c r="J959">
        <v>3.2</v>
      </c>
      <c r="K959">
        <v>0.2</v>
      </c>
      <c r="L959" s="7">
        <v>127193.3</v>
      </c>
      <c r="M959" s="9">
        <v>99.086174200000002</v>
      </c>
      <c r="N959" s="9">
        <f t="shared" si="74"/>
        <v>12603097.48087286</v>
      </c>
    </row>
    <row r="960" spans="1:14" x14ac:dyDescent="0.25">
      <c r="A960" s="5">
        <v>42963</v>
      </c>
      <c r="B960" t="str">
        <f t="shared" si="70"/>
        <v>Wednesday</v>
      </c>
      <c r="C960" t="str">
        <f t="shared" si="71"/>
        <v>August</v>
      </c>
      <c r="D960">
        <f t="shared" si="72"/>
        <v>2017</v>
      </c>
      <c r="E960">
        <f t="shared" si="73"/>
        <v>33</v>
      </c>
      <c r="F960" t="str">
        <f>VLOOKUP(A960, _holidays!A960:B3065,2,FALSE)</f>
        <v>Y</v>
      </c>
      <c r="G960" t="str">
        <f>VLOOKUP(A960, _holidays!A960:C3065,3,FALSE)</f>
        <v>N</v>
      </c>
      <c r="H960">
        <v>12.1</v>
      </c>
      <c r="I960">
        <v>18.100000000000001</v>
      </c>
      <c r="J960">
        <v>10.9</v>
      </c>
      <c r="K960">
        <v>0.8</v>
      </c>
      <c r="L960" s="7">
        <v>121445.38</v>
      </c>
      <c r="M960" s="9">
        <v>72.164817319999997</v>
      </c>
      <c r="N960" s="9">
        <f t="shared" si="74"/>
        <v>8764083.6620579809</v>
      </c>
    </row>
    <row r="961" spans="1:14" x14ac:dyDescent="0.25">
      <c r="A961" s="5">
        <v>42964</v>
      </c>
      <c r="B961" t="str">
        <f t="shared" si="70"/>
        <v>Thursday</v>
      </c>
      <c r="C961" t="str">
        <f t="shared" si="71"/>
        <v>August</v>
      </c>
      <c r="D961">
        <f t="shared" si="72"/>
        <v>2017</v>
      </c>
      <c r="E961">
        <f t="shared" si="73"/>
        <v>33</v>
      </c>
      <c r="F961" t="str">
        <f>VLOOKUP(A961, _holidays!A961:B3066,2,FALSE)</f>
        <v>Y</v>
      </c>
      <c r="G961" t="str">
        <f>VLOOKUP(A961, _holidays!A961:C3066,3,FALSE)</f>
        <v>N</v>
      </c>
      <c r="H961">
        <v>9.3000000000000007</v>
      </c>
      <c r="I961">
        <v>15.6</v>
      </c>
      <c r="J961">
        <v>9.1</v>
      </c>
      <c r="K961">
        <v>1.8</v>
      </c>
      <c r="L961" s="7">
        <v>129223.80499999999</v>
      </c>
      <c r="M961" s="9">
        <v>73.714560050000003</v>
      </c>
      <c r="N961" s="9">
        <f t="shared" si="74"/>
        <v>9525675.93356199</v>
      </c>
    </row>
    <row r="962" spans="1:14" x14ac:dyDescent="0.25">
      <c r="A962" s="5">
        <v>42965</v>
      </c>
      <c r="B962" t="str">
        <f t="shared" ref="B962:B1025" si="75">TEXT(A962, "dddd")</f>
        <v>Friday</v>
      </c>
      <c r="C962" t="str">
        <f t="shared" ref="C962:C1025" si="76">TEXT(A962, "mmmm")</f>
        <v>August</v>
      </c>
      <c r="D962">
        <f t="shared" ref="D962:D1025" si="77">YEAR(A962)</f>
        <v>2017</v>
      </c>
      <c r="E962">
        <f t="shared" ref="E962:E1025" si="78">WEEKNUM(A962)</f>
        <v>33</v>
      </c>
      <c r="F962" t="str">
        <f>VLOOKUP(A962, _holidays!A962:B3067,2,FALSE)</f>
        <v>Y</v>
      </c>
      <c r="G962" t="str">
        <f>VLOOKUP(A962, _holidays!A962:C3067,3,FALSE)</f>
        <v>N</v>
      </c>
      <c r="H962">
        <v>8</v>
      </c>
      <c r="I962">
        <v>12.2</v>
      </c>
      <c r="J962">
        <v>9.4</v>
      </c>
      <c r="K962">
        <v>2.8</v>
      </c>
      <c r="L962" s="7">
        <v>133562.98499999999</v>
      </c>
      <c r="M962" s="9">
        <v>92.107544930000003</v>
      </c>
      <c r="N962" s="9">
        <f t="shared" si="74"/>
        <v>12302158.641872415</v>
      </c>
    </row>
    <row r="963" spans="1:14" x14ac:dyDescent="0.25">
      <c r="A963" s="5">
        <v>42966</v>
      </c>
      <c r="B963" t="str">
        <f t="shared" si="75"/>
        <v>Saturday</v>
      </c>
      <c r="C963" t="str">
        <f t="shared" si="76"/>
        <v>August</v>
      </c>
      <c r="D963">
        <f t="shared" si="77"/>
        <v>2017</v>
      </c>
      <c r="E963">
        <f t="shared" si="78"/>
        <v>33</v>
      </c>
      <c r="F963" t="str">
        <f>VLOOKUP(A963, _holidays!A963:B3068,2,FALSE)</f>
        <v>Y</v>
      </c>
      <c r="G963" t="str">
        <f>VLOOKUP(A963, _holidays!A963:C3068,3,FALSE)</f>
        <v>N</v>
      </c>
      <c r="H963">
        <v>5.9</v>
      </c>
      <c r="I963">
        <v>11.8</v>
      </c>
      <c r="J963">
        <v>11.6</v>
      </c>
      <c r="K963">
        <v>7.2</v>
      </c>
      <c r="L963" s="7">
        <v>124852.67</v>
      </c>
      <c r="M963" s="9">
        <v>97.968935160000001</v>
      </c>
      <c r="N963" s="9">
        <f t="shared" ref="N963:N1026" si="79">L963*M963</f>
        <v>12231683.131782876</v>
      </c>
    </row>
    <row r="964" spans="1:14" x14ac:dyDescent="0.25">
      <c r="A964" s="5">
        <v>42967</v>
      </c>
      <c r="B964" t="str">
        <f t="shared" si="75"/>
        <v>Sunday</v>
      </c>
      <c r="C964" t="str">
        <f t="shared" si="76"/>
        <v>August</v>
      </c>
      <c r="D964">
        <f t="shared" si="77"/>
        <v>2017</v>
      </c>
      <c r="E964">
        <f t="shared" si="78"/>
        <v>34</v>
      </c>
      <c r="F964" t="str">
        <f>VLOOKUP(A964, _holidays!A964:B3069,2,FALSE)</f>
        <v>Y</v>
      </c>
      <c r="G964" t="str">
        <f>VLOOKUP(A964, _holidays!A964:C3069,3,FALSE)</f>
        <v>N</v>
      </c>
      <c r="H964">
        <v>5.0999999999999996</v>
      </c>
      <c r="I964">
        <v>13.3</v>
      </c>
      <c r="J964">
        <v>13.9</v>
      </c>
      <c r="K964">
        <v>2</v>
      </c>
      <c r="L964" s="7">
        <v>119798.995</v>
      </c>
      <c r="M964" s="9">
        <v>92.815878290000001</v>
      </c>
      <c r="N964" s="9">
        <f t="shared" si="79"/>
        <v>11119248.939184317</v>
      </c>
    </row>
    <row r="965" spans="1:14" x14ac:dyDescent="0.25">
      <c r="A965" s="5">
        <v>42968</v>
      </c>
      <c r="B965" t="str">
        <f t="shared" si="75"/>
        <v>Monday</v>
      </c>
      <c r="C965" t="str">
        <f t="shared" si="76"/>
        <v>August</v>
      </c>
      <c r="D965">
        <f t="shared" si="77"/>
        <v>2017</v>
      </c>
      <c r="E965">
        <f t="shared" si="78"/>
        <v>34</v>
      </c>
      <c r="F965" t="str">
        <f>VLOOKUP(A965, _holidays!A965:B3070,2,FALSE)</f>
        <v>Y</v>
      </c>
      <c r="G965" t="str">
        <f>VLOOKUP(A965, _holidays!A965:C3070,3,FALSE)</f>
        <v>N</v>
      </c>
      <c r="H965">
        <v>6.8</v>
      </c>
      <c r="I965">
        <v>12.7</v>
      </c>
      <c r="J965">
        <v>7.9</v>
      </c>
      <c r="K965">
        <v>0.6</v>
      </c>
      <c r="L965" s="7">
        <v>140410.29500000001</v>
      </c>
      <c r="M965" s="9">
        <v>108.906684</v>
      </c>
      <c r="N965" s="9">
        <f t="shared" si="79"/>
        <v>15291619.627911782</v>
      </c>
    </row>
    <row r="966" spans="1:14" x14ac:dyDescent="0.25">
      <c r="A966" s="5">
        <v>42969</v>
      </c>
      <c r="B966" t="str">
        <f t="shared" si="75"/>
        <v>Tuesday</v>
      </c>
      <c r="C966" t="str">
        <f t="shared" si="76"/>
        <v>August</v>
      </c>
      <c r="D966">
        <f t="shared" si="77"/>
        <v>2017</v>
      </c>
      <c r="E966">
        <f t="shared" si="78"/>
        <v>34</v>
      </c>
      <c r="F966" t="str">
        <f>VLOOKUP(A966, _holidays!A966:B3071,2,FALSE)</f>
        <v>Y</v>
      </c>
      <c r="G966" t="str">
        <f>VLOOKUP(A966, _holidays!A966:C3071,3,FALSE)</f>
        <v>N</v>
      </c>
      <c r="H966">
        <v>5.7</v>
      </c>
      <c r="I966">
        <v>16.8</v>
      </c>
      <c r="J966">
        <v>11.1</v>
      </c>
      <c r="K966">
        <v>1.6</v>
      </c>
      <c r="L966" s="7">
        <v>133809.45499999999</v>
      </c>
      <c r="M966" s="9">
        <v>107.9380963</v>
      </c>
      <c r="N966" s="9">
        <f t="shared" si="79"/>
        <v>14443137.839640515</v>
      </c>
    </row>
    <row r="967" spans="1:14" x14ac:dyDescent="0.25">
      <c r="A967" s="5">
        <v>42970</v>
      </c>
      <c r="B967" t="str">
        <f t="shared" si="75"/>
        <v>Wednesday</v>
      </c>
      <c r="C967" t="str">
        <f t="shared" si="76"/>
        <v>August</v>
      </c>
      <c r="D967">
        <f t="shared" si="77"/>
        <v>2017</v>
      </c>
      <c r="E967">
        <f t="shared" si="78"/>
        <v>34</v>
      </c>
      <c r="F967" t="str">
        <f>VLOOKUP(A967, _holidays!A967:B3072,2,FALSE)</f>
        <v>Y</v>
      </c>
      <c r="G967" t="str">
        <f>VLOOKUP(A967, _holidays!A967:C3072,3,FALSE)</f>
        <v>N</v>
      </c>
      <c r="H967">
        <v>8.3000000000000007</v>
      </c>
      <c r="I967">
        <v>18.100000000000001</v>
      </c>
      <c r="J967">
        <v>9.6999999999999993</v>
      </c>
      <c r="K967">
        <v>0</v>
      </c>
      <c r="L967" s="7">
        <v>133056.82</v>
      </c>
      <c r="M967" s="9">
        <v>106.6475104</v>
      </c>
      <c r="N967" s="9">
        <f t="shared" si="79"/>
        <v>14190178.594740929</v>
      </c>
    </row>
    <row r="968" spans="1:14" x14ac:dyDescent="0.25">
      <c r="A968" s="5">
        <v>42971</v>
      </c>
      <c r="B968" t="str">
        <f t="shared" si="75"/>
        <v>Thursday</v>
      </c>
      <c r="C968" t="str">
        <f t="shared" si="76"/>
        <v>August</v>
      </c>
      <c r="D968">
        <f t="shared" si="77"/>
        <v>2017</v>
      </c>
      <c r="E968">
        <f t="shared" si="78"/>
        <v>34</v>
      </c>
      <c r="F968" t="str">
        <f>VLOOKUP(A968, _holidays!A968:B3073,2,FALSE)</f>
        <v>Y</v>
      </c>
      <c r="G968" t="str">
        <f>VLOOKUP(A968, _holidays!A968:C3073,3,FALSE)</f>
        <v>N</v>
      </c>
      <c r="H968">
        <v>5.2</v>
      </c>
      <c r="I968">
        <v>13.3</v>
      </c>
      <c r="J968">
        <v>13</v>
      </c>
      <c r="K968">
        <v>9.1999999999999993</v>
      </c>
      <c r="L968" s="7">
        <v>135619.94</v>
      </c>
      <c r="M968" s="9">
        <v>118.9186938</v>
      </c>
      <c r="N968" s="9">
        <f t="shared" si="79"/>
        <v>16127746.118034372</v>
      </c>
    </row>
    <row r="969" spans="1:14" x14ac:dyDescent="0.25">
      <c r="A969" s="5">
        <v>42972</v>
      </c>
      <c r="B969" t="str">
        <f t="shared" si="75"/>
        <v>Friday</v>
      </c>
      <c r="C969" t="str">
        <f t="shared" si="76"/>
        <v>August</v>
      </c>
      <c r="D969">
        <f t="shared" si="77"/>
        <v>2017</v>
      </c>
      <c r="E969">
        <f t="shared" si="78"/>
        <v>34</v>
      </c>
      <c r="F969" t="str">
        <f>VLOOKUP(A969, _holidays!A969:B3074,2,FALSE)</f>
        <v>Y</v>
      </c>
      <c r="G969" t="str">
        <f>VLOOKUP(A969, _holidays!A969:C3074,3,FALSE)</f>
        <v>N</v>
      </c>
      <c r="H969">
        <v>4.9000000000000004</v>
      </c>
      <c r="I969">
        <v>15</v>
      </c>
      <c r="J969">
        <v>13.3</v>
      </c>
      <c r="K969">
        <v>0.6</v>
      </c>
      <c r="L969" s="7">
        <v>133666.57500000001</v>
      </c>
      <c r="M969" s="9">
        <v>120.1723289</v>
      </c>
      <c r="N969" s="9">
        <f t="shared" si="79"/>
        <v>16063023.613836518</v>
      </c>
    </row>
    <row r="970" spans="1:14" x14ac:dyDescent="0.25">
      <c r="A970" s="5">
        <v>42973</v>
      </c>
      <c r="B970" t="str">
        <f t="shared" si="75"/>
        <v>Saturday</v>
      </c>
      <c r="C970" t="str">
        <f t="shared" si="76"/>
        <v>August</v>
      </c>
      <c r="D970">
        <f t="shared" si="77"/>
        <v>2017</v>
      </c>
      <c r="E970">
        <f t="shared" si="78"/>
        <v>34</v>
      </c>
      <c r="F970" t="str">
        <f>VLOOKUP(A970, _holidays!A970:B3075,2,FALSE)</f>
        <v>Y</v>
      </c>
      <c r="G970" t="str">
        <f>VLOOKUP(A970, _holidays!A970:C3075,3,FALSE)</f>
        <v>N</v>
      </c>
      <c r="H970">
        <v>9.9</v>
      </c>
      <c r="I970">
        <v>15.3</v>
      </c>
      <c r="J970">
        <v>8.5</v>
      </c>
      <c r="K970">
        <v>0</v>
      </c>
      <c r="L970" s="7">
        <v>117444.1</v>
      </c>
      <c r="M970" s="9">
        <v>93.657541890000005</v>
      </c>
      <c r="N970" s="9">
        <f t="shared" si="79"/>
        <v>10999525.715483351</v>
      </c>
    </row>
    <row r="971" spans="1:14" x14ac:dyDescent="0.25">
      <c r="A971" s="5">
        <v>42974</v>
      </c>
      <c r="B971" t="str">
        <f t="shared" si="75"/>
        <v>Sunday</v>
      </c>
      <c r="C971" t="str">
        <f t="shared" si="76"/>
        <v>August</v>
      </c>
      <c r="D971">
        <f t="shared" si="77"/>
        <v>2017</v>
      </c>
      <c r="E971">
        <f t="shared" si="78"/>
        <v>35</v>
      </c>
      <c r="F971" t="str">
        <f>VLOOKUP(A971, _holidays!A971:B3076,2,FALSE)</f>
        <v>Y</v>
      </c>
      <c r="G971" t="str">
        <f>VLOOKUP(A971, _holidays!A971:C3076,3,FALSE)</f>
        <v>N</v>
      </c>
      <c r="H971">
        <v>5.8</v>
      </c>
      <c r="I971">
        <v>10.7</v>
      </c>
      <c r="J971">
        <v>11.8</v>
      </c>
      <c r="K971">
        <v>7.8</v>
      </c>
      <c r="L971" s="7">
        <v>115177.935</v>
      </c>
      <c r="M971" s="9">
        <v>93.117477789999995</v>
      </c>
      <c r="N971" s="9">
        <f t="shared" si="79"/>
        <v>10725078.804260563</v>
      </c>
    </row>
    <row r="972" spans="1:14" x14ac:dyDescent="0.25">
      <c r="A972" s="5">
        <v>42975</v>
      </c>
      <c r="B972" t="str">
        <f t="shared" si="75"/>
        <v>Monday</v>
      </c>
      <c r="C972" t="str">
        <f t="shared" si="76"/>
        <v>August</v>
      </c>
      <c r="D972">
        <f t="shared" si="77"/>
        <v>2017</v>
      </c>
      <c r="E972">
        <f t="shared" si="78"/>
        <v>35</v>
      </c>
      <c r="F972" t="str">
        <f>VLOOKUP(A972, _holidays!A972:B3077,2,FALSE)</f>
        <v>Y</v>
      </c>
      <c r="G972" t="str">
        <f>VLOOKUP(A972, _holidays!A972:C3077,3,FALSE)</f>
        <v>N</v>
      </c>
      <c r="H972">
        <v>5.8</v>
      </c>
      <c r="I972">
        <v>11.8</v>
      </c>
      <c r="J972">
        <v>14.6</v>
      </c>
      <c r="K972">
        <v>0.6</v>
      </c>
      <c r="L972" s="7">
        <v>139414.495</v>
      </c>
      <c r="M972" s="9">
        <v>163.40926049999999</v>
      </c>
      <c r="N972" s="9">
        <f t="shared" si="79"/>
        <v>22781619.530930944</v>
      </c>
    </row>
    <row r="973" spans="1:14" x14ac:dyDescent="0.25">
      <c r="A973" s="5">
        <v>42976</v>
      </c>
      <c r="B973" t="str">
        <f t="shared" si="75"/>
        <v>Tuesday</v>
      </c>
      <c r="C973" t="str">
        <f t="shared" si="76"/>
        <v>August</v>
      </c>
      <c r="D973">
        <f t="shared" si="77"/>
        <v>2017</v>
      </c>
      <c r="E973">
        <f t="shared" si="78"/>
        <v>35</v>
      </c>
      <c r="F973" t="str">
        <f>VLOOKUP(A973, _holidays!A973:B3078,2,FALSE)</f>
        <v>Y</v>
      </c>
      <c r="G973" t="str">
        <f>VLOOKUP(A973, _holidays!A973:C3078,3,FALSE)</f>
        <v>N</v>
      </c>
      <c r="H973">
        <v>5.4</v>
      </c>
      <c r="I973">
        <v>12.9</v>
      </c>
      <c r="J973">
        <v>9.1</v>
      </c>
      <c r="K973">
        <v>0</v>
      </c>
      <c r="L973" s="7">
        <v>139814.04</v>
      </c>
      <c r="M973" s="9">
        <v>143.84804</v>
      </c>
      <c r="N973" s="9">
        <f t="shared" si="79"/>
        <v>20111975.618481603</v>
      </c>
    </row>
    <row r="974" spans="1:14" x14ac:dyDescent="0.25">
      <c r="A974" s="5">
        <v>42977</v>
      </c>
      <c r="B974" t="str">
        <f t="shared" si="75"/>
        <v>Wednesday</v>
      </c>
      <c r="C974" t="str">
        <f t="shared" si="76"/>
        <v>August</v>
      </c>
      <c r="D974">
        <f t="shared" si="77"/>
        <v>2017</v>
      </c>
      <c r="E974">
        <f t="shared" si="78"/>
        <v>35</v>
      </c>
      <c r="F974" t="str">
        <f>VLOOKUP(A974, _holidays!A974:B3079,2,FALSE)</f>
        <v>Y</v>
      </c>
      <c r="G974" t="str">
        <f>VLOOKUP(A974, _holidays!A974:C3079,3,FALSE)</f>
        <v>N</v>
      </c>
      <c r="H974">
        <v>7.7</v>
      </c>
      <c r="I974">
        <v>13.8</v>
      </c>
      <c r="J974">
        <v>12.3</v>
      </c>
      <c r="K974">
        <v>0.6</v>
      </c>
      <c r="L974" s="7">
        <v>137513.465</v>
      </c>
      <c r="M974" s="9">
        <v>118.29507649999999</v>
      </c>
      <c r="N974" s="9">
        <f t="shared" si="79"/>
        <v>16267165.861955071</v>
      </c>
    </row>
    <row r="975" spans="1:14" x14ac:dyDescent="0.25">
      <c r="A975" s="5">
        <v>42978</v>
      </c>
      <c r="B975" t="str">
        <f t="shared" si="75"/>
        <v>Thursday</v>
      </c>
      <c r="C975" t="str">
        <f t="shared" si="76"/>
        <v>August</v>
      </c>
      <c r="D975">
        <f t="shared" si="77"/>
        <v>2017</v>
      </c>
      <c r="E975">
        <f t="shared" si="78"/>
        <v>35</v>
      </c>
      <c r="F975" t="str">
        <f>VLOOKUP(A975, _holidays!A975:B3080,2,FALSE)</f>
        <v>Y</v>
      </c>
      <c r="G975" t="str">
        <f>VLOOKUP(A975, _holidays!A975:C3080,3,FALSE)</f>
        <v>N</v>
      </c>
      <c r="H975">
        <v>4</v>
      </c>
      <c r="I975">
        <v>16.7</v>
      </c>
      <c r="J975">
        <v>15.9</v>
      </c>
      <c r="K975">
        <v>0.2</v>
      </c>
      <c r="L975" s="7">
        <v>133982.255</v>
      </c>
      <c r="M975" s="9">
        <v>115.4257008</v>
      </c>
      <c r="N975" s="9">
        <f t="shared" si="79"/>
        <v>15464995.678139305</v>
      </c>
    </row>
    <row r="976" spans="1:14" x14ac:dyDescent="0.25">
      <c r="A976" s="5">
        <v>42979</v>
      </c>
      <c r="B976" t="str">
        <f t="shared" si="75"/>
        <v>Friday</v>
      </c>
      <c r="C976" t="str">
        <f t="shared" si="76"/>
        <v>September</v>
      </c>
      <c r="D976">
        <f t="shared" si="77"/>
        <v>2017</v>
      </c>
      <c r="E976">
        <f t="shared" si="78"/>
        <v>35</v>
      </c>
      <c r="F976" t="str">
        <f>VLOOKUP(A976, _holidays!A976:B3081,2,FALSE)</f>
        <v>Y</v>
      </c>
      <c r="G976" t="str">
        <f>VLOOKUP(A976, _holidays!A976:C3081,3,FALSE)</f>
        <v>N</v>
      </c>
      <c r="H976">
        <v>3.7</v>
      </c>
      <c r="I976">
        <v>17</v>
      </c>
      <c r="J976">
        <v>14.4</v>
      </c>
      <c r="K976">
        <v>0</v>
      </c>
      <c r="L976" s="7">
        <v>128707.425</v>
      </c>
      <c r="M976" s="9">
        <v>102.27816319999999</v>
      </c>
      <c r="N976" s="9">
        <f t="shared" si="79"/>
        <v>13163959.019201759</v>
      </c>
    </row>
    <row r="977" spans="1:14" x14ac:dyDescent="0.25">
      <c r="A977" s="5">
        <v>42980</v>
      </c>
      <c r="B977" t="str">
        <f t="shared" si="75"/>
        <v>Saturday</v>
      </c>
      <c r="C977" t="str">
        <f t="shared" si="76"/>
        <v>September</v>
      </c>
      <c r="D977">
        <f t="shared" si="77"/>
        <v>2017</v>
      </c>
      <c r="E977">
        <f t="shared" si="78"/>
        <v>35</v>
      </c>
      <c r="F977" t="str">
        <f>VLOOKUP(A977, _holidays!A977:B3082,2,FALSE)</f>
        <v>Y</v>
      </c>
      <c r="G977" t="str">
        <f>VLOOKUP(A977, _holidays!A977:C3082,3,FALSE)</f>
        <v>N</v>
      </c>
      <c r="H977">
        <v>7.3</v>
      </c>
      <c r="I977">
        <v>18.399999999999999</v>
      </c>
      <c r="J977">
        <v>6.3</v>
      </c>
      <c r="K977">
        <v>0</v>
      </c>
      <c r="L977" s="7">
        <v>114098.11500000001</v>
      </c>
      <c r="M977" s="9">
        <v>89.329916780000005</v>
      </c>
      <c r="N977" s="9">
        <f t="shared" si="79"/>
        <v>10192375.11770487</v>
      </c>
    </row>
    <row r="978" spans="1:14" x14ac:dyDescent="0.25">
      <c r="A978" s="5">
        <v>42981</v>
      </c>
      <c r="B978" t="str">
        <f t="shared" si="75"/>
        <v>Sunday</v>
      </c>
      <c r="C978" t="str">
        <f t="shared" si="76"/>
        <v>September</v>
      </c>
      <c r="D978">
        <f t="shared" si="77"/>
        <v>2017</v>
      </c>
      <c r="E978">
        <f t="shared" si="78"/>
        <v>36</v>
      </c>
      <c r="F978" t="str">
        <f>VLOOKUP(A978, _holidays!A978:B3083,2,FALSE)</f>
        <v>Y</v>
      </c>
      <c r="G978" t="str">
        <f>VLOOKUP(A978, _holidays!A978:C3083,3,FALSE)</f>
        <v>N</v>
      </c>
      <c r="H978">
        <v>13.4</v>
      </c>
      <c r="I978">
        <v>17.2</v>
      </c>
      <c r="J978">
        <v>6.3</v>
      </c>
      <c r="K978">
        <v>0</v>
      </c>
      <c r="L978" s="7">
        <v>103964.33</v>
      </c>
      <c r="M978" s="9">
        <v>67.073127529999994</v>
      </c>
      <c r="N978" s="9">
        <f t="shared" si="79"/>
        <v>6973212.7646610048</v>
      </c>
    </row>
    <row r="979" spans="1:14" x14ac:dyDescent="0.25">
      <c r="A979" s="5">
        <v>42982</v>
      </c>
      <c r="B979" t="str">
        <f t="shared" si="75"/>
        <v>Monday</v>
      </c>
      <c r="C979" t="str">
        <f t="shared" si="76"/>
        <v>September</v>
      </c>
      <c r="D979">
        <f t="shared" si="77"/>
        <v>2017</v>
      </c>
      <c r="E979">
        <f t="shared" si="78"/>
        <v>36</v>
      </c>
      <c r="F979" t="str">
        <f>VLOOKUP(A979, _holidays!A979:B3084,2,FALSE)</f>
        <v>Y</v>
      </c>
      <c r="G979" t="str">
        <f>VLOOKUP(A979, _holidays!A979:C3084,3,FALSE)</f>
        <v>N</v>
      </c>
      <c r="H979">
        <v>8.8000000000000007</v>
      </c>
      <c r="I979">
        <v>13.7</v>
      </c>
      <c r="J979">
        <v>13.4</v>
      </c>
      <c r="K979">
        <v>0.4</v>
      </c>
      <c r="L979" s="7">
        <v>128001.05499999999</v>
      </c>
      <c r="M979" s="9">
        <v>93.826620980000001</v>
      </c>
      <c r="N979" s="9">
        <f t="shared" si="79"/>
        <v>12009906.472525133</v>
      </c>
    </row>
    <row r="980" spans="1:14" x14ac:dyDescent="0.25">
      <c r="A980" s="5">
        <v>42983</v>
      </c>
      <c r="B980" t="str">
        <f t="shared" si="75"/>
        <v>Tuesday</v>
      </c>
      <c r="C980" t="str">
        <f t="shared" si="76"/>
        <v>September</v>
      </c>
      <c r="D980">
        <f t="shared" si="77"/>
        <v>2017</v>
      </c>
      <c r="E980">
        <f t="shared" si="78"/>
        <v>36</v>
      </c>
      <c r="F980" t="str">
        <f>VLOOKUP(A980, _holidays!A980:B3085,2,FALSE)</f>
        <v>Y</v>
      </c>
      <c r="G980" t="str">
        <f>VLOOKUP(A980, _holidays!A980:C3085,3,FALSE)</f>
        <v>N</v>
      </c>
      <c r="H980">
        <v>6.5</v>
      </c>
      <c r="I980">
        <v>13.3</v>
      </c>
      <c r="J980">
        <v>11</v>
      </c>
      <c r="K980">
        <v>0.2</v>
      </c>
      <c r="L980" s="7">
        <v>137696.67000000001</v>
      </c>
      <c r="M980" s="9">
        <v>95.602018139999998</v>
      </c>
      <c r="N980" s="9">
        <f t="shared" si="79"/>
        <v>13164079.543157594</v>
      </c>
    </row>
    <row r="981" spans="1:14" x14ac:dyDescent="0.25">
      <c r="A981" s="5">
        <v>42984</v>
      </c>
      <c r="B981" t="str">
        <f t="shared" si="75"/>
        <v>Wednesday</v>
      </c>
      <c r="C981" t="str">
        <f t="shared" si="76"/>
        <v>September</v>
      </c>
      <c r="D981">
        <f t="shared" si="77"/>
        <v>2017</v>
      </c>
      <c r="E981">
        <f t="shared" si="78"/>
        <v>36</v>
      </c>
      <c r="F981" t="str">
        <f>VLOOKUP(A981, _holidays!A981:B3086,2,FALSE)</f>
        <v>Y</v>
      </c>
      <c r="G981" t="str">
        <f>VLOOKUP(A981, _holidays!A981:C3086,3,FALSE)</f>
        <v>N</v>
      </c>
      <c r="H981">
        <v>6.7</v>
      </c>
      <c r="I981">
        <v>15.1</v>
      </c>
      <c r="J981">
        <v>11</v>
      </c>
      <c r="K981">
        <v>4.8</v>
      </c>
      <c r="L981" s="7">
        <v>134819.94500000001</v>
      </c>
      <c r="M981" s="9">
        <v>101.0173763</v>
      </c>
      <c r="N981" s="9">
        <f t="shared" si="79"/>
        <v>13619157.116810303</v>
      </c>
    </row>
    <row r="982" spans="1:14" x14ac:dyDescent="0.25">
      <c r="A982" s="5">
        <v>42985</v>
      </c>
      <c r="B982" t="str">
        <f t="shared" si="75"/>
        <v>Thursday</v>
      </c>
      <c r="C982" t="str">
        <f t="shared" si="76"/>
        <v>September</v>
      </c>
      <c r="D982">
        <f t="shared" si="77"/>
        <v>2017</v>
      </c>
      <c r="E982">
        <f t="shared" si="78"/>
        <v>36</v>
      </c>
      <c r="F982" t="str">
        <f>VLOOKUP(A982, _holidays!A982:B3087,2,FALSE)</f>
        <v>Y</v>
      </c>
      <c r="G982" t="str">
        <f>VLOOKUP(A982, _holidays!A982:C3087,3,FALSE)</f>
        <v>N</v>
      </c>
      <c r="H982">
        <v>7.9</v>
      </c>
      <c r="I982">
        <v>15.2</v>
      </c>
      <c r="J982">
        <v>9.5</v>
      </c>
      <c r="K982">
        <v>0.8</v>
      </c>
      <c r="L982" s="7">
        <v>133405.72</v>
      </c>
      <c r="M982" s="9">
        <v>93.025254910000001</v>
      </c>
      <c r="N982" s="9">
        <f t="shared" si="79"/>
        <v>12410101.109452086</v>
      </c>
    </row>
    <row r="983" spans="1:14" x14ac:dyDescent="0.25">
      <c r="A983" s="5">
        <v>42986</v>
      </c>
      <c r="B983" t="str">
        <f t="shared" si="75"/>
        <v>Friday</v>
      </c>
      <c r="C983" t="str">
        <f t="shared" si="76"/>
        <v>September</v>
      </c>
      <c r="D983">
        <f t="shared" si="77"/>
        <v>2017</v>
      </c>
      <c r="E983">
        <f t="shared" si="78"/>
        <v>36</v>
      </c>
      <c r="F983" t="str">
        <f>VLOOKUP(A983, _holidays!A983:B3088,2,FALSE)</f>
        <v>Y</v>
      </c>
      <c r="G983" t="str">
        <f>VLOOKUP(A983, _holidays!A983:C3088,3,FALSE)</f>
        <v>N</v>
      </c>
      <c r="H983">
        <v>8</v>
      </c>
      <c r="I983">
        <v>13.5</v>
      </c>
      <c r="J983">
        <v>13.1</v>
      </c>
      <c r="K983">
        <v>3.2</v>
      </c>
      <c r="L983" s="7">
        <v>132543.1</v>
      </c>
      <c r="M983" s="9">
        <v>102.4160808</v>
      </c>
      <c r="N983" s="9">
        <f t="shared" si="79"/>
        <v>13574544.839082481</v>
      </c>
    </row>
    <row r="984" spans="1:14" x14ac:dyDescent="0.25">
      <c r="A984" s="5">
        <v>42987</v>
      </c>
      <c r="B984" t="str">
        <f t="shared" si="75"/>
        <v>Saturday</v>
      </c>
      <c r="C984" t="str">
        <f t="shared" si="76"/>
        <v>September</v>
      </c>
      <c r="D984">
        <f t="shared" si="77"/>
        <v>2017</v>
      </c>
      <c r="E984">
        <f t="shared" si="78"/>
        <v>36</v>
      </c>
      <c r="F984" t="str">
        <f>VLOOKUP(A984, _holidays!A984:B3089,2,FALSE)</f>
        <v>Y</v>
      </c>
      <c r="G984" t="str">
        <f>VLOOKUP(A984, _holidays!A984:C3089,3,FALSE)</f>
        <v>N</v>
      </c>
      <c r="H984">
        <v>7.1</v>
      </c>
      <c r="I984">
        <v>14.9</v>
      </c>
      <c r="J984">
        <v>15.9</v>
      </c>
      <c r="K984">
        <v>1.2</v>
      </c>
      <c r="L984" s="7">
        <v>120454.01</v>
      </c>
      <c r="M984" s="9">
        <v>96.910244129999995</v>
      </c>
      <c r="N984" s="9">
        <f t="shared" si="79"/>
        <v>11673227.515537459</v>
      </c>
    </row>
    <row r="985" spans="1:14" x14ac:dyDescent="0.25">
      <c r="A985" s="5">
        <v>42988</v>
      </c>
      <c r="B985" t="str">
        <f t="shared" si="75"/>
        <v>Sunday</v>
      </c>
      <c r="C985" t="str">
        <f t="shared" si="76"/>
        <v>September</v>
      </c>
      <c r="D985">
        <f t="shared" si="77"/>
        <v>2017</v>
      </c>
      <c r="E985">
        <f t="shared" si="78"/>
        <v>37</v>
      </c>
      <c r="F985" t="str">
        <f>VLOOKUP(A985, _holidays!A985:B3090,2,FALSE)</f>
        <v>Y</v>
      </c>
      <c r="G985" t="str">
        <f>VLOOKUP(A985, _holidays!A985:C3090,3,FALSE)</f>
        <v>N</v>
      </c>
      <c r="H985">
        <v>5.3</v>
      </c>
      <c r="I985">
        <v>16.100000000000001</v>
      </c>
      <c r="J985">
        <v>12.3</v>
      </c>
      <c r="K985">
        <v>0.2</v>
      </c>
      <c r="L985" s="7">
        <v>114584.065</v>
      </c>
      <c r="M985" s="9">
        <v>91.883909369999998</v>
      </c>
      <c r="N985" s="9">
        <f t="shared" si="79"/>
        <v>10528431.843706189</v>
      </c>
    </row>
    <row r="986" spans="1:14" x14ac:dyDescent="0.25">
      <c r="A986" s="5">
        <v>42989</v>
      </c>
      <c r="B986" t="str">
        <f t="shared" si="75"/>
        <v>Monday</v>
      </c>
      <c r="C986" t="str">
        <f t="shared" si="76"/>
        <v>September</v>
      </c>
      <c r="D986">
        <f t="shared" si="77"/>
        <v>2017</v>
      </c>
      <c r="E986">
        <f t="shared" si="78"/>
        <v>37</v>
      </c>
      <c r="F986" t="str">
        <f>VLOOKUP(A986, _holidays!A986:B3091,2,FALSE)</f>
        <v>Y</v>
      </c>
      <c r="G986" t="str">
        <f>VLOOKUP(A986, _holidays!A986:C3091,3,FALSE)</f>
        <v>N</v>
      </c>
      <c r="H986">
        <v>8.1</v>
      </c>
      <c r="I986">
        <v>18.100000000000001</v>
      </c>
      <c r="J986">
        <v>7</v>
      </c>
      <c r="K986">
        <v>0</v>
      </c>
      <c r="L986" s="7">
        <v>127169.03</v>
      </c>
      <c r="M986" s="9">
        <v>86.68557783</v>
      </c>
      <c r="N986" s="9">
        <f t="shared" si="79"/>
        <v>11023720.847630605</v>
      </c>
    </row>
    <row r="987" spans="1:14" x14ac:dyDescent="0.25">
      <c r="A987" s="5">
        <v>42990</v>
      </c>
      <c r="B987" t="str">
        <f t="shared" si="75"/>
        <v>Tuesday</v>
      </c>
      <c r="C987" t="str">
        <f t="shared" si="76"/>
        <v>September</v>
      </c>
      <c r="D987">
        <f t="shared" si="77"/>
        <v>2017</v>
      </c>
      <c r="E987">
        <f t="shared" si="78"/>
        <v>37</v>
      </c>
      <c r="F987" t="str">
        <f>VLOOKUP(A987, _holidays!A987:B3092,2,FALSE)</f>
        <v>Y</v>
      </c>
      <c r="G987" t="str">
        <f>VLOOKUP(A987, _holidays!A987:C3092,3,FALSE)</f>
        <v>N</v>
      </c>
      <c r="H987">
        <v>12.2</v>
      </c>
      <c r="I987">
        <v>19.899999999999999</v>
      </c>
      <c r="J987">
        <v>3.5</v>
      </c>
      <c r="K987">
        <v>0.2</v>
      </c>
      <c r="L987" s="7">
        <v>130906.89</v>
      </c>
      <c r="M987" s="9">
        <v>94.772968660000004</v>
      </c>
      <c r="N987" s="9">
        <f t="shared" si="79"/>
        <v>12406434.583348067</v>
      </c>
    </row>
    <row r="988" spans="1:14" x14ac:dyDescent="0.25">
      <c r="A988" s="5">
        <v>42991</v>
      </c>
      <c r="B988" t="str">
        <f t="shared" si="75"/>
        <v>Wednesday</v>
      </c>
      <c r="C988" t="str">
        <f t="shared" si="76"/>
        <v>September</v>
      </c>
      <c r="D988">
        <f t="shared" si="77"/>
        <v>2017</v>
      </c>
      <c r="E988">
        <f t="shared" si="78"/>
        <v>37</v>
      </c>
      <c r="F988" t="str">
        <f>VLOOKUP(A988, _holidays!A988:B3093,2,FALSE)</f>
        <v>Y</v>
      </c>
      <c r="G988" t="str">
        <f>VLOOKUP(A988, _holidays!A988:C3093,3,FALSE)</f>
        <v>N</v>
      </c>
      <c r="H988">
        <v>13.3</v>
      </c>
      <c r="I988">
        <v>16.399999999999999</v>
      </c>
      <c r="J988">
        <v>8.1999999999999993</v>
      </c>
      <c r="K988">
        <v>2</v>
      </c>
      <c r="L988" s="7">
        <v>127192.315</v>
      </c>
      <c r="M988" s="9">
        <v>88.361935939999995</v>
      </c>
      <c r="N988" s="9">
        <f t="shared" si="79"/>
        <v>11238959.190090301</v>
      </c>
    </row>
    <row r="989" spans="1:14" x14ac:dyDescent="0.25">
      <c r="A989" s="5">
        <v>42992</v>
      </c>
      <c r="B989" t="str">
        <f t="shared" si="75"/>
        <v>Thursday</v>
      </c>
      <c r="C989" t="str">
        <f t="shared" si="76"/>
        <v>September</v>
      </c>
      <c r="D989">
        <f t="shared" si="77"/>
        <v>2017</v>
      </c>
      <c r="E989">
        <f t="shared" si="78"/>
        <v>37</v>
      </c>
      <c r="F989" t="str">
        <f>VLOOKUP(A989, _holidays!A989:B3094,2,FALSE)</f>
        <v>Y</v>
      </c>
      <c r="G989" t="str">
        <f>VLOOKUP(A989, _holidays!A989:C3094,3,FALSE)</f>
        <v>N</v>
      </c>
      <c r="H989">
        <v>5.8</v>
      </c>
      <c r="I989">
        <v>15.3</v>
      </c>
      <c r="J989">
        <v>10.8</v>
      </c>
      <c r="K989">
        <v>1.4</v>
      </c>
      <c r="L989" s="7">
        <v>131986.80499999999</v>
      </c>
      <c r="M989" s="9">
        <v>89.57361118</v>
      </c>
      <c r="N989" s="9">
        <f t="shared" si="79"/>
        <v>11822534.751960479</v>
      </c>
    </row>
    <row r="990" spans="1:14" x14ac:dyDescent="0.25">
      <c r="A990" s="5">
        <v>42993</v>
      </c>
      <c r="B990" t="str">
        <f t="shared" si="75"/>
        <v>Friday</v>
      </c>
      <c r="C990" t="str">
        <f t="shared" si="76"/>
        <v>September</v>
      </c>
      <c r="D990">
        <f t="shared" si="77"/>
        <v>2017</v>
      </c>
      <c r="E990">
        <f t="shared" si="78"/>
        <v>37</v>
      </c>
      <c r="F990" t="str">
        <f>VLOOKUP(A990, _holidays!A990:B3095,2,FALSE)</f>
        <v>Y</v>
      </c>
      <c r="G990" t="str">
        <f>VLOOKUP(A990, _holidays!A990:C3095,3,FALSE)</f>
        <v>N</v>
      </c>
      <c r="H990">
        <v>9.6</v>
      </c>
      <c r="I990">
        <v>16.7</v>
      </c>
      <c r="J990">
        <v>7</v>
      </c>
      <c r="K990">
        <v>0</v>
      </c>
      <c r="L990" s="7">
        <v>128761.605</v>
      </c>
      <c r="M990" s="9">
        <v>89.236201120000004</v>
      </c>
      <c r="N990" s="9">
        <f t="shared" si="79"/>
        <v>11490196.480313998</v>
      </c>
    </row>
    <row r="991" spans="1:14" x14ac:dyDescent="0.25">
      <c r="A991" s="5">
        <v>42994</v>
      </c>
      <c r="B991" t="str">
        <f t="shared" si="75"/>
        <v>Saturday</v>
      </c>
      <c r="C991" t="str">
        <f t="shared" si="76"/>
        <v>September</v>
      </c>
      <c r="D991">
        <f t="shared" si="77"/>
        <v>2017</v>
      </c>
      <c r="E991">
        <f t="shared" si="78"/>
        <v>37</v>
      </c>
      <c r="F991" t="str">
        <f>VLOOKUP(A991, _holidays!A991:B3096,2,FALSE)</f>
        <v>Y</v>
      </c>
      <c r="G991" t="str">
        <f>VLOOKUP(A991, _holidays!A991:C3096,3,FALSE)</f>
        <v>N</v>
      </c>
      <c r="H991">
        <v>7.4</v>
      </c>
      <c r="I991">
        <v>13.3</v>
      </c>
      <c r="J991">
        <v>16.7</v>
      </c>
      <c r="K991">
        <v>21.4</v>
      </c>
      <c r="L991" s="7">
        <v>111301.56</v>
      </c>
      <c r="M991" s="9">
        <v>89.607587129999999</v>
      </c>
      <c r="N991" s="9">
        <f t="shared" si="79"/>
        <v>9973464.2354049217</v>
      </c>
    </row>
    <row r="992" spans="1:14" x14ac:dyDescent="0.25">
      <c r="A992" s="5">
        <v>42995</v>
      </c>
      <c r="B992" t="str">
        <f t="shared" si="75"/>
        <v>Sunday</v>
      </c>
      <c r="C992" t="str">
        <f t="shared" si="76"/>
        <v>September</v>
      </c>
      <c r="D992">
        <f t="shared" si="77"/>
        <v>2017</v>
      </c>
      <c r="E992">
        <f t="shared" si="78"/>
        <v>38</v>
      </c>
      <c r="F992" t="str">
        <f>VLOOKUP(A992, _holidays!A992:B3097,2,FALSE)</f>
        <v>Y</v>
      </c>
      <c r="G992" t="str">
        <f>VLOOKUP(A992, _holidays!A992:C3097,3,FALSE)</f>
        <v>N</v>
      </c>
      <c r="H992">
        <v>4</v>
      </c>
      <c r="I992">
        <v>18.100000000000001</v>
      </c>
      <c r="J992">
        <v>19</v>
      </c>
      <c r="K992">
        <v>0.2</v>
      </c>
      <c r="L992" s="7">
        <v>104766</v>
      </c>
      <c r="M992" s="9">
        <v>75.509598890000007</v>
      </c>
      <c r="N992" s="9">
        <f t="shared" si="79"/>
        <v>7910838.6373097403</v>
      </c>
    </row>
    <row r="993" spans="1:14" x14ac:dyDescent="0.25">
      <c r="A993" s="5">
        <v>42996</v>
      </c>
      <c r="B993" t="str">
        <f t="shared" si="75"/>
        <v>Monday</v>
      </c>
      <c r="C993" t="str">
        <f t="shared" si="76"/>
        <v>September</v>
      </c>
      <c r="D993">
        <f t="shared" si="77"/>
        <v>2017</v>
      </c>
      <c r="E993">
        <f t="shared" si="78"/>
        <v>38</v>
      </c>
      <c r="F993" t="str">
        <f>VLOOKUP(A993, _holidays!A993:B3098,2,FALSE)</f>
        <v>Y</v>
      </c>
      <c r="G993" t="str">
        <f>VLOOKUP(A993, _holidays!A993:C3098,3,FALSE)</f>
        <v>N</v>
      </c>
      <c r="H993">
        <v>10.5</v>
      </c>
      <c r="I993">
        <v>22</v>
      </c>
      <c r="J993">
        <v>15.7</v>
      </c>
      <c r="K993">
        <v>0</v>
      </c>
      <c r="L993" s="7">
        <v>115123.54</v>
      </c>
      <c r="M993" s="9">
        <v>79.783447899999999</v>
      </c>
      <c r="N993" s="9">
        <f t="shared" si="79"/>
        <v>9184952.955653565</v>
      </c>
    </row>
    <row r="994" spans="1:14" x14ac:dyDescent="0.25">
      <c r="A994" s="5">
        <v>42997</v>
      </c>
      <c r="B994" t="str">
        <f t="shared" si="75"/>
        <v>Tuesday</v>
      </c>
      <c r="C994" t="str">
        <f t="shared" si="76"/>
        <v>September</v>
      </c>
      <c r="D994">
        <f t="shared" si="77"/>
        <v>2017</v>
      </c>
      <c r="E994">
        <f t="shared" si="78"/>
        <v>38</v>
      </c>
      <c r="F994" t="str">
        <f>VLOOKUP(A994, _holidays!A994:B3099,2,FALSE)</f>
        <v>Y</v>
      </c>
      <c r="G994" t="str">
        <f>VLOOKUP(A994, _holidays!A994:C3099,3,FALSE)</f>
        <v>N</v>
      </c>
      <c r="H994">
        <v>9</v>
      </c>
      <c r="I994">
        <v>13.9</v>
      </c>
      <c r="J994">
        <v>16.600000000000001</v>
      </c>
      <c r="K994">
        <v>0.2</v>
      </c>
      <c r="L994" s="7">
        <v>124033.955</v>
      </c>
      <c r="M994" s="9">
        <v>92.372768620000002</v>
      </c>
      <c r="N994" s="9">
        <f t="shared" si="79"/>
        <v>11457359.826238493</v>
      </c>
    </row>
    <row r="995" spans="1:14" x14ac:dyDescent="0.25">
      <c r="A995" s="5">
        <v>42998</v>
      </c>
      <c r="B995" t="str">
        <f t="shared" si="75"/>
        <v>Wednesday</v>
      </c>
      <c r="C995" t="str">
        <f t="shared" si="76"/>
        <v>September</v>
      </c>
      <c r="D995">
        <f t="shared" si="77"/>
        <v>2017</v>
      </c>
      <c r="E995">
        <f t="shared" si="78"/>
        <v>38</v>
      </c>
      <c r="F995" t="str">
        <f>VLOOKUP(A995, _holidays!A995:B3100,2,FALSE)</f>
        <v>Y</v>
      </c>
      <c r="G995" t="str">
        <f>VLOOKUP(A995, _holidays!A995:C3100,3,FALSE)</f>
        <v>N</v>
      </c>
      <c r="H995">
        <v>6</v>
      </c>
      <c r="I995">
        <v>19.2</v>
      </c>
      <c r="J995">
        <v>17.3</v>
      </c>
      <c r="K995">
        <v>0</v>
      </c>
      <c r="L995" s="7">
        <v>123461.38</v>
      </c>
      <c r="M995" s="9">
        <v>82.595610879999995</v>
      </c>
      <c r="N995" s="9">
        <f t="shared" si="79"/>
        <v>10197368.101187814</v>
      </c>
    </row>
    <row r="996" spans="1:14" x14ac:dyDescent="0.25">
      <c r="A996" s="5">
        <v>42999</v>
      </c>
      <c r="B996" t="str">
        <f t="shared" si="75"/>
        <v>Thursday</v>
      </c>
      <c r="C996" t="str">
        <f t="shared" si="76"/>
        <v>September</v>
      </c>
      <c r="D996">
        <f t="shared" si="77"/>
        <v>2017</v>
      </c>
      <c r="E996">
        <f t="shared" si="78"/>
        <v>38</v>
      </c>
      <c r="F996" t="str">
        <f>VLOOKUP(A996, _holidays!A996:B3101,2,FALSE)</f>
        <v>Y</v>
      </c>
      <c r="G996" t="str">
        <f>VLOOKUP(A996, _holidays!A996:C3101,3,FALSE)</f>
        <v>N</v>
      </c>
      <c r="H996">
        <v>11.6</v>
      </c>
      <c r="I996">
        <v>23.6</v>
      </c>
      <c r="J996">
        <v>13</v>
      </c>
      <c r="K996">
        <v>0</v>
      </c>
      <c r="L996" s="7">
        <v>119309.93</v>
      </c>
      <c r="M996" s="9">
        <v>74.957769020000001</v>
      </c>
      <c r="N996" s="9">
        <f t="shared" si="79"/>
        <v>8943206.1747323684</v>
      </c>
    </row>
    <row r="997" spans="1:14" x14ac:dyDescent="0.25">
      <c r="A997" s="5">
        <v>43000</v>
      </c>
      <c r="B997" t="str">
        <f t="shared" si="75"/>
        <v>Friday</v>
      </c>
      <c r="C997" t="str">
        <f t="shared" si="76"/>
        <v>September</v>
      </c>
      <c r="D997">
        <f t="shared" si="77"/>
        <v>2017</v>
      </c>
      <c r="E997">
        <f t="shared" si="78"/>
        <v>38</v>
      </c>
      <c r="F997" t="str">
        <f>VLOOKUP(A997, _holidays!A997:B3102,2,FALSE)</f>
        <v>N</v>
      </c>
      <c r="G997" t="str">
        <f>VLOOKUP(A997, _holidays!A997:C3102,3,FALSE)</f>
        <v>N</v>
      </c>
      <c r="H997">
        <v>12.8</v>
      </c>
      <c r="I997">
        <v>25.6</v>
      </c>
      <c r="J997">
        <v>15.6</v>
      </c>
      <c r="K997">
        <v>0</v>
      </c>
      <c r="L997" s="7">
        <v>116611.25</v>
      </c>
      <c r="M997" s="9">
        <v>75.289119159999998</v>
      </c>
      <c r="N997" s="9">
        <f t="shared" si="79"/>
        <v>8779558.2966465503</v>
      </c>
    </row>
    <row r="998" spans="1:14" x14ac:dyDescent="0.25">
      <c r="A998" s="5">
        <v>43001</v>
      </c>
      <c r="B998" t="str">
        <f t="shared" si="75"/>
        <v>Saturday</v>
      </c>
      <c r="C998" t="str">
        <f t="shared" si="76"/>
        <v>September</v>
      </c>
      <c r="D998">
        <f t="shared" si="77"/>
        <v>2017</v>
      </c>
      <c r="E998">
        <f t="shared" si="78"/>
        <v>38</v>
      </c>
      <c r="F998" t="str">
        <f>VLOOKUP(A998, _holidays!A998:B3103,2,FALSE)</f>
        <v>N</v>
      </c>
      <c r="G998" t="str">
        <f>VLOOKUP(A998, _holidays!A998:C3103,3,FALSE)</f>
        <v>N</v>
      </c>
      <c r="H998">
        <v>14.8</v>
      </c>
      <c r="I998">
        <v>30.6</v>
      </c>
      <c r="J998">
        <v>17.3</v>
      </c>
      <c r="K998">
        <v>0</v>
      </c>
      <c r="L998" s="7">
        <v>101012.29</v>
      </c>
      <c r="M998" s="9">
        <v>63.0173962</v>
      </c>
      <c r="N998" s="9">
        <f t="shared" si="79"/>
        <v>6365531.4999992978</v>
      </c>
    </row>
    <row r="999" spans="1:14" x14ac:dyDescent="0.25">
      <c r="A999" s="5">
        <v>43002</v>
      </c>
      <c r="B999" t="str">
        <f t="shared" si="75"/>
        <v>Sunday</v>
      </c>
      <c r="C999" t="str">
        <f t="shared" si="76"/>
        <v>September</v>
      </c>
      <c r="D999">
        <f t="shared" si="77"/>
        <v>2017</v>
      </c>
      <c r="E999">
        <f t="shared" si="78"/>
        <v>39</v>
      </c>
      <c r="F999" t="str">
        <f>VLOOKUP(A999, _holidays!A999:B3104,2,FALSE)</f>
        <v>N</v>
      </c>
      <c r="G999" t="str">
        <f>VLOOKUP(A999, _holidays!A999:C3104,3,FALSE)</f>
        <v>N</v>
      </c>
      <c r="H999">
        <v>12.9</v>
      </c>
      <c r="I999">
        <v>19.899999999999999</v>
      </c>
      <c r="J999">
        <v>12</v>
      </c>
      <c r="K999">
        <v>0.4</v>
      </c>
      <c r="L999" s="7">
        <v>92608.24</v>
      </c>
      <c r="M999" s="9">
        <v>43.197347600000001</v>
      </c>
      <c r="N999" s="9">
        <f t="shared" si="79"/>
        <v>4000430.3339042244</v>
      </c>
    </row>
    <row r="1000" spans="1:14" x14ac:dyDescent="0.25">
      <c r="A1000" s="5">
        <v>43003</v>
      </c>
      <c r="B1000" t="str">
        <f t="shared" si="75"/>
        <v>Monday</v>
      </c>
      <c r="C1000" t="str">
        <f t="shared" si="76"/>
        <v>September</v>
      </c>
      <c r="D1000">
        <f t="shared" si="77"/>
        <v>2017</v>
      </c>
      <c r="E1000">
        <f t="shared" si="78"/>
        <v>39</v>
      </c>
      <c r="F1000" t="str">
        <f>VLOOKUP(A1000, _holidays!A1000:B3105,2,FALSE)</f>
        <v>N</v>
      </c>
      <c r="G1000" t="str">
        <f>VLOOKUP(A1000, _holidays!A1000:C3105,3,FALSE)</f>
        <v>N</v>
      </c>
      <c r="H1000">
        <v>10.3</v>
      </c>
      <c r="I1000">
        <v>14.2</v>
      </c>
      <c r="J1000">
        <v>10.9</v>
      </c>
      <c r="K1000">
        <v>1.6</v>
      </c>
      <c r="L1000" s="7">
        <v>119126.485</v>
      </c>
      <c r="M1000" s="9">
        <v>71.241065710000001</v>
      </c>
      <c r="N1000" s="9">
        <f t="shared" si="79"/>
        <v>8486697.7456863299</v>
      </c>
    </row>
    <row r="1001" spans="1:14" x14ac:dyDescent="0.25">
      <c r="A1001" s="5">
        <v>43004</v>
      </c>
      <c r="B1001" t="str">
        <f t="shared" si="75"/>
        <v>Tuesday</v>
      </c>
      <c r="C1001" t="str">
        <f t="shared" si="76"/>
        <v>September</v>
      </c>
      <c r="D1001">
        <f t="shared" si="77"/>
        <v>2017</v>
      </c>
      <c r="E1001">
        <f t="shared" si="78"/>
        <v>39</v>
      </c>
      <c r="F1001" t="str">
        <f>VLOOKUP(A1001, _holidays!A1001:B3106,2,FALSE)</f>
        <v>N</v>
      </c>
      <c r="G1001" t="str">
        <f>VLOOKUP(A1001, _holidays!A1001:C3106,3,FALSE)</f>
        <v>N</v>
      </c>
      <c r="H1001">
        <v>5</v>
      </c>
      <c r="I1001">
        <v>15.1</v>
      </c>
      <c r="J1001">
        <v>20.399999999999999</v>
      </c>
      <c r="K1001">
        <v>0.4</v>
      </c>
      <c r="L1001" s="7">
        <v>124452.94</v>
      </c>
      <c r="M1001" s="9">
        <v>79.800225260000005</v>
      </c>
      <c r="N1001" s="9">
        <f t="shared" si="79"/>
        <v>9931372.6462692656</v>
      </c>
    </row>
    <row r="1002" spans="1:14" x14ac:dyDescent="0.25">
      <c r="A1002" s="5">
        <v>43005</v>
      </c>
      <c r="B1002" t="str">
        <f t="shared" si="75"/>
        <v>Wednesday</v>
      </c>
      <c r="C1002" t="str">
        <f t="shared" si="76"/>
        <v>September</v>
      </c>
      <c r="D1002">
        <f t="shared" si="77"/>
        <v>2017</v>
      </c>
      <c r="E1002">
        <f t="shared" si="78"/>
        <v>39</v>
      </c>
      <c r="F1002" t="str">
        <f>VLOOKUP(A1002, _holidays!A1002:B3107,2,FALSE)</f>
        <v>N</v>
      </c>
      <c r="G1002" t="str">
        <f>VLOOKUP(A1002, _holidays!A1002:C3107,3,FALSE)</f>
        <v>N</v>
      </c>
      <c r="H1002">
        <v>9.6</v>
      </c>
      <c r="I1002">
        <v>24.6</v>
      </c>
      <c r="J1002">
        <v>11.7</v>
      </c>
      <c r="K1002">
        <v>0</v>
      </c>
      <c r="L1002" s="7">
        <v>119028.07</v>
      </c>
      <c r="M1002" s="9">
        <v>72.545509100000004</v>
      </c>
      <c r="N1002" s="9">
        <f t="shared" si="79"/>
        <v>8634951.935340438</v>
      </c>
    </row>
    <row r="1003" spans="1:14" x14ac:dyDescent="0.25">
      <c r="A1003" s="5">
        <v>43006</v>
      </c>
      <c r="B1003" t="str">
        <f t="shared" si="75"/>
        <v>Thursday</v>
      </c>
      <c r="C1003" t="str">
        <f t="shared" si="76"/>
        <v>September</v>
      </c>
      <c r="D1003">
        <f t="shared" si="77"/>
        <v>2017</v>
      </c>
      <c r="E1003">
        <f t="shared" si="78"/>
        <v>39</v>
      </c>
      <c r="F1003" t="str">
        <f>VLOOKUP(A1003, _holidays!A1003:B3108,2,FALSE)</f>
        <v>N</v>
      </c>
      <c r="G1003" t="str">
        <f>VLOOKUP(A1003, _holidays!A1003:C3108,3,FALSE)</f>
        <v>N</v>
      </c>
      <c r="H1003">
        <v>10.4</v>
      </c>
      <c r="I1003">
        <v>18.5</v>
      </c>
      <c r="J1003">
        <v>12.8</v>
      </c>
      <c r="K1003">
        <v>0</v>
      </c>
      <c r="L1003" s="7">
        <v>116655.855</v>
      </c>
      <c r="M1003" s="9">
        <v>61.649556580000002</v>
      </c>
      <c r="N1003" s="9">
        <f t="shared" si="79"/>
        <v>7191781.733210776</v>
      </c>
    </row>
    <row r="1004" spans="1:14" x14ac:dyDescent="0.25">
      <c r="A1004" s="5">
        <v>43007</v>
      </c>
      <c r="B1004" t="str">
        <f t="shared" si="75"/>
        <v>Friday</v>
      </c>
      <c r="C1004" t="str">
        <f t="shared" si="76"/>
        <v>September</v>
      </c>
      <c r="D1004">
        <f t="shared" si="77"/>
        <v>2017</v>
      </c>
      <c r="E1004">
        <f t="shared" si="78"/>
        <v>39</v>
      </c>
      <c r="F1004" t="str">
        <f>VLOOKUP(A1004, _holidays!A1004:B3109,2,FALSE)</f>
        <v>N</v>
      </c>
      <c r="G1004" t="str">
        <f>VLOOKUP(A1004, _holidays!A1004:C3109,3,FALSE)</f>
        <v>Y</v>
      </c>
      <c r="H1004">
        <v>10.6</v>
      </c>
      <c r="I1004">
        <v>18.399999999999999</v>
      </c>
      <c r="J1004">
        <v>14.5</v>
      </c>
      <c r="K1004">
        <v>0</v>
      </c>
      <c r="L1004" s="7">
        <v>102847.255</v>
      </c>
      <c r="M1004" s="9">
        <v>42.634675649999998</v>
      </c>
      <c r="N1004" s="9">
        <f t="shared" si="79"/>
        <v>4384859.3584178407</v>
      </c>
    </row>
    <row r="1005" spans="1:14" x14ac:dyDescent="0.25">
      <c r="A1005" s="5">
        <v>43008</v>
      </c>
      <c r="B1005" t="str">
        <f t="shared" si="75"/>
        <v>Saturday</v>
      </c>
      <c r="C1005" t="str">
        <f t="shared" si="76"/>
        <v>September</v>
      </c>
      <c r="D1005">
        <f t="shared" si="77"/>
        <v>2017</v>
      </c>
      <c r="E1005">
        <f t="shared" si="78"/>
        <v>39</v>
      </c>
      <c r="F1005" t="str">
        <f>VLOOKUP(A1005, _holidays!A1005:B3110,2,FALSE)</f>
        <v>N</v>
      </c>
      <c r="G1005" t="str">
        <f>VLOOKUP(A1005, _holidays!A1005:C3110,3,FALSE)</f>
        <v>N</v>
      </c>
      <c r="H1005">
        <v>11</v>
      </c>
      <c r="I1005">
        <v>15.4</v>
      </c>
      <c r="J1005">
        <v>16.100000000000001</v>
      </c>
      <c r="K1005">
        <v>1</v>
      </c>
      <c r="L1005" s="7">
        <v>100701.82</v>
      </c>
      <c r="M1005" s="9">
        <v>47.309943529999998</v>
      </c>
      <c r="N1005" s="9">
        <f t="shared" si="79"/>
        <v>4764197.4175682245</v>
      </c>
    </row>
    <row r="1006" spans="1:14" x14ac:dyDescent="0.25">
      <c r="A1006" s="5">
        <v>43009</v>
      </c>
      <c r="B1006" t="str">
        <f t="shared" si="75"/>
        <v>Sunday</v>
      </c>
      <c r="C1006" t="str">
        <f t="shared" si="76"/>
        <v>October</v>
      </c>
      <c r="D1006">
        <f t="shared" si="77"/>
        <v>2017</v>
      </c>
      <c r="E1006">
        <f t="shared" si="78"/>
        <v>40</v>
      </c>
      <c r="F1006" t="str">
        <f>VLOOKUP(A1006, _holidays!A1006:B3111,2,FALSE)</f>
        <v>N</v>
      </c>
      <c r="G1006" t="str">
        <f>VLOOKUP(A1006, _holidays!A1006:C3111,3,FALSE)</f>
        <v>N</v>
      </c>
      <c r="H1006">
        <v>9.6999999999999993</v>
      </c>
      <c r="I1006">
        <v>17.2</v>
      </c>
      <c r="J1006">
        <v>9.1999999999999993</v>
      </c>
      <c r="K1006">
        <v>0</v>
      </c>
      <c r="L1006" s="7">
        <v>103556.74</v>
      </c>
      <c r="M1006" s="9">
        <v>58.989627579999997</v>
      </c>
      <c r="N1006" s="9">
        <f t="shared" si="79"/>
        <v>6108773.5259988895</v>
      </c>
    </row>
    <row r="1007" spans="1:14" x14ac:dyDescent="0.25">
      <c r="A1007" s="5">
        <v>43010</v>
      </c>
      <c r="B1007" t="str">
        <f t="shared" si="75"/>
        <v>Monday</v>
      </c>
      <c r="C1007" t="str">
        <f t="shared" si="76"/>
        <v>October</v>
      </c>
      <c r="D1007">
        <f t="shared" si="77"/>
        <v>2017</v>
      </c>
      <c r="E1007">
        <f t="shared" si="78"/>
        <v>40</v>
      </c>
      <c r="F1007" t="str">
        <f>VLOOKUP(A1007, _holidays!A1007:B3112,2,FALSE)</f>
        <v>N</v>
      </c>
      <c r="G1007" t="str">
        <f>VLOOKUP(A1007, _holidays!A1007:C3112,3,FALSE)</f>
        <v>N</v>
      </c>
      <c r="H1007">
        <v>9.5</v>
      </c>
      <c r="I1007">
        <v>16.399999999999999</v>
      </c>
      <c r="J1007">
        <v>16.399999999999999</v>
      </c>
      <c r="K1007">
        <v>0</v>
      </c>
      <c r="L1007" s="7">
        <v>119226.42</v>
      </c>
      <c r="M1007" s="9">
        <v>74.497158290000002</v>
      </c>
      <c r="N1007" s="9">
        <f t="shared" si="79"/>
        <v>8882029.4830900226</v>
      </c>
    </row>
    <row r="1008" spans="1:14" x14ac:dyDescent="0.25">
      <c r="A1008" s="5">
        <v>43011</v>
      </c>
      <c r="B1008" t="str">
        <f t="shared" si="75"/>
        <v>Tuesday</v>
      </c>
      <c r="C1008" t="str">
        <f t="shared" si="76"/>
        <v>October</v>
      </c>
      <c r="D1008">
        <f t="shared" si="77"/>
        <v>2017</v>
      </c>
      <c r="E1008">
        <f t="shared" si="78"/>
        <v>40</v>
      </c>
      <c r="F1008" t="str">
        <f>VLOOKUP(A1008, _holidays!A1008:B3113,2,FALSE)</f>
        <v>N</v>
      </c>
      <c r="G1008" t="str">
        <f>VLOOKUP(A1008, _holidays!A1008:C3113,3,FALSE)</f>
        <v>N</v>
      </c>
      <c r="H1008">
        <v>6.8</v>
      </c>
      <c r="I1008">
        <v>22.3</v>
      </c>
      <c r="J1008">
        <v>21.8</v>
      </c>
      <c r="K1008">
        <v>0</v>
      </c>
      <c r="L1008" s="7">
        <v>118856.41499999999</v>
      </c>
      <c r="M1008" s="9">
        <v>79.059146049999995</v>
      </c>
      <c r="N1008" s="9">
        <f t="shared" si="79"/>
        <v>9396686.6724644098</v>
      </c>
    </row>
    <row r="1009" spans="1:14" x14ac:dyDescent="0.25">
      <c r="A1009" s="5">
        <v>43012</v>
      </c>
      <c r="B1009" t="str">
        <f t="shared" si="75"/>
        <v>Wednesday</v>
      </c>
      <c r="C1009" t="str">
        <f t="shared" si="76"/>
        <v>October</v>
      </c>
      <c r="D1009">
        <f t="shared" si="77"/>
        <v>2017</v>
      </c>
      <c r="E1009">
        <f t="shared" si="78"/>
        <v>40</v>
      </c>
      <c r="F1009" t="str">
        <f>VLOOKUP(A1009, _holidays!A1009:B3114,2,FALSE)</f>
        <v>N</v>
      </c>
      <c r="G1009" t="str">
        <f>VLOOKUP(A1009, _holidays!A1009:C3114,3,FALSE)</f>
        <v>N</v>
      </c>
      <c r="H1009">
        <v>8.5</v>
      </c>
      <c r="I1009">
        <v>20.8</v>
      </c>
      <c r="J1009">
        <v>21.6</v>
      </c>
      <c r="K1009">
        <v>0</v>
      </c>
      <c r="L1009" s="7">
        <v>114604.62</v>
      </c>
      <c r="M1009" s="9">
        <v>71.108733229999999</v>
      </c>
      <c r="N1009" s="9">
        <f t="shared" si="79"/>
        <v>8149389.3505055225</v>
      </c>
    </row>
    <row r="1010" spans="1:14" x14ac:dyDescent="0.25">
      <c r="A1010" s="5">
        <v>43013</v>
      </c>
      <c r="B1010" t="str">
        <f t="shared" si="75"/>
        <v>Thursday</v>
      </c>
      <c r="C1010" t="str">
        <f t="shared" si="76"/>
        <v>October</v>
      </c>
      <c r="D1010">
        <f t="shared" si="77"/>
        <v>2017</v>
      </c>
      <c r="E1010">
        <f t="shared" si="78"/>
        <v>40</v>
      </c>
      <c r="F1010" t="str">
        <f>VLOOKUP(A1010, _holidays!A1010:B3115,2,FALSE)</f>
        <v>N</v>
      </c>
      <c r="G1010" t="str">
        <f>VLOOKUP(A1010, _holidays!A1010:C3115,3,FALSE)</f>
        <v>N</v>
      </c>
      <c r="H1010">
        <v>11.7</v>
      </c>
      <c r="I1010">
        <v>19.399999999999999</v>
      </c>
      <c r="J1010">
        <v>10.4</v>
      </c>
      <c r="K1010">
        <v>0</v>
      </c>
      <c r="L1010" s="7">
        <v>113134.58</v>
      </c>
      <c r="M1010" s="9">
        <v>65.315736259999994</v>
      </c>
      <c r="N1010" s="9">
        <f t="shared" si="79"/>
        <v>7389468.3891658699</v>
      </c>
    </row>
    <row r="1011" spans="1:14" x14ac:dyDescent="0.25">
      <c r="A1011" s="5">
        <v>43014</v>
      </c>
      <c r="B1011" t="str">
        <f t="shared" si="75"/>
        <v>Friday</v>
      </c>
      <c r="C1011" t="str">
        <f t="shared" si="76"/>
        <v>October</v>
      </c>
      <c r="D1011">
        <f t="shared" si="77"/>
        <v>2017</v>
      </c>
      <c r="E1011">
        <f t="shared" si="78"/>
        <v>40</v>
      </c>
      <c r="F1011" t="str">
        <f>VLOOKUP(A1011, _holidays!A1011:B3116,2,FALSE)</f>
        <v>N</v>
      </c>
      <c r="G1011" t="str">
        <f>VLOOKUP(A1011, _holidays!A1011:C3116,3,FALSE)</f>
        <v>N</v>
      </c>
      <c r="H1011">
        <v>10.1</v>
      </c>
      <c r="I1011">
        <v>15</v>
      </c>
      <c r="J1011">
        <v>16.8</v>
      </c>
      <c r="K1011">
        <v>2.4</v>
      </c>
      <c r="L1011" s="7">
        <v>118359.28</v>
      </c>
      <c r="M1011" s="9">
        <v>53.429039449999998</v>
      </c>
      <c r="N1011" s="9">
        <f t="shared" si="79"/>
        <v>6323822.6403935952</v>
      </c>
    </row>
    <row r="1012" spans="1:14" x14ac:dyDescent="0.25">
      <c r="A1012" s="5">
        <v>43015</v>
      </c>
      <c r="B1012" t="str">
        <f t="shared" si="75"/>
        <v>Saturday</v>
      </c>
      <c r="C1012" t="str">
        <f t="shared" si="76"/>
        <v>October</v>
      </c>
      <c r="D1012">
        <f t="shared" si="77"/>
        <v>2017</v>
      </c>
      <c r="E1012">
        <f t="shared" si="78"/>
        <v>40</v>
      </c>
      <c r="F1012" t="str">
        <f>VLOOKUP(A1012, _holidays!A1012:B3117,2,FALSE)</f>
        <v>N</v>
      </c>
      <c r="G1012" t="str">
        <f>VLOOKUP(A1012, _holidays!A1012:C3117,3,FALSE)</f>
        <v>N</v>
      </c>
      <c r="H1012">
        <v>7.2</v>
      </c>
      <c r="I1012">
        <v>23.7</v>
      </c>
      <c r="J1012">
        <v>17.3</v>
      </c>
      <c r="K1012">
        <v>0.2</v>
      </c>
      <c r="L1012" s="7">
        <v>101974.595</v>
      </c>
      <c r="M1012" s="9">
        <v>38.89411226</v>
      </c>
      <c r="N1012" s="9">
        <f t="shared" si="79"/>
        <v>3966211.3455980346</v>
      </c>
    </row>
    <row r="1013" spans="1:14" x14ac:dyDescent="0.25">
      <c r="A1013" s="5">
        <v>43016</v>
      </c>
      <c r="B1013" t="str">
        <f t="shared" si="75"/>
        <v>Sunday</v>
      </c>
      <c r="C1013" t="str">
        <f t="shared" si="76"/>
        <v>October</v>
      </c>
      <c r="D1013">
        <f t="shared" si="77"/>
        <v>2017</v>
      </c>
      <c r="E1013">
        <f t="shared" si="78"/>
        <v>41</v>
      </c>
      <c r="F1013" t="str">
        <f>VLOOKUP(A1013, _holidays!A1013:B3118,2,FALSE)</f>
        <v>N</v>
      </c>
      <c r="G1013" t="str">
        <f>VLOOKUP(A1013, _holidays!A1013:C3118,3,FALSE)</f>
        <v>N</v>
      </c>
      <c r="H1013">
        <v>11.1</v>
      </c>
      <c r="I1013">
        <v>25.3</v>
      </c>
      <c r="J1013">
        <v>19.5</v>
      </c>
      <c r="K1013">
        <v>0</v>
      </c>
      <c r="L1013" s="7">
        <v>97053.544999999998</v>
      </c>
      <c r="M1013" s="9">
        <v>56.16035213</v>
      </c>
      <c r="N1013" s="9">
        <f t="shared" si="79"/>
        <v>5450561.2626648005</v>
      </c>
    </row>
    <row r="1014" spans="1:14" x14ac:dyDescent="0.25">
      <c r="A1014" s="5">
        <v>43017</v>
      </c>
      <c r="B1014" t="str">
        <f t="shared" si="75"/>
        <v>Monday</v>
      </c>
      <c r="C1014" t="str">
        <f t="shared" si="76"/>
        <v>October</v>
      </c>
      <c r="D1014">
        <f t="shared" si="77"/>
        <v>2017</v>
      </c>
      <c r="E1014">
        <f t="shared" si="78"/>
        <v>41</v>
      </c>
      <c r="F1014" t="str">
        <f>VLOOKUP(A1014, _holidays!A1014:B3119,2,FALSE)</f>
        <v>N</v>
      </c>
      <c r="G1014" t="str">
        <f>VLOOKUP(A1014, _holidays!A1014:C3119,3,FALSE)</f>
        <v>N</v>
      </c>
      <c r="H1014">
        <v>14</v>
      </c>
      <c r="I1014">
        <v>18.7</v>
      </c>
      <c r="J1014">
        <v>16.7</v>
      </c>
      <c r="K1014">
        <v>2.4</v>
      </c>
      <c r="L1014" s="7">
        <v>111432.36500000001</v>
      </c>
      <c r="M1014" s="9">
        <v>68.87949682</v>
      </c>
      <c r="N1014" s="9">
        <f t="shared" si="79"/>
        <v>7675405.2306625796</v>
      </c>
    </row>
    <row r="1015" spans="1:14" x14ac:dyDescent="0.25">
      <c r="A1015" s="5">
        <v>43018</v>
      </c>
      <c r="B1015" t="str">
        <f t="shared" si="75"/>
        <v>Tuesday</v>
      </c>
      <c r="C1015" t="str">
        <f t="shared" si="76"/>
        <v>October</v>
      </c>
      <c r="D1015">
        <f t="shared" si="77"/>
        <v>2017</v>
      </c>
      <c r="E1015">
        <f t="shared" si="78"/>
        <v>41</v>
      </c>
      <c r="F1015" t="str">
        <f>VLOOKUP(A1015, _holidays!A1015:B3120,2,FALSE)</f>
        <v>Y</v>
      </c>
      <c r="G1015" t="str">
        <f>VLOOKUP(A1015, _holidays!A1015:C3120,3,FALSE)</f>
        <v>N</v>
      </c>
      <c r="H1015">
        <v>8</v>
      </c>
      <c r="I1015">
        <v>18.8</v>
      </c>
      <c r="J1015">
        <v>23.6</v>
      </c>
      <c r="K1015">
        <v>0.2</v>
      </c>
      <c r="L1015" s="7">
        <v>116556.425</v>
      </c>
      <c r="M1015" s="9">
        <v>77.452308540000004</v>
      </c>
      <c r="N1015" s="9">
        <f t="shared" si="79"/>
        <v>9027564.1914193705</v>
      </c>
    </row>
    <row r="1016" spans="1:14" x14ac:dyDescent="0.25">
      <c r="A1016" s="5">
        <v>43019</v>
      </c>
      <c r="B1016" t="str">
        <f t="shared" si="75"/>
        <v>Wednesday</v>
      </c>
      <c r="C1016" t="str">
        <f t="shared" si="76"/>
        <v>October</v>
      </c>
      <c r="D1016">
        <f t="shared" si="77"/>
        <v>2017</v>
      </c>
      <c r="E1016">
        <f t="shared" si="78"/>
        <v>41</v>
      </c>
      <c r="F1016" t="str">
        <f>VLOOKUP(A1016, _holidays!A1016:B3121,2,FALSE)</f>
        <v>Y</v>
      </c>
      <c r="G1016" t="str">
        <f>VLOOKUP(A1016, _holidays!A1016:C3121,3,FALSE)</f>
        <v>N</v>
      </c>
      <c r="H1016">
        <v>9.8000000000000007</v>
      </c>
      <c r="I1016">
        <v>25.6</v>
      </c>
      <c r="J1016">
        <v>7.5</v>
      </c>
      <c r="K1016">
        <v>0</v>
      </c>
      <c r="L1016" s="7">
        <v>114133.54</v>
      </c>
      <c r="M1016" s="9">
        <v>55.553221790000002</v>
      </c>
      <c r="N1016" s="9">
        <f t="shared" si="79"/>
        <v>6340485.8612978365</v>
      </c>
    </row>
    <row r="1017" spans="1:14" x14ac:dyDescent="0.25">
      <c r="A1017" s="5">
        <v>43020</v>
      </c>
      <c r="B1017" t="str">
        <f t="shared" si="75"/>
        <v>Thursday</v>
      </c>
      <c r="C1017" t="str">
        <f t="shared" si="76"/>
        <v>October</v>
      </c>
      <c r="D1017">
        <f t="shared" si="77"/>
        <v>2017</v>
      </c>
      <c r="E1017">
        <f t="shared" si="78"/>
        <v>41</v>
      </c>
      <c r="F1017" t="str">
        <f>VLOOKUP(A1017, _holidays!A1017:B3122,2,FALSE)</f>
        <v>Y</v>
      </c>
      <c r="G1017" t="str">
        <f>VLOOKUP(A1017, _holidays!A1017:C3122,3,FALSE)</f>
        <v>N</v>
      </c>
      <c r="H1017">
        <v>10.5</v>
      </c>
      <c r="I1017">
        <v>19.2</v>
      </c>
      <c r="J1017">
        <v>15.6</v>
      </c>
      <c r="K1017">
        <v>10</v>
      </c>
      <c r="L1017" s="7">
        <v>113957.735</v>
      </c>
      <c r="M1017" s="9">
        <v>56.959277329999999</v>
      </c>
      <c r="N1017" s="9">
        <f t="shared" si="79"/>
        <v>6490950.2317636479</v>
      </c>
    </row>
    <row r="1018" spans="1:14" x14ac:dyDescent="0.25">
      <c r="A1018" s="5">
        <v>43021</v>
      </c>
      <c r="B1018" t="str">
        <f t="shared" si="75"/>
        <v>Friday</v>
      </c>
      <c r="C1018" t="str">
        <f t="shared" si="76"/>
        <v>October</v>
      </c>
      <c r="D1018">
        <f t="shared" si="77"/>
        <v>2017</v>
      </c>
      <c r="E1018">
        <f t="shared" si="78"/>
        <v>41</v>
      </c>
      <c r="F1018" t="str">
        <f>VLOOKUP(A1018, _holidays!A1018:B3123,2,FALSE)</f>
        <v>Y</v>
      </c>
      <c r="G1018" t="str">
        <f>VLOOKUP(A1018, _holidays!A1018:C3123,3,FALSE)</f>
        <v>N</v>
      </c>
      <c r="H1018">
        <v>13.1</v>
      </c>
      <c r="I1018">
        <v>16.7</v>
      </c>
      <c r="J1018">
        <v>12.5</v>
      </c>
      <c r="K1018">
        <v>0</v>
      </c>
      <c r="L1018" s="7">
        <v>117048.72500000001</v>
      </c>
      <c r="M1018" s="9">
        <v>83.756746089999993</v>
      </c>
      <c r="N1018" s="9">
        <f t="shared" si="79"/>
        <v>9803620.3399832342</v>
      </c>
    </row>
    <row r="1019" spans="1:14" x14ac:dyDescent="0.25">
      <c r="A1019" s="5">
        <v>43022</v>
      </c>
      <c r="B1019" t="str">
        <f t="shared" si="75"/>
        <v>Saturday</v>
      </c>
      <c r="C1019" t="str">
        <f t="shared" si="76"/>
        <v>October</v>
      </c>
      <c r="D1019">
        <f t="shared" si="77"/>
        <v>2017</v>
      </c>
      <c r="E1019">
        <f t="shared" si="78"/>
        <v>41</v>
      </c>
      <c r="F1019" t="str">
        <f>VLOOKUP(A1019, _holidays!A1019:B3124,2,FALSE)</f>
        <v>Y</v>
      </c>
      <c r="G1019" t="str">
        <f>VLOOKUP(A1019, _holidays!A1019:C3124,3,FALSE)</f>
        <v>N</v>
      </c>
      <c r="H1019">
        <v>8.1999999999999993</v>
      </c>
      <c r="I1019">
        <v>16.100000000000001</v>
      </c>
      <c r="J1019">
        <v>23.6</v>
      </c>
      <c r="K1019">
        <v>0</v>
      </c>
      <c r="L1019" s="7">
        <v>102037.16499999999</v>
      </c>
      <c r="M1019" s="9">
        <v>85.403883269999994</v>
      </c>
      <c r="N1019" s="9">
        <f t="shared" si="79"/>
        <v>8714370.1288617291</v>
      </c>
    </row>
    <row r="1020" spans="1:14" x14ac:dyDescent="0.25">
      <c r="A1020" s="5">
        <v>43023</v>
      </c>
      <c r="B1020" t="str">
        <f t="shared" si="75"/>
        <v>Sunday</v>
      </c>
      <c r="C1020" t="str">
        <f t="shared" si="76"/>
        <v>October</v>
      </c>
      <c r="D1020">
        <f t="shared" si="77"/>
        <v>2017</v>
      </c>
      <c r="E1020">
        <f t="shared" si="78"/>
        <v>42</v>
      </c>
      <c r="F1020" t="str">
        <f>VLOOKUP(A1020, _holidays!A1020:B3125,2,FALSE)</f>
        <v>Y</v>
      </c>
      <c r="G1020" t="str">
        <f>VLOOKUP(A1020, _holidays!A1020:C3125,3,FALSE)</f>
        <v>N</v>
      </c>
      <c r="H1020">
        <v>6.8</v>
      </c>
      <c r="I1020">
        <v>17.600000000000001</v>
      </c>
      <c r="J1020">
        <v>24.5</v>
      </c>
      <c r="K1020">
        <v>0</v>
      </c>
      <c r="L1020" s="7">
        <v>98108.815000000002</v>
      </c>
      <c r="M1020" s="9">
        <v>71.602890579999993</v>
      </c>
      <c r="N1020" s="9">
        <f t="shared" si="79"/>
        <v>7024874.7453784626</v>
      </c>
    </row>
    <row r="1021" spans="1:14" x14ac:dyDescent="0.25">
      <c r="A1021" s="5">
        <v>43024</v>
      </c>
      <c r="B1021" t="str">
        <f t="shared" si="75"/>
        <v>Monday</v>
      </c>
      <c r="C1021" t="str">
        <f t="shared" si="76"/>
        <v>October</v>
      </c>
      <c r="D1021">
        <f t="shared" si="77"/>
        <v>2017</v>
      </c>
      <c r="E1021">
        <f t="shared" si="78"/>
        <v>42</v>
      </c>
      <c r="F1021" t="str">
        <f>VLOOKUP(A1021, _holidays!A1021:B3126,2,FALSE)</f>
        <v>Y</v>
      </c>
      <c r="G1021" t="str">
        <f>VLOOKUP(A1021, _holidays!A1021:C3126,3,FALSE)</f>
        <v>N</v>
      </c>
      <c r="H1021">
        <v>11.3</v>
      </c>
      <c r="I1021">
        <v>28.6</v>
      </c>
      <c r="J1021">
        <v>23.8</v>
      </c>
      <c r="K1021">
        <v>0</v>
      </c>
      <c r="L1021" s="7">
        <v>115907.395</v>
      </c>
      <c r="M1021" s="9">
        <v>84.013226709999998</v>
      </c>
      <c r="N1021" s="9">
        <f t="shared" si="79"/>
        <v>9737754.2535005212</v>
      </c>
    </row>
    <row r="1022" spans="1:14" x14ac:dyDescent="0.25">
      <c r="A1022" s="5">
        <v>43025</v>
      </c>
      <c r="B1022" t="str">
        <f t="shared" si="75"/>
        <v>Tuesday</v>
      </c>
      <c r="C1022" t="str">
        <f t="shared" si="76"/>
        <v>October</v>
      </c>
      <c r="D1022">
        <f t="shared" si="77"/>
        <v>2017</v>
      </c>
      <c r="E1022">
        <f t="shared" si="78"/>
        <v>42</v>
      </c>
      <c r="F1022" t="str">
        <f>VLOOKUP(A1022, _holidays!A1022:B3127,2,FALSE)</f>
        <v>Y</v>
      </c>
      <c r="G1022" t="str">
        <f>VLOOKUP(A1022, _holidays!A1022:C3127,3,FALSE)</f>
        <v>N</v>
      </c>
      <c r="H1022">
        <v>12.8</v>
      </c>
      <c r="I1022">
        <v>30.2</v>
      </c>
      <c r="J1022">
        <v>24.9</v>
      </c>
      <c r="K1022">
        <v>0</v>
      </c>
      <c r="L1022" s="7">
        <v>117470.22</v>
      </c>
      <c r="M1022" s="9">
        <v>76.51584579</v>
      </c>
      <c r="N1022" s="9">
        <f t="shared" si="79"/>
        <v>8988333.2384373732</v>
      </c>
    </row>
    <row r="1023" spans="1:14" x14ac:dyDescent="0.25">
      <c r="A1023" s="5">
        <v>43026</v>
      </c>
      <c r="B1023" t="str">
        <f t="shared" si="75"/>
        <v>Wednesday</v>
      </c>
      <c r="C1023" t="str">
        <f t="shared" si="76"/>
        <v>October</v>
      </c>
      <c r="D1023">
        <f t="shared" si="77"/>
        <v>2017</v>
      </c>
      <c r="E1023">
        <f t="shared" si="78"/>
        <v>42</v>
      </c>
      <c r="F1023" t="str">
        <f>VLOOKUP(A1023, _holidays!A1023:B3128,2,FALSE)</f>
        <v>Y</v>
      </c>
      <c r="G1023" t="str">
        <f>VLOOKUP(A1023, _holidays!A1023:C3128,3,FALSE)</f>
        <v>N</v>
      </c>
      <c r="H1023">
        <v>14.5</v>
      </c>
      <c r="I1023">
        <v>30.9</v>
      </c>
      <c r="J1023">
        <v>25.1</v>
      </c>
      <c r="K1023">
        <v>0</v>
      </c>
      <c r="L1023" s="7">
        <v>121087.1</v>
      </c>
      <c r="M1023" s="9">
        <v>92.334121359999997</v>
      </c>
      <c r="N1023" s="9">
        <f t="shared" si="79"/>
        <v>11180470.986530457</v>
      </c>
    </row>
    <row r="1024" spans="1:14" x14ac:dyDescent="0.25">
      <c r="A1024" s="5">
        <v>43027</v>
      </c>
      <c r="B1024" t="str">
        <f t="shared" si="75"/>
        <v>Thursday</v>
      </c>
      <c r="C1024" t="str">
        <f t="shared" si="76"/>
        <v>October</v>
      </c>
      <c r="D1024">
        <f t="shared" si="77"/>
        <v>2017</v>
      </c>
      <c r="E1024">
        <f t="shared" si="78"/>
        <v>42</v>
      </c>
      <c r="F1024" t="str">
        <f>VLOOKUP(A1024, _holidays!A1024:B3129,2,FALSE)</f>
        <v>Y</v>
      </c>
      <c r="G1024" t="str">
        <f>VLOOKUP(A1024, _holidays!A1024:C3129,3,FALSE)</f>
        <v>N</v>
      </c>
      <c r="H1024">
        <v>21.7</v>
      </c>
      <c r="I1024">
        <v>25.6</v>
      </c>
      <c r="J1024">
        <v>9.8000000000000007</v>
      </c>
      <c r="K1024">
        <v>0</v>
      </c>
      <c r="L1024" s="7">
        <v>118201.175</v>
      </c>
      <c r="M1024" s="9">
        <v>80.376717099999993</v>
      </c>
      <c r="N1024" s="9">
        <f t="shared" si="79"/>
        <v>9500622.4038625918</v>
      </c>
    </row>
    <row r="1025" spans="1:14" x14ac:dyDescent="0.25">
      <c r="A1025" s="5">
        <v>43028</v>
      </c>
      <c r="B1025" t="str">
        <f t="shared" si="75"/>
        <v>Friday</v>
      </c>
      <c r="C1025" t="str">
        <f t="shared" si="76"/>
        <v>October</v>
      </c>
      <c r="D1025">
        <f t="shared" si="77"/>
        <v>2017</v>
      </c>
      <c r="E1025">
        <f t="shared" si="78"/>
        <v>42</v>
      </c>
      <c r="F1025" t="str">
        <f>VLOOKUP(A1025, _holidays!A1025:B3130,2,FALSE)</f>
        <v>Y</v>
      </c>
      <c r="G1025" t="str">
        <f>VLOOKUP(A1025, _holidays!A1025:C3130,3,FALSE)</f>
        <v>N</v>
      </c>
      <c r="H1025">
        <v>11.3</v>
      </c>
      <c r="I1025">
        <v>16.2</v>
      </c>
      <c r="J1025">
        <v>24</v>
      </c>
      <c r="K1025">
        <v>2.6</v>
      </c>
      <c r="L1025" s="7">
        <v>108412.66499999999</v>
      </c>
      <c r="M1025" s="9">
        <v>72.715846839999998</v>
      </c>
      <c r="N1025" s="9">
        <f t="shared" si="79"/>
        <v>7883318.7436562283</v>
      </c>
    </row>
    <row r="1026" spans="1:14" x14ac:dyDescent="0.25">
      <c r="A1026" s="5">
        <v>43029</v>
      </c>
      <c r="B1026" t="str">
        <f t="shared" ref="B1026:B1089" si="80">TEXT(A1026, "dddd")</f>
        <v>Saturday</v>
      </c>
      <c r="C1026" t="str">
        <f t="shared" ref="C1026:C1089" si="81">TEXT(A1026, "mmmm")</f>
        <v>October</v>
      </c>
      <c r="D1026">
        <f t="shared" ref="D1026:D1089" si="82">YEAR(A1026)</f>
        <v>2017</v>
      </c>
      <c r="E1026">
        <f t="shared" ref="E1026:E1089" si="83">WEEKNUM(A1026)</f>
        <v>42</v>
      </c>
      <c r="F1026" t="str">
        <f>VLOOKUP(A1026, _holidays!A1026:B3131,2,FALSE)</f>
        <v>Y</v>
      </c>
      <c r="G1026" t="str">
        <f>VLOOKUP(A1026, _holidays!A1026:C3131,3,FALSE)</f>
        <v>N</v>
      </c>
      <c r="H1026">
        <v>11</v>
      </c>
      <c r="I1026">
        <v>15.4</v>
      </c>
      <c r="J1026">
        <v>12.8</v>
      </c>
      <c r="K1026">
        <v>0</v>
      </c>
      <c r="L1026" s="7">
        <v>102195.97500000001</v>
      </c>
      <c r="M1026" s="9">
        <v>73.108339409999999</v>
      </c>
      <c r="N1026" s="9">
        <f t="shared" si="79"/>
        <v>7471378.026635875</v>
      </c>
    </row>
    <row r="1027" spans="1:14" x14ac:dyDescent="0.25">
      <c r="A1027" s="5">
        <v>43030</v>
      </c>
      <c r="B1027" t="str">
        <f t="shared" si="80"/>
        <v>Sunday</v>
      </c>
      <c r="C1027" t="str">
        <f t="shared" si="81"/>
        <v>October</v>
      </c>
      <c r="D1027">
        <f t="shared" si="82"/>
        <v>2017</v>
      </c>
      <c r="E1027">
        <f t="shared" si="83"/>
        <v>43</v>
      </c>
      <c r="F1027" t="str">
        <f>VLOOKUP(A1027, _holidays!A1027:B3132,2,FALSE)</f>
        <v>Y</v>
      </c>
      <c r="G1027" t="str">
        <f>VLOOKUP(A1027, _holidays!A1027:C3132,3,FALSE)</f>
        <v>N</v>
      </c>
      <c r="H1027">
        <v>11.1</v>
      </c>
      <c r="I1027">
        <v>16</v>
      </c>
      <c r="J1027">
        <v>13</v>
      </c>
      <c r="K1027">
        <v>0</v>
      </c>
      <c r="L1027" s="7">
        <v>100571.04</v>
      </c>
      <c r="M1027" s="9">
        <v>76.328222569999994</v>
      </c>
      <c r="N1027" s="9">
        <f t="shared" ref="N1027:N1090" si="84">L1027*M1027</f>
        <v>7676408.7252163719</v>
      </c>
    </row>
    <row r="1028" spans="1:14" x14ac:dyDescent="0.25">
      <c r="A1028" s="5">
        <v>43031</v>
      </c>
      <c r="B1028" t="str">
        <f t="shared" si="80"/>
        <v>Monday</v>
      </c>
      <c r="C1028" t="str">
        <f t="shared" si="81"/>
        <v>October</v>
      </c>
      <c r="D1028">
        <f t="shared" si="82"/>
        <v>2017</v>
      </c>
      <c r="E1028">
        <f t="shared" si="83"/>
        <v>43</v>
      </c>
      <c r="F1028" t="str">
        <f>VLOOKUP(A1028, _holidays!A1028:B3133,2,FALSE)</f>
        <v>Y</v>
      </c>
      <c r="G1028" t="str">
        <f>VLOOKUP(A1028, _holidays!A1028:C3133,3,FALSE)</f>
        <v>N</v>
      </c>
      <c r="H1028">
        <v>11.9</v>
      </c>
      <c r="I1028">
        <v>19</v>
      </c>
      <c r="J1028">
        <v>21.8</v>
      </c>
      <c r="K1028">
        <v>0</v>
      </c>
      <c r="L1028" s="7">
        <v>115549.435</v>
      </c>
      <c r="M1028" s="9">
        <v>90.675665039999998</v>
      </c>
      <c r="N1028" s="9">
        <f t="shared" si="84"/>
        <v>10477521.863621252</v>
      </c>
    </row>
    <row r="1029" spans="1:14" x14ac:dyDescent="0.25">
      <c r="A1029" s="5">
        <v>43032</v>
      </c>
      <c r="B1029" t="str">
        <f t="shared" si="80"/>
        <v>Tuesday</v>
      </c>
      <c r="C1029" t="str">
        <f t="shared" si="81"/>
        <v>October</v>
      </c>
      <c r="D1029">
        <f t="shared" si="82"/>
        <v>2017</v>
      </c>
      <c r="E1029">
        <f t="shared" si="83"/>
        <v>43</v>
      </c>
      <c r="F1029" t="str">
        <f>VLOOKUP(A1029, _holidays!A1029:B3134,2,FALSE)</f>
        <v>Y</v>
      </c>
      <c r="G1029" t="str">
        <f>VLOOKUP(A1029, _holidays!A1029:C3134,3,FALSE)</f>
        <v>N</v>
      </c>
      <c r="H1029">
        <v>12.1</v>
      </c>
      <c r="I1029">
        <v>20.5</v>
      </c>
      <c r="J1029">
        <v>18.7</v>
      </c>
      <c r="K1029">
        <v>0.2</v>
      </c>
      <c r="L1029" s="7">
        <v>118010.31</v>
      </c>
      <c r="M1029" s="9">
        <v>91.93047541</v>
      </c>
      <c r="N1029" s="9">
        <f t="shared" si="84"/>
        <v>10848743.901581477</v>
      </c>
    </row>
    <row r="1030" spans="1:14" x14ac:dyDescent="0.25">
      <c r="A1030" s="5">
        <v>43033</v>
      </c>
      <c r="B1030" t="str">
        <f t="shared" si="80"/>
        <v>Wednesday</v>
      </c>
      <c r="C1030" t="str">
        <f t="shared" si="81"/>
        <v>October</v>
      </c>
      <c r="D1030">
        <f t="shared" si="82"/>
        <v>2017</v>
      </c>
      <c r="E1030">
        <f t="shared" si="83"/>
        <v>43</v>
      </c>
      <c r="F1030" t="str">
        <f>VLOOKUP(A1030, _holidays!A1030:B3135,2,FALSE)</f>
        <v>Y</v>
      </c>
      <c r="G1030" t="str">
        <f>VLOOKUP(A1030, _holidays!A1030:C3135,3,FALSE)</f>
        <v>N</v>
      </c>
      <c r="H1030">
        <v>13.3</v>
      </c>
      <c r="I1030">
        <v>18.5</v>
      </c>
      <c r="J1030">
        <v>12.5</v>
      </c>
      <c r="K1030">
        <v>11.4</v>
      </c>
      <c r="L1030" s="7">
        <v>115813.03</v>
      </c>
      <c r="M1030" s="9">
        <v>98.042415309999996</v>
      </c>
      <c r="N1030" s="9">
        <f t="shared" si="84"/>
        <v>11354589.185569489</v>
      </c>
    </row>
    <row r="1031" spans="1:14" x14ac:dyDescent="0.25">
      <c r="A1031" s="5">
        <v>43034</v>
      </c>
      <c r="B1031" t="str">
        <f t="shared" si="80"/>
        <v>Thursday</v>
      </c>
      <c r="C1031" t="str">
        <f t="shared" si="81"/>
        <v>October</v>
      </c>
      <c r="D1031">
        <f t="shared" si="82"/>
        <v>2017</v>
      </c>
      <c r="E1031">
        <f t="shared" si="83"/>
        <v>43</v>
      </c>
      <c r="F1031" t="str">
        <f>VLOOKUP(A1031, _holidays!A1031:B3136,2,FALSE)</f>
        <v>Y</v>
      </c>
      <c r="G1031" t="str">
        <f>VLOOKUP(A1031, _holidays!A1031:C3136,3,FALSE)</f>
        <v>N</v>
      </c>
      <c r="H1031">
        <v>12.9</v>
      </c>
      <c r="I1031">
        <v>16.8</v>
      </c>
      <c r="J1031">
        <v>12.2</v>
      </c>
      <c r="K1031">
        <v>0.2</v>
      </c>
      <c r="L1031" s="7">
        <v>117333.44500000001</v>
      </c>
      <c r="M1031" s="9">
        <v>89.911230680000003</v>
      </c>
      <c r="N1031" s="9">
        <f t="shared" si="84"/>
        <v>10549594.439874094</v>
      </c>
    </row>
    <row r="1032" spans="1:14" x14ac:dyDescent="0.25">
      <c r="A1032" s="5">
        <v>43035</v>
      </c>
      <c r="B1032" t="str">
        <f t="shared" si="80"/>
        <v>Friday</v>
      </c>
      <c r="C1032" t="str">
        <f t="shared" si="81"/>
        <v>October</v>
      </c>
      <c r="D1032">
        <f t="shared" si="82"/>
        <v>2017</v>
      </c>
      <c r="E1032">
        <f t="shared" si="83"/>
        <v>43</v>
      </c>
      <c r="F1032" t="str">
        <f>VLOOKUP(A1032, _holidays!A1032:B3137,2,FALSE)</f>
        <v>Y</v>
      </c>
      <c r="G1032" t="str">
        <f>VLOOKUP(A1032, _holidays!A1032:C3137,3,FALSE)</f>
        <v>N</v>
      </c>
      <c r="H1032">
        <v>10.3</v>
      </c>
      <c r="I1032">
        <v>27.4</v>
      </c>
      <c r="J1032">
        <v>26.1</v>
      </c>
      <c r="K1032">
        <v>0</v>
      </c>
      <c r="L1032" s="7">
        <v>112633.265</v>
      </c>
      <c r="M1032" s="9">
        <v>78.660882360000002</v>
      </c>
      <c r="N1032" s="9">
        <f t="shared" si="84"/>
        <v>8859832.007987706</v>
      </c>
    </row>
    <row r="1033" spans="1:14" x14ac:dyDescent="0.25">
      <c r="A1033" s="5">
        <v>43036</v>
      </c>
      <c r="B1033" t="str">
        <f t="shared" si="80"/>
        <v>Saturday</v>
      </c>
      <c r="C1033" t="str">
        <f t="shared" si="81"/>
        <v>October</v>
      </c>
      <c r="D1033">
        <f t="shared" si="82"/>
        <v>2017</v>
      </c>
      <c r="E1033">
        <f t="shared" si="83"/>
        <v>43</v>
      </c>
      <c r="F1033" t="str">
        <f>VLOOKUP(A1033, _holidays!A1033:B3138,2,FALSE)</f>
        <v>Y</v>
      </c>
      <c r="G1033" t="str">
        <f>VLOOKUP(A1033, _holidays!A1033:C3138,3,FALSE)</f>
        <v>N</v>
      </c>
      <c r="H1033">
        <v>15</v>
      </c>
      <c r="I1033">
        <v>21.4</v>
      </c>
      <c r="J1033">
        <v>16.8</v>
      </c>
      <c r="K1033">
        <v>0.4</v>
      </c>
      <c r="L1033" s="7">
        <v>100746.42</v>
      </c>
      <c r="M1033" s="9">
        <v>81.094467010000002</v>
      </c>
      <c r="N1033" s="9">
        <f t="shared" si="84"/>
        <v>8169977.2330656042</v>
      </c>
    </row>
    <row r="1034" spans="1:14" x14ac:dyDescent="0.25">
      <c r="A1034" s="5">
        <v>43037</v>
      </c>
      <c r="B1034" t="str">
        <f t="shared" si="80"/>
        <v>Sunday</v>
      </c>
      <c r="C1034" t="str">
        <f t="shared" si="81"/>
        <v>October</v>
      </c>
      <c r="D1034">
        <f t="shared" si="82"/>
        <v>2017</v>
      </c>
      <c r="E1034">
        <f t="shared" si="83"/>
        <v>44</v>
      </c>
      <c r="F1034" t="str">
        <f>VLOOKUP(A1034, _holidays!A1034:B3139,2,FALSE)</f>
        <v>Y</v>
      </c>
      <c r="G1034" t="str">
        <f>VLOOKUP(A1034, _holidays!A1034:C3139,3,FALSE)</f>
        <v>N</v>
      </c>
      <c r="H1034">
        <v>11.5</v>
      </c>
      <c r="I1034">
        <v>28.6</v>
      </c>
      <c r="J1034">
        <v>27.1</v>
      </c>
      <c r="K1034">
        <v>0</v>
      </c>
      <c r="L1034" s="7">
        <v>92182.955000000002</v>
      </c>
      <c r="M1034" s="9">
        <v>61.462527489999999</v>
      </c>
      <c r="N1034" s="9">
        <f t="shared" si="84"/>
        <v>5665797.405796933</v>
      </c>
    </row>
    <row r="1035" spans="1:14" x14ac:dyDescent="0.25">
      <c r="A1035" s="5">
        <v>43038</v>
      </c>
      <c r="B1035" t="str">
        <f t="shared" si="80"/>
        <v>Monday</v>
      </c>
      <c r="C1035" t="str">
        <f t="shared" si="81"/>
        <v>October</v>
      </c>
      <c r="D1035">
        <f t="shared" si="82"/>
        <v>2017</v>
      </c>
      <c r="E1035">
        <f t="shared" si="83"/>
        <v>44</v>
      </c>
      <c r="F1035" t="str">
        <f>VLOOKUP(A1035, _holidays!A1035:B3140,2,FALSE)</f>
        <v>Y</v>
      </c>
      <c r="G1035" t="str">
        <f>VLOOKUP(A1035, _holidays!A1035:C3140,3,FALSE)</f>
        <v>N</v>
      </c>
      <c r="H1035">
        <v>8.8000000000000007</v>
      </c>
      <c r="I1035">
        <v>17</v>
      </c>
      <c r="J1035">
        <v>17</v>
      </c>
      <c r="K1035">
        <v>4.4000000000000004</v>
      </c>
      <c r="L1035" s="7">
        <v>112227.65</v>
      </c>
      <c r="M1035" s="9">
        <v>77.42179007</v>
      </c>
      <c r="N1035" s="9">
        <f t="shared" si="84"/>
        <v>8688865.5583494343</v>
      </c>
    </row>
    <row r="1036" spans="1:14" x14ac:dyDescent="0.25">
      <c r="A1036" s="5">
        <v>43039</v>
      </c>
      <c r="B1036" t="str">
        <f t="shared" si="80"/>
        <v>Tuesday</v>
      </c>
      <c r="C1036" t="str">
        <f t="shared" si="81"/>
        <v>October</v>
      </c>
      <c r="D1036">
        <f t="shared" si="82"/>
        <v>2017</v>
      </c>
      <c r="E1036">
        <f t="shared" si="83"/>
        <v>44</v>
      </c>
      <c r="F1036" t="str">
        <f>VLOOKUP(A1036, _holidays!A1036:B3141,2,FALSE)</f>
        <v>Y</v>
      </c>
      <c r="G1036" t="str">
        <f>VLOOKUP(A1036, _holidays!A1036:C3141,3,FALSE)</f>
        <v>N</v>
      </c>
      <c r="H1036">
        <v>8.1</v>
      </c>
      <c r="I1036">
        <v>16.399999999999999</v>
      </c>
      <c r="J1036">
        <v>24.8</v>
      </c>
      <c r="K1036">
        <v>6</v>
      </c>
      <c r="L1036" s="7">
        <v>116179.47</v>
      </c>
      <c r="M1036" s="9">
        <v>86.957257670000004</v>
      </c>
      <c r="N1036" s="9">
        <f t="shared" si="84"/>
        <v>10102648.108754035</v>
      </c>
    </row>
    <row r="1037" spans="1:14" x14ac:dyDescent="0.25">
      <c r="A1037" s="5">
        <v>43040</v>
      </c>
      <c r="B1037" t="str">
        <f t="shared" si="80"/>
        <v>Wednesday</v>
      </c>
      <c r="C1037" t="str">
        <f t="shared" si="81"/>
        <v>November</v>
      </c>
      <c r="D1037">
        <f t="shared" si="82"/>
        <v>2017</v>
      </c>
      <c r="E1037">
        <f t="shared" si="83"/>
        <v>44</v>
      </c>
      <c r="F1037" t="str">
        <f>VLOOKUP(A1037, _holidays!A1037:B3142,2,FALSE)</f>
        <v>Y</v>
      </c>
      <c r="G1037" t="str">
        <f>VLOOKUP(A1037, _holidays!A1037:C3142,3,FALSE)</f>
        <v>N</v>
      </c>
      <c r="H1037">
        <v>11.9</v>
      </c>
      <c r="I1037">
        <v>18</v>
      </c>
      <c r="J1037">
        <v>14.2</v>
      </c>
      <c r="K1037">
        <v>0.4</v>
      </c>
      <c r="L1037" s="7">
        <v>116632.09</v>
      </c>
      <c r="M1037" s="9">
        <v>87.027542560000001</v>
      </c>
      <c r="N1037" s="9">
        <f t="shared" si="84"/>
        <v>10150204.17633675</v>
      </c>
    </row>
    <row r="1038" spans="1:14" x14ac:dyDescent="0.25">
      <c r="A1038" s="5">
        <v>43041</v>
      </c>
      <c r="B1038" t="str">
        <f t="shared" si="80"/>
        <v>Thursday</v>
      </c>
      <c r="C1038" t="str">
        <f t="shared" si="81"/>
        <v>November</v>
      </c>
      <c r="D1038">
        <f t="shared" si="82"/>
        <v>2017</v>
      </c>
      <c r="E1038">
        <f t="shared" si="83"/>
        <v>44</v>
      </c>
      <c r="F1038" t="str">
        <f>VLOOKUP(A1038, _holidays!A1038:B3143,2,FALSE)</f>
        <v>Y</v>
      </c>
      <c r="G1038" t="str">
        <f>VLOOKUP(A1038, _holidays!A1038:C3143,3,FALSE)</f>
        <v>N</v>
      </c>
      <c r="H1038">
        <v>11.3</v>
      </c>
      <c r="I1038">
        <v>17.399999999999999</v>
      </c>
      <c r="J1038">
        <v>17</v>
      </c>
      <c r="K1038">
        <v>1.4</v>
      </c>
      <c r="L1038" s="7">
        <v>120470.785</v>
      </c>
      <c r="M1038" s="9">
        <v>87.510162679999993</v>
      </c>
      <c r="N1038" s="9">
        <f t="shared" si="84"/>
        <v>10542417.993537303</v>
      </c>
    </row>
    <row r="1039" spans="1:14" x14ac:dyDescent="0.25">
      <c r="A1039" s="5">
        <v>43042</v>
      </c>
      <c r="B1039" t="str">
        <f t="shared" si="80"/>
        <v>Friday</v>
      </c>
      <c r="C1039" t="str">
        <f t="shared" si="81"/>
        <v>November</v>
      </c>
      <c r="D1039">
        <f t="shared" si="82"/>
        <v>2017</v>
      </c>
      <c r="E1039">
        <f t="shared" si="83"/>
        <v>44</v>
      </c>
      <c r="F1039" t="str">
        <f>VLOOKUP(A1039, _holidays!A1039:B3144,2,FALSE)</f>
        <v>Y</v>
      </c>
      <c r="G1039" t="str">
        <f>VLOOKUP(A1039, _holidays!A1039:C3144,3,FALSE)</f>
        <v>N</v>
      </c>
      <c r="H1039">
        <v>9.4</v>
      </c>
      <c r="I1039">
        <v>16.600000000000001</v>
      </c>
      <c r="J1039">
        <v>20.5</v>
      </c>
      <c r="K1039">
        <v>1.4</v>
      </c>
      <c r="L1039" s="7">
        <v>113451.995</v>
      </c>
      <c r="M1039" s="9">
        <v>76.925848950000002</v>
      </c>
      <c r="N1039" s="9">
        <f t="shared" si="84"/>
        <v>8727391.030446155</v>
      </c>
    </row>
    <row r="1040" spans="1:14" x14ac:dyDescent="0.25">
      <c r="A1040" s="5">
        <v>43043</v>
      </c>
      <c r="B1040" t="str">
        <f t="shared" si="80"/>
        <v>Saturday</v>
      </c>
      <c r="C1040" t="str">
        <f t="shared" si="81"/>
        <v>November</v>
      </c>
      <c r="D1040">
        <f t="shared" si="82"/>
        <v>2017</v>
      </c>
      <c r="E1040">
        <f t="shared" si="83"/>
        <v>44</v>
      </c>
      <c r="F1040" t="str">
        <f>VLOOKUP(A1040, _holidays!A1040:B3145,2,FALSE)</f>
        <v>Y</v>
      </c>
      <c r="G1040" t="str">
        <f>VLOOKUP(A1040, _holidays!A1040:C3145,3,FALSE)</f>
        <v>N</v>
      </c>
      <c r="H1040">
        <v>8.3000000000000007</v>
      </c>
      <c r="I1040">
        <v>15.8</v>
      </c>
      <c r="J1040">
        <v>24.6</v>
      </c>
      <c r="K1040">
        <v>0.4</v>
      </c>
      <c r="L1040" s="7">
        <v>101610.815</v>
      </c>
      <c r="M1040" s="9">
        <v>78.734581890000001</v>
      </c>
      <c r="N1040" s="9">
        <f t="shared" si="84"/>
        <v>8000285.0345271407</v>
      </c>
    </row>
    <row r="1041" spans="1:14" x14ac:dyDescent="0.25">
      <c r="A1041" s="5">
        <v>43044</v>
      </c>
      <c r="B1041" t="str">
        <f t="shared" si="80"/>
        <v>Sunday</v>
      </c>
      <c r="C1041" t="str">
        <f t="shared" si="81"/>
        <v>November</v>
      </c>
      <c r="D1041">
        <f t="shared" si="82"/>
        <v>2017</v>
      </c>
      <c r="E1041">
        <f t="shared" si="83"/>
        <v>45</v>
      </c>
      <c r="F1041" t="str">
        <f>VLOOKUP(A1041, _holidays!A1041:B3146,2,FALSE)</f>
        <v>Y</v>
      </c>
      <c r="G1041" t="str">
        <f>VLOOKUP(A1041, _holidays!A1041:C3146,3,FALSE)</f>
        <v>N</v>
      </c>
      <c r="H1041">
        <v>6.4</v>
      </c>
      <c r="I1041">
        <v>17.600000000000001</v>
      </c>
      <c r="J1041">
        <v>24.1</v>
      </c>
      <c r="K1041">
        <v>0</v>
      </c>
      <c r="L1041" s="7">
        <v>95368.164999999994</v>
      </c>
      <c r="M1041" s="9">
        <v>77.636602679999996</v>
      </c>
      <c r="N1041" s="9">
        <f t="shared" si="84"/>
        <v>7404060.3344256813</v>
      </c>
    </row>
    <row r="1042" spans="1:14" x14ac:dyDescent="0.25">
      <c r="A1042" s="5">
        <v>43045</v>
      </c>
      <c r="B1042" t="str">
        <f t="shared" si="80"/>
        <v>Monday</v>
      </c>
      <c r="C1042" t="str">
        <f t="shared" si="81"/>
        <v>November</v>
      </c>
      <c r="D1042">
        <f t="shared" si="82"/>
        <v>2017</v>
      </c>
      <c r="E1042">
        <f t="shared" si="83"/>
        <v>45</v>
      </c>
      <c r="F1042" t="str">
        <f>VLOOKUP(A1042, _holidays!A1042:B3147,2,FALSE)</f>
        <v>Y</v>
      </c>
      <c r="G1042" t="str">
        <f>VLOOKUP(A1042, _holidays!A1042:C3147,3,FALSE)</f>
        <v>N</v>
      </c>
      <c r="H1042">
        <v>10.9</v>
      </c>
      <c r="I1042">
        <v>16.100000000000001</v>
      </c>
      <c r="J1042">
        <v>18.899999999999999</v>
      </c>
      <c r="K1042">
        <v>0</v>
      </c>
      <c r="L1042" s="7">
        <v>104632.79</v>
      </c>
      <c r="M1042" s="9">
        <v>80.934221030000003</v>
      </c>
      <c r="N1042" s="9">
        <f t="shared" si="84"/>
        <v>8468373.3528455738</v>
      </c>
    </row>
    <row r="1043" spans="1:14" x14ac:dyDescent="0.25">
      <c r="A1043" s="5">
        <v>43046</v>
      </c>
      <c r="B1043" t="str">
        <f t="shared" si="80"/>
        <v>Tuesday</v>
      </c>
      <c r="C1043" t="str">
        <f t="shared" si="81"/>
        <v>November</v>
      </c>
      <c r="D1043">
        <f t="shared" si="82"/>
        <v>2017</v>
      </c>
      <c r="E1043">
        <f t="shared" si="83"/>
        <v>45</v>
      </c>
      <c r="F1043" t="str">
        <f>VLOOKUP(A1043, _holidays!A1043:B3148,2,FALSE)</f>
        <v>Y</v>
      </c>
      <c r="G1043" t="str">
        <f>VLOOKUP(A1043, _holidays!A1043:C3148,3,FALSE)</f>
        <v>Y</v>
      </c>
      <c r="H1043">
        <v>10</v>
      </c>
      <c r="I1043">
        <v>15.8</v>
      </c>
      <c r="J1043">
        <v>18.8</v>
      </c>
      <c r="K1043">
        <v>3.4</v>
      </c>
      <c r="L1043" s="7">
        <v>100592.295</v>
      </c>
      <c r="M1043" s="9">
        <v>78.317766300000002</v>
      </c>
      <c r="N1043" s="9">
        <f t="shared" si="84"/>
        <v>7878163.8513906589</v>
      </c>
    </row>
    <row r="1044" spans="1:14" x14ac:dyDescent="0.25">
      <c r="A1044" s="5">
        <v>43047</v>
      </c>
      <c r="B1044" t="str">
        <f t="shared" si="80"/>
        <v>Wednesday</v>
      </c>
      <c r="C1044" t="str">
        <f t="shared" si="81"/>
        <v>November</v>
      </c>
      <c r="D1044">
        <f t="shared" si="82"/>
        <v>2017</v>
      </c>
      <c r="E1044">
        <f t="shared" si="83"/>
        <v>45</v>
      </c>
      <c r="F1044" t="str">
        <f>VLOOKUP(A1044, _holidays!A1044:B3149,2,FALSE)</f>
        <v>Y</v>
      </c>
      <c r="G1044" t="str">
        <f>VLOOKUP(A1044, _holidays!A1044:C3149,3,FALSE)</f>
        <v>N</v>
      </c>
      <c r="H1044">
        <v>12.1</v>
      </c>
      <c r="I1044">
        <v>16.899999999999999</v>
      </c>
      <c r="J1044">
        <v>25.4</v>
      </c>
      <c r="K1044">
        <v>0</v>
      </c>
      <c r="L1044" s="7">
        <v>111738.485</v>
      </c>
      <c r="M1044" s="9">
        <v>90.995755090000003</v>
      </c>
      <c r="N1044" s="9">
        <f t="shared" si="84"/>
        <v>10167727.815187639</v>
      </c>
    </row>
    <row r="1045" spans="1:14" x14ac:dyDescent="0.25">
      <c r="A1045" s="5">
        <v>43048</v>
      </c>
      <c r="B1045" t="str">
        <f t="shared" si="80"/>
        <v>Thursday</v>
      </c>
      <c r="C1045" t="str">
        <f t="shared" si="81"/>
        <v>November</v>
      </c>
      <c r="D1045">
        <f t="shared" si="82"/>
        <v>2017</v>
      </c>
      <c r="E1045">
        <f t="shared" si="83"/>
        <v>45</v>
      </c>
      <c r="F1045" t="str">
        <f>VLOOKUP(A1045, _holidays!A1045:B3150,2,FALSE)</f>
        <v>Y</v>
      </c>
      <c r="G1045" t="str">
        <f>VLOOKUP(A1045, _holidays!A1045:C3150,3,FALSE)</f>
        <v>N</v>
      </c>
      <c r="H1045">
        <v>8.6999999999999993</v>
      </c>
      <c r="I1045">
        <v>21.8</v>
      </c>
      <c r="J1045">
        <v>28.8</v>
      </c>
      <c r="K1045">
        <v>0</v>
      </c>
      <c r="L1045" s="7">
        <v>113539.935</v>
      </c>
      <c r="M1045" s="9">
        <v>85.582594670000006</v>
      </c>
      <c r="N1045" s="9">
        <f t="shared" si="84"/>
        <v>9717042.2359631471</v>
      </c>
    </row>
    <row r="1046" spans="1:14" x14ac:dyDescent="0.25">
      <c r="A1046" s="5">
        <v>43049</v>
      </c>
      <c r="B1046" t="str">
        <f t="shared" si="80"/>
        <v>Friday</v>
      </c>
      <c r="C1046" t="str">
        <f t="shared" si="81"/>
        <v>November</v>
      </c>
      <c r="D1046">
        <f t="shared" si="82"/>
        <v>2017</v>
      </c>
      <c r="E1046">
        <f t="shared" si="83"/>
        <v>45</v>
      </c>
      <c r="F1046" t="str">
        <f>VLOOKUP(A1046, _holidays!A1046:B3151,2,FALSE)</f>
        <v>Y</v>
      </c>
      <c r="G1046" t="str">
        <f>VLOOKUP(A1046, _holidays!A1046:C3151,3,FALSE)</f>
        <v>N</v>
      </c>
      <c r="H1046">
        <v>12.1</v>
      </c>
      <c r="I1046">
        <v>27.2</v>
      </c>
      <c r="J1046">
        <v>23.7</v>
      </c>
      <c r="K1046">
        <v>0</v>
      </c>
      <c r="L1046" s="7">
        <v>115156.44500000001</v>
      </c>
      <c r="M1046" s="9">
        <v>92.615536950000006</v>
      </c>
      <c r="N1046" s="9">
        <f t="shared" si="84"/>
        <v>10665275.986928144</v>
      </c>
    </row>
    <row r="1047" spans="1:14" x14ac:dyDescent="0.25">
      <c r="A1047" s="5">
        <v>43050</v>
      </c>
      <c r="B1047" t="str">
        <f t="shared" si="80"/>
        <v>Saturday</v>
      </c>
      <c r="C1047" t="str">
        <f t="shared" si="81"/>
        <v>November</v>
      </c>
      <c r="D1047">
        <f t="shared" si="82"/>
        <v>2017</v>
      </c>
      <c r="E1047">
        <f t="shared" si="83"/>
        <v>45</v>
      </c>
      <c r="F1047" t="str">
        <f>VLOOKUP(A1047, _holidays!A1047:B3152,2,FALSE)</f>
        <v>Y</v>
      </c>
      <c r="G1047" t="str">
        <f>VLOOKUP(A1047, _holidays!A1047:C3152,3,FALSE)</f>
        <v>N</v>
      </c>
      <c r="H1047">
        <v>14.8</v>
      </c>
      <c r="I1047">
        <v>24.7</v>
      </c>
      <c r="J1047">
        <v>28.8</v>
      </c>
      <c r="K1047">
        <v>0</v>
      </c>
      <c r="L1047" s="7">
        <v>104194.345</v>
      </c>
      <c r="M1047" s="9">
        <v>83.494939239999994</v>
      </c>
      <c r="N1047" s="9">
        <f t="shared" si="84"/>
        <v>8699700.5049265977</v>
      </c>
    </row>
    <row r="1048" spans="1:14" x14ac:dyDescent="0.25">
      <c r="A1048" s="5">
        <v>43051</v>
      </c>
      <c r="B1048" t="str">
        <f t="shared" si="80"/>
        <v>Sunday</v>
      </c>
      <c r="C1048" t="str">
        <f t="shared" si="81"/>
        <v>November</v>
      </c>
      <c r="D1048">
        <f t="shared" si="82"/>
        <v>2017</v>
      </c>
      <c r="E1048">
        <f t="shared" si="83"/>
        <v>46</v>
      </c>
      <c r="F1048" t="str">
        <f>VLOOKUP(A1048, _holidays!A1048:B3153,2,FALSE)</f>
        <v>Y</v>
      </c>
      <c r="G1048" t="str">
        <f>VLOOKUP(A1048, _holidays!A1048:C3153,3,FALSE)</f>
        <v>N</v>
      </c>
      <c r="H1048">
        <v>13.2</v>
      </c>
      <c r="I1048">
        <v>23.3</v>
      </c>
      <c r="J1048">
        <v>25</v>
      </c>
      <c r="K1048">
        <v>0</v>
      </c>
      <c r="L1048" s="7">
        <v>98774.235000000001</v>
      </c>
      <c r="M1048" s="9">
        <v>73.950064819999994</v>
      </c>
      <c r="N1048" s="9">
        <f t="shared" si="84"/>
        <v>7304361.0807959121</v>
      </c>
    </row>
    <row r="1049" spans="1:14" x14ac:dyDescent="0.25">
      <c r="A1049" s="5">
        <v>43052</v>
      </c>
      <c r="B1049" t="str">
        <f t="shared" si="80"/>
        <v>Monday</v>
      </c>
      <c r="C1049" t="str">
        <f t="shared" si="81"/>
        <v>November</v>
      </c>
      <c r="D1049">
        <f t="shared" si="82"/>
        <v>2017</v>
      </c>
      <c r="E1049">
        <f t="shared" si="83"/>
        <v>46</v>
      </c>
      <c r="F1049" t="str">
        <f>VLOOKUP(A1049, _holidays!A1049:B3154,2,FALSE)</f>
        <v>Y</v>
      </c>
      <c r="G1049" t="str">
        <f>VLOOKUP(A1049, _holidays!A1049:C3154,3,FALSE)</f>
        <v>N</v>
      </c>
      <c r="H1049">
        <v>13.7</v>
      </c>
      <c r="I1049">
        <v>33</v>
      </c>
      <c r="J1049">
        <v>29.5</v>
      </c>
      <c r="K1049">
        <v>0</v>
      </c>
      <c r="L1049" s="7">
        <v>125795.84</v>
      </c>
      <c r="M1049" s="9">
        <v>102.5536814</v>
      </c>
      <c r="N1049" s="9">
        <f t="shared" si="84"/>
        <v>12900826.496805375</v>
      </c>
    </row>
    <row r="1050" spans="1:14" x14ac:dyDescent="0.25">
      <c r="A1050" s="5">
        <v>43053</v>
      </c>
      <c r="B1050" t="str">
        <f t="shared" si="80"/>
        <v>Tuesday</v>
      </c>
      <c r="C1050" t="str">
        <f t="shared" si="81"/>
        <v>November</v>
      </c>
      <c r="D1050">
        <f t="shared" si="82"/>
        <v>2017</v>
      </c>
      <c r="E1050">
        <f t="shared" si="83"/>
        <v>46</v>
      </c>
      <c r="F1050" t="str">
        <f>VLOOKUP(A1050, _holidays!A1050:B3155,2,FALSE)</f>
        <v>Y</v>
      </c>
      <c r="G1050" t="str">
        <f>VLOOKUP(A1050, _holidays!A1050:C3155,3,FALSE)</f>
        <v>N</v>
      </c>
      <c r="H1050">
        <v>18.2</v>
      </c>
      <c r="I1050">
        <v>33.9</v>
      </c>
      <c r="J1050">
        <v>29.5</v>
      </c>
      <c r="K1050">
        <v>0</v>
      </c>
      <c r="L1050" s="7">
        <v>135420.82</v>
      </c>
      <c r="M1050" s="9">
        <v>94.731684869999995</v>
      </c>
      <c r="N1050" s="9">
        <f t="shared" si="84"/>
        <v>12828642.445076993</v>
      </c>
    </row>
    <row r="1051" spans="1:14" x14ac:dyDescent="0.25">
      <c r="A1051" s="5">
        <v>43054</v>
      </c>
      <c r="B1051" t="str">
        <f t="shared" si="80"/>
        <v>Wednesday</v>
      </c>
      <c r="C1051" t="str">
        <f t="shared" si="81"/>
        <v>November</v>
      </c>
      <c r="D1051">
        <f t="shared" si="82"/>
        <v>2017</v>
      </c>
      <c r="E1051">
        <f t="shared" si="83"/>
        <v>46</v>
      </c>
      <c r="F1051" t="str">
        <f>VLOOKUP(A1051, _holidays!A1051:B3156,2,FALSE)</f>
        <v>Y</v>
      </c>
      <c r="G1051" t="str">
        <f>VLOOKUP(A1051, _holidays!A1051:C3156,3,FALSE)</f>
        <v>N</v>
      </c>
      <c r="H1051">
        <v>21.5</v>
      </c>
      <c r="I1051">
        <v>31.4</v>
      </c>
      <c r="J1051">
        <v>16.899999999999999</v>
      </c>
      <c r="K1051">
        <v>0</v>
      </c>
      <c r="L1051" s="7">
        <v>130385.05</v>
      </c>
      <c r="M1051" s="9">
        <v>90.97415977</v>
      </c>
      <c r="N1051" s="9">
        <f t="shared" si="84"/>
        <v>11861670.370319439</v>
      </c>
    </row>
    <row r="1052" spans="1:14" x14ac:dyDescent="0.25">
      <c r="A1052" s="5">
        <v>43055</v>
      </c>
      <c r="B1052" t="str">
        <f t="shared" si="80"/>
        <v>Thursday</v>
      </c>
      <c r="C1052" t="str">
        <f t="shared" si="81"/>
        <v>November</v>
      </c>
      <c r="D1052">
        <f t="shared" si="82"/>
        <v>2017</v>
      </c>
      <c r="E1052">
        <f t="shared" si="83"/>
        <v>46</v>
      </c>
      <c r="F1052" t="str">
        <f>VLOOKUP(A1052, _holidays!A1052:B3157,2,FALSE)</f>
        <v>Y</v>
      </c>
      <c r="G1052" t="str">
        <f>VLOOKUP(A1052, _holidays!A1052:C3157,3,FALSE)</f>
        <v>N</v>
      </c>
      <c r="H1052">
        <v>18.100000000000001</v>
      </c>
      <c r="I1052">
        <v>21.3</v>
      </c>
      <c r="J1052">
        <v>4.8</v>
      </c>
      <c r="K1052">
        <v>3.6</v>
      </c>
      <c r="L1052" s="7">
        <v>116715.965</v>
      </c>
      <c r="M1052" s="9">
        <v>88.816107369999997</v>
      </c>
      <c r="N1052" s="9">
        <f t="shared" si="84"/>
        <v>10366257.679233162</v>
      </c>
    </row>
    <row r="1053" spans="1:14" x14ac:dyDescent="0.25">
      <c r="A1053" s="5">
        <v>43056</v>
      </c>
      <c r="B1053" t="str">
        <f t="shared" si="80"/>
        <v>Friday</v>
      </c>
      <c r="C1053" t="str">
        <f t="shared" si="81"/>
        <v>November</v>
      </c>
      <c r="D1053">
        <f t="shared" si="82"/>
        <v>2017</v>
      </c>
      <c r="E1053">
        <f t="shared" si="83"/>
        <v>46</v>
      </c>
      <c r="F1053" t="str">
        <f>VLOOKUP(A1053, _holidays!A1053:B3158,2,FALSE)</f>
        <v>Y</v>
      </c>
      <c r="G1053" t="str">
        <f>VLOOKUP(A1053, _holidays!A1053:C3158,3,FALSE)</f>
        <v>N</v>
      </c>
      <c r="H1053">
        <v>16.399999999999999</v>
      </c>
      <c r="I1053">
        <v>26.8</v>
      </c>
      <c r="J1053">
        <v>22.9</v>
      </c>
      <c r="K1053">
        <v>4.2</v>
      </c>
      <c r="L1053" s="7">
        <v>117797.62</v>
      </c>
      <c r="M1053" s="9">
        <v>99.446276760000003</v>
      </c>
      <c r="N1053" s="9">
        <f t="shared" si="84"/>
        <v>11714534.720189311</v>
      </c>
    </row>
    <row r="1054" spans="1:14" x14ac:dyDescent="0.25">
      <c r="A1054" s="5">
        <v>43057</v>
      </c>
      <c r="B1054" t="str">
        <f t="shared" si="80"/>
        <v>Saturday</v>
      </c>
      <c r="C1054" t="str">
        <f t="shared" si="81"/>
        <v>November</v>
      </c>
      <c r="D1054">
        <f t="shared" si="82"/>
        <v>2017</v>
      </c>
      <c r="E1054">
        <f t="shared" si="83"/>
        <v>46</v>
      </c>
      <c r="F1054" t="str">
        <f>VLOOKUP(A1054, _holidays!A1054:B3159,2,FALSE)</f>
        <v>Y</v>
      </c>
      <c r="G1054" t="str">
        <f>VLOOKUP(A1054, _holidays!A1054:C3159,3,FALSE)</f>
        <v>N</v>
      </c>
      <c r="H1054">
        <v>16.100000000000001</v>
      </c>
      <c r="I1054">
        <v>28.1</v>
      </c>
      <c r="J1054">
        <v>20.100000000000001</v>
      </c>
      <c r="K1054">
        <v>0</v>
      </c>
      <c r="L1054" s="7">
        <v>106730.21</v>
      </c>
      <c r="M1054" s="9">
        <v>89.770277660000005</v>
      </c>
      <c r="N1054" s="9">
        <f t="shared" si="84"/>
        <v>9581200.586410109</v>
      </c>
    </row>
    <row r="1055" spans="1:14" x14ac:dyDescent="0.25">
      <c r="A1055" s="5">
        <v>43058</v>
      </c>
      <c r="B1055" t="str">
        <f t="shared" si="80"/>
        <v>Sunday</v>
      </c>
      <c r="C1055" t="str">
        <f t="shared" si="81"/>
        <v>November</v>
      </c>
      <c r="D1055">
        <f t="shared" si="82"/>
        <v>2017</v>
      </c>
      <c r="E1055">
        <f t="shared" si="83"/>
        <v>47</v>
      </c>
      <c r="F1055" t="str">
        <f>VLOOKUP(A1055, _holidays!A1055:B3160,2,FALSE)</f>
        <v>Y</v>
      </c>
      <c r="G1055" t="str">
        <f>VLOOKUP(A1055, _holidays!A1055:C3160,3,FALSE)</f>
        <v>N</v>
      </c>
      <c r="H1055">
        <v>15.1</v>
      </c>
      <c r="I1055">
        <v>29.3</v>
      </c>
      <c r="J1055">
        <v>27.5</v>
      </c>
      <c r="K1055">
        <v>24.8</v>
      </c>
      <c r="L1055" s="7">
        <v>101256.78</v>
      </c>
      <c r="M1055" s="9">
        <v>81.881314270000004</v>
      </c>
      <c r="N1055" s="9">
        <f t="shared" si="84"/>
        <v>8291038.2251482513</v>
      </c>
    </row>
    <row r="1056" spans="1:14" x14ac:dyDescent="0.25">
      <c r="A1056" s="5">
        <v>43059</v>
      </c>
      <c r="B1056" t="str">
        <f t="shared" si="80"/>
        <v>Monday</v>
      </c>
      <c r="C1056" t="str">
        <f t="shared" si="81"/>
        <v>November</v>
      </c>
      <c r="D1056">
        <f t="shared" si="82"/>
        <v>2017</v>
      </c>
      <c r="E1056">
        <f t="shared" si="83"/>
        <v>47</v>
      </c>
      <c r="F1056" t="str">
        <f>VLOOKUP(A1056, _holidays!A1056:B3161,2,FALSE)</f>
        <v>Y</v>
      </c>
      <c r="G1056" t="str">
        <f>VLOOKUP(A1056, _holidays!A1056:C3161,3,FALSE)</f>
        <v>N</v>
      </c>
      <c r="H1056">
        <v>16.600000000000001</v>
      </c>
      <c r="I1056">
        <v>30.8</v>
      </c>
      <c r="J1056">
        <v>28.6</v>
      </c>
      <c r="K1056">
        <v>0</v>
      </c>
      <c r="L1056" s="7">
        <v>128658.27</v>
      </c>
      <c r="M1056" s="9">
        <v>131.30094130000001</v>
      </c>
      <c r="N1056" s="9">
        <f t="shared" si="84"/>
        <v>16892951.957029551</v>
      </c>
    </row>
    <row r="1057" spans="1:14" x14ac:dyDescent="0.25">
      <c r="A1057" s="5">
        <v>43060</v>
      </c>
      <c r="B1057" t="str">
        <f t="shared" si="80"/>
        <v>Tuesday</v>
      </c>
      <c r="C1057" t="str">
        <f t="shared" si="81"/>
        <v>November</v>
      </c>
      <c r="D1057">
        <f t="shared" si="82"/>
        <v>2017</v>
      </c>
      <c r="E1057">
        <f t="shared" si="83"/>
        <v>47</v>
      </c>
      <c r="F1057" t="str">
        <f>VLOOKUP(A1057, _holidays!A1057:B3162,2,FALSE)</f>
        <v>Y</v>
      </c>
      <c r="G1057" t="str">
        <f>VLOOKUP(A1057, _holidays!A1057:C3162,3,FALSE)</f>
        <v>N</v>
      </c>
      <c r="H1057">
        <v>17.8</v>
      </c>
      <c r="I1057">
        <v>32.9</v>
      </c>
      <c r="J1057">
        <v>29.5</v>
      </c>
      <c r="K1057">
        <v>0</v>
      </c>
      <c r="L1057" s="7">
        <v>137151.495</v>
      </c>
      <c r="M1057" s="9">
        <v>152.7547663</v>
      </c>
      <c r="N1057" s="9">
        <f t="shared" si="84"/>
        <v>20950544.566420618</v>
      </c>
    </row>
    <row r="1058" spans="1:14" x14ac:dyDescent="0.25">
      <c r="A1058" s="5">
        <v>43061</v>
      </c>
      <c r="B1058" t="str">
        <f t="shared" si="80"/>
        <v>Wednesday</v>
      </c>
      <c r="C1058" t="str">
        <f t="shared" si="81"/>
        <v>November</v>
      </c>
      <c r="D1058">
        <f t="shared" si="82"/>
        <v>2017</v>
      </c>
      <c r="E1058">
        <f t="shared" si="83"/>
        <v>47</v>
      </c>
      <c r="F1058" t="str">
        <f>VLOOKUP(A1058, _holidays!A1058:B3163,2,FALSE)</f>
        <v>Y</v>
      </c>
      <c r="G1058" t="str">
        <f>VLOOKUP(A1058, _holidays!A1058:C3163,3,FALSE)</f>
        <v>N</v>
      </c>
      <c r="H1058">
        <v>18.7</v>
      </c>
      <c r="I1058">
        <v>32.6</v>
      </c>
      <c r="J1058">
        <v>30.6</v>
      </c>
      <c r="K1058">
        <v>0</v>
      </c>
      <c r="L1058" s="7">
        <v>138882.25</v>
      </c>
      <c r="M1058" s="9">
        <v>116.8798367</v>
      </c>
      <c r="N1058" s="9">
        <f t="shared" si="84"/>
        <v>16232534.700528575</v>
      </c>
    </row>
    <row r="1059" spans="1:14" x14ac:dyDescent="0.25">
      <c r="A1059" s="5">
        <v>43062</v>
      </c>
      <c r="B1059" t="str">
        <f t="shared" si="80"/>
        <v>Thursday</v>
      </c>
      <c r="C1059" t="str">
        <f t="shared" si="81"/>
        <v>November</v>
      </c>
      <c r="D1059">
        <f t="shared" si="82"/>
        <v>2017</v>
      </c>
      <c r="E1059">
        <f t="shared" si="83"/>
        <v>47</v>
      </c>
      <c r="F1059" t="str">
        <f>VLOOKUP(A1059, _holidays!A1059:B3164,2,FALSE)</f>
        <v>Y</v>
      </c>
      <c r="G1059" t="str">
        <f>VLOOKUP(A1059, _holidays!A1059:C3164,3,FALSE)</f>
        <v>N</v>
      </c>
      <c r="H1059">
        <v>16.2</v>
      </c>
      <c r="I1059">
        <v>31.9</v>
      </c>
      <c r="J1059">
        <v>18.899999999999999</v>
      </c>
      <c r="K1059">
        <v>0</v>
      </c>
      <c r="L1059" s="7">
        <v>135162.11499999999</v>
      </c>
      <c r="M1059" s="9">
        <v>105.2716657</v>
      </c>
      <c r="N1059" s="9">
        <f t="shared" si="84"/>
        <v>14228740.985584954</v>
      </c>
    </row>
    <row r="1060" spans="1:14" x14ac:dyDescent="0.25">
      <c r="A1060" s="5">
        <v>43063</v>
      </c>
      <c r="B1060" t="str">
        <f t="shared" si="80"/>
        <v>Friday</v>
      </c>
      <c r="C1060" t="str">
        <f t="shared" si="81"/>
        <v>November</v>
      </c>
      <c r="D1060">
        <f t="shared" si="82"/>
        <v>2017</v>
      </c>
      <c r="E1060">
        <f t="shared" si="83"/>
        <v>47</v>
      </c>
      <c r="F1060" t="str">
        <f>VLOOKUP(A1060, _holidays!A1060:B3165,2,FALSE)</f>
        <v>Y</v>
      </c>
      <c r="G1060" t="str">
        <f>VLOOKUP(A1060, _holidays!A1060:C3165,3,FALSE)</f>
        <v>N</v>
      </c>
      <c r="H1060">
        <v>18.600000000000001</v>
      </c>
      <c r="I1060">
        <v>30.7</v>
      </c>
      <c r="J1060">
        <v>13.8</v>
      </c>
      <c r="K1060">
        <v>1</v>
      </c>
      <c r="L1060" s="7">
        <v>133951.29</v>
      </c>
      <c r="M1060" s="9">
        <v>116.56179090000001</v>
      </c>
      <c r="N1060" s="9">
        <f t="shared" si="84"/>
        <v>15613602.255765263</v>
      </c>
    </row>
    <row r="1061" spans="1:14" x14ac:dyDescent="0.25">
      <c r="A1061" s="5">
        <v>43064</v>
      </c>
      <c r="B1061" t="str">
        <f t="shared" si="80"/>
        <v>Saturday</v>
      </c>
      <c r="C1061" t="str">
        <f t="shared" si="81"/>
        <v>November</v>
      </c>
      <c r="D1061">
        <f t="shared" si="82"/>
        <v>2017</v>
      </c>
      <c r="E1061">
        <f t="shared" si="83"/>
        <v>47</v>
      </c>
      <c r="F1061" t="str">
        <f>VLOOKUP(A1061, _holidays!A1061:B3166,2,FALSE)</f>
        <v>Y</v>
      </c>
      <c r="G1061" t="str">
        <f>VLOOKUP(A1061, _holidays!A1061:C3166,3,FALSE)</f>
        <v>N</v>
      </c>
      <c r="H1061">
        <v>19.3</v>
      </c>
      <c r="I1061">
        <v>32.5</v>
      </c>
      <c r="J1061">
        <v>17</v>
      </c>
      <c r="K1061">
        <v>0.4</v>
      </c>
      <c r="L1061" s="7">
        <v>121219.595</v>
      </c>
      <c r="M1061" s="9">
        <v>99.010420740000001</v>
      </c>
      <c r="N1061" s="9">
        <f t="shared" si="84"/>
        <v>12002003.1028824</v>
      </c>
    </row>
    <row r="1062" spans="1:14" x14ac:dyDescent="0.25">
      <c r="A1062" s="5">
        <v>43065</v>
      </c>
      <c r="B1062" t="str">
        <f t="shared" si="80"/>
        <v>Sunday</v>
      </c>
      <c r="C1062" t="str">
        <f t="shared" si="81"/>
        <v>November</v>
      </c>
      <c r="D1062">
        <f t="shared" si="82"/>
        <v>2017</v>
      </c>
      <c r="E1062">
        <f t="shared" si="83"/>
        <v>48</v>
      </c>
      <c r="F1062" t="str">
        <f>VLOOKUP(A1062, _holidays!A1062:B3167,2,FALSE)</f>
        <v>Y</v>
      </c>
      <c r="G1062" t="str">
        <f>VLOOKUP(A1062, _holidays!A1062:C3167,3,FALSE)</f>
        <v>N</v>
      </c>
      <c r="H1062">
        <v>19.399999999999999</v>
      </c>
      <c r="I1062">
        <v>28.3</v>
      </c>
      <c r="K1062">
        <v>3.4</v>
      </c>
      <c r="L1062" s="7">
        <v>108717.875</v>
      </c>
      <c r="M1062" s="9">
        <v>83.114514119999996</v>
      </c>
      <c r="N1062" s="9">
        <f t="shared" si="84"/>
        <v>9036033.3567838948</v>
      </c>
    </row>
    <row r="1063" spans="1:14" x14ac:dyDescent="0.25">
      <c r="A1063" s="5">
        <v>43066</v>
      </c>
      <c r="B1063" t="str">
        <f t="shared" si="80"/>
        <v>Monday</v>
      </c>
      <c r="C1063" t="str">
        <f t="shared" si="81"/>
        <v>November</v>
      </c>
      <c r="D1063">
        <f t="shared" si="82"/>
        <v>2017</v>
      </c>
      <c r="E1063">
        <f t="shared" si="83"/>
        <v>48</v>
      </c>
      <c r="F1063" t="str">
        <f>VLOOKUP(A1063, _holidays!A1063:B3168,2,FALSE)</f>
        <v>Y</v>
      </c>
      <c r="G1063" t="str">
        <f>VLOOKUP(A1063, _holidays!A1063:C3168,3,FALSE)</f>
        <v>N</v>
      </c>
      <c r="H1063">
        <v>16.5</v>
      </c>
      <c r="I1063">
        <v>21.2</v>
      </c>
      <c r="J1063">
        <v>20.5</v>
      </c>
      <c r="K1063">
        <v>1.4</v>
      </c>
      <c r="L1063" s="7">
        <v>115429.005</v>
      </c>
      <c r="M1063" s="9">
        <v>84.608923149999995</v>
      </c>
      <c r="N1063" s="9">
        <f t="shared" si="84"/>
        <v>9766323.8133259658</v>
      </c>
    </row>
    <row r="1064" spans="1:14" x14ac:dyDescent="0.25">
      <c r="A1064" s="5">
        <v>43067</v>
      </c>
      <c r="B1064" t="str">
        <f t="shared" si="80"/>
        <v>Tuesday</v>
      </c>
      <c r="C1064" t="str">
        <f t="shared" si="81"/>
        <v>November</v>
      </c>
      <c r="D1064">
        <f t="shared" si="82"/>
        <v>2017</v>
      </c>
      <c r="E1064">
        <f t="shared" si="83"/>
        <v>48</v>
      </c>
      <c r="F1064" t="str">
        <f>VLOOKUP(A1064, _holidays!A1064:B3169,2,FALSE)</f>
        <v>Y</v>
      </c>
      <c r="G1064" t="str">
        <f>VLOOKUP(A1064, _holidays!A1064:C3169,3,FALSE)</f>
        <v>N</v>
      </c>
      <c r="H1064">
        <v>13.7</v>
      </c>
      <c r="I1064">
        <v>31</v>
      </c>
      <c r="J1064">
        <v>31.1</v>
      </c>
      <c r="K1064">
        <v>0.2</v>
      </c>
      <c r="L1064" s="7">
        <v>129798.47</v>
      </c>
      <c r="M1064" s="9">
        <v>130.50196869999999</v>
      </c>
      <c r="N1064" s="9">
        <f t="shared" si="84"/>
        <v>16938955.869247887</v>
      </c>
    </row>
    <row r="1065" spans="1:14" x14ac:dyDescent="0.25">
      <c r="A1065" s="5">
        <v>43068</v>
      </c>
      <c r="B1065" t="str">
        <f t="shared" si="80"/>
        <v>Wednesday</v>
      </c>
      <c r="C1065" t="str">
        <f t="shared" si="81"/>
        <v>November</v>
      </c>
      <c r="D1065">
        <f t="shared" si="82"/>
        <v>2017</v>
      </c>
      <c r="E1065">
        <f t="shared" si="83"/>
        <v>48</v>
      </c>
      <c r="F1065" t="str">
        <f>VLOOKUP(A1065, _holidays!A1065:B3170,2,FALSE)</f>
        <v>Y</v>
      </c>
      <c r="G1065" t="str">
        <f>VLOOKUP(A1065, _holidays!A1065:C3170,3,FALSE)</f>
        <v>N</v>
      </c>
      <c r="H1065">
        <v>18.5</v>
      </c>
      <c r="I1065">
        <v>35.799999999999997</v>
      </c>
      <c r="J1065">
        <v>28.3</v>
      </c>
      <c r="K1065">
        <v>0</v>
      </c>
      <c r="L1065" s="7">
        <v>151730.95000000001</v>
      </c>
      <c r="M1065" s="9">
        <v>166.55264679999999</v>
      </c>
      <c r="N1065" s="9">
        <f t="shared" si="84"/>
        <v>25271191.323978461</v>
      </c>
    </row>
    <row r="1066" spans="1:14" x14ac:dyDescent="0.25">
      <c r="A1066" s="5">
        <v>43069</v>
      </c>
      <c r="B1066" t="str">
        <f t="shared" si="80"/>
        <v>Thursday</v>
      </c>
      <c r="C1066" t="str">
        <f t="shared" si="81"/>
        <v>November</v>
      </c>
      <c r="D1066">
        <f t="shared" si="82"/>
        <v>2017</v>
      </c>
      <c r="E1066">
        <f t="shared" si="83"/>
        <v>48</v>
      </c>
      <c r="F1066" t="str">
        <f>VLOOKUP(A1066, _holidays!A1066:B3171,2,FALSE)</f>
        <v>Y</v>
      </c>
      <c r="G1066" t="str">
        <f>VLOOKUP(A1066, _holidays!A1066:C3171,3,FALSE)</f>
        <v>N</v>
      </c>
      <c r="H1066">
        <v>22.5</v>
      </c>
      <c r="I1066">
        <v>34.9</v>
      </c>
      <c r="J1066">
        <v>23.1</v>
      </c>
      <c r="K1066">
        <v>0</v>
      </c>
      <c r="L1066" s="7">
        <v>154632.33499999999</v>
      </c>
      <c r="M1066" s="9">
        <v>131.4914339</v>
      </c>
      <c r="N1066" s="9">
        <f t="shared" si="84"/>
        <v>20332827.456455156</v>
      </c>
    </row>
    <row r="1067" spans="1:14" x14ac:dyDescent="0.25">
      <c r="A1067" s="5">
        <v>43070</v>
      </c>
      <c r="B1067" t="str">
        <f t="shared" si="80"/>
        <v>Friday</v>
      </c>
      <c r="C1067" t="str">
        <f t="shared" si="81"/>
        <v>December</v>
      </c>
      <c r="D1067">
        <f t="shared" si="82"/>
        <v>2017</v>
      </c>
      <c r="E1067">
        <f t="shared" si="83"/>
        <v>48</v>
      </c>
      <c r="F1067" t="str">
        <f>VLOOKUP(A1067, _holidays!A1067:B3172,2,FALSE)</f>
        <v>Y</v>
      </c>
      <c r="G1067" t="str">
        <f>VLOOKUP(A1067, _holidays!A1067:C3172,3,FALSE)</f>
        <v>N</v>
      </c>
      <c r="H1067">
        <v>21.5</v>
      </c>
      <c r="I1067">
        <v>23.5</v>
      </c>
      <c r="J1067">
        <v>1.6</v>
      </c>
      <c r="K1067">
        <v>1.8</v>
      </c>
      <c r="L1067" s="7">
        <v>125141.9</v>
      </c>
      <c r="M1067" s="9">
        <v>87.152295949999996</v>
      </c>
      <c r="N1067" s="9">
        <f t="shared" si="84"/>
        <v>10906403.904545303</v>
      </c>
    </row>
    <row r="1068" spans="1:14" x14ac:dyDescent="0.25">
      <c r="A1068" s="5">
        <v>43071</v>
      </c>
      <c r="B1068" t="str">
        <f t="shared" si="80"/>
        <v>Saturday</v>
      </c>
      <c r="C1068" t="str">
        <f t="shared" si="81"/>
        <v>December</v>
      </c>
      <c r="D1068">
        <f t="shared" si="82"/>
        <v>2017</v>
      </c>
      <c r="E1068">
        <f t="shared" si="83"/>
        <v>48</v>
      </c>
      <c r="F1068" t="str">
        <f>VLOOKUP(A1068, _holidays!A1068:B3173,2,FALSE)</f>
        <v>Y</v>
      </c>
      <c r="G1068" t="str">
        <f>VLOOKUP(A1068, _holidays!A1068:C3173,3,FALSE)</f>
        <v>N</v>
      </c>
      <c r="H1068">
        <v>14.7</v>
      </c>
      <c r="I1068">
        <v>16.399999999999999</v>
      </c>
      <c r="J1068">
        <v>0.7</v>
      </c>
      <c r="K1068">
        <v>20.6</v>
      </c>
      <c r="L1068" s="7">
        <v>99234.22</v>
      </c>
      <c r="M1068" s="9">
        <v>66.255858649999993</v>
      </c>
      <c r="N1068" s="9">
        <f t="shared" si="84"/>
        <v>6574848.4535630029</v>
      </c>
    </row>
    <row r="1069" spans="1:14" x14ac:dyDescent="0.25">
      <c r="A1069" s="5">
        <v>43072</v>
      </c>
      <c r="B1069" t="str">
        <f t="shared" si="80"/>
        <v>Sunday</v>
      </c>
      <c r="C1069" t="str">
        <f t="shared" si="81"/>
        <v>December</v>
      </c>
      <c r="D1069">
        <f t="shared" si="82"/>
        <v>2017</v>
      </c>
      <c r="E1069">
        <f t="shared" si="83"/>
        <v>49</v>
      </c>
      <c r="F1069" t="str">
        <f>VLOOKUP(A1069, _holidays!A1069:B3174,2,FALSE)</f>
        <v>Y</v>
      </c>
      <c r="G1069" t="str">
        <f>VLOOKUP(A1069, _holidays!A1069:C3174,3,FALSE)</f>
        <v>N</v>
      </c>
      <c r="H1069">
        <v>11.5</v>
      </c>
      <c r="I1069">
        <v>17.100000000000001</v>
      </c>
      <c r="J1069">
        <v>14.4</v>
      </c>
      <c r="K1069">
        <v>43.8</v>
      </c>
      <c r="L1069" s="7">
        <v>92487.705000000002</v>
      </c>
      <c r="M1069" s="9">
        <v>67.758066369999995</v>
      </c>
      <c r="N1069" s="9">
        <f t="shared" si="84"/>
        <v>6266788.0537989801</v>
      </c>
    </row>
    <row r="1070" spans="1:14" x14ac:dyDescent="0.25">
      <c r="A1070" s="5">
        <v>43073</v>
      </c>
      <c r="B1070" t="str">
        <f t="shared" si="80"/>
        <v>Monday</v>
      </c>
      <c r="C1070" t="str">
        <f t="shared" si="81"/>
        <v>December</v>
      </c>
      <c r="D1070">
        <f t="shared" si="82"/>
        <v>2017</v>
      </c>
      <c r="E1070">
        <f t="shared" si="83"/>
        <v>49</v>
      </c>
      <c r="F1070" t="str">
        <f>VLOOKUP(A1070, _holidays!A1070:B3175,2,FALSE)</f>
        <v>Y</v>
      </c>
      <c r="G1070" t="str">
        <f>VLOOKUP(A1070, _holidays!A1070:C3175,3,FALSE)</f>
        <v>N</v>
      </c>
      <c r="H1070">
        <v>12.4</v>
      </c>
      <c r="I1070">
        <v>17.5</v>
      </c>
      <c r="J1070">
        <v>7.9</v>
      </c>
      <c r="K1070">
        <v>5.4</v>
      </c>
      <c r="L1070" s="7">
        <v>111625.98</v>
      </c>
      <c r="M1070" s="9">
        <v>84.041757820000001</v>
      </c>
      <c r="N1070" s="9">
        <f t="shared" si="84"/>
        <v>9381243.5775801633</v>
      </c>
    </row>
    <row r="1071" spans="1:14" x14ac:dyDescent="0.25">
      <c r="A1071" s="5">
        <v>43074</v>
      </c>
      <c r="B1071" t="str">
        <f t="shared" si="80"/>
        <v>Tuesday</v>
      </c>
      <c r="C1071" t="str">
        <f t="shared" si="81"/>
        <v>December</v>
      </c>
      <c r="D1071">
        <f t="shared" si="82"/>
        <v>2017</v>
      </c>
      <c r="E1071">
        <f t="shared" si="83"/>
        <v>49</v>
      </c>
      <c r="F1071" t="str">
        <f>VLOOKUP(A1071, _holidays!A1071:B3176,2,FALSE)</f>
        <v>Y</v>
      </c>
      <c r="G1071" t="str">
        <f>VLOOKUP(A1071, _holidays!A1071:C3176,3,FALSE)</f>
        <v>N</v>
      </c>
      <c r="H1071">
        <v>10.8</v>
      </c>
      <c r="I1071">
        <v>22.8</v>
      </c>
      <c r="J1071">
        <v>22.9</v>
      </c>
      <c r="K1071">
        <v>1.8</v>
      </c>
      <c r="L1071" s="7">
        <v>113063.675</v>
      </c>
      <c r="M1071" s="9">
        <v>82.842057909999994</v>
      </c>
      <c r="N1071" s="9">
        <f t="shared" si="84"/>
        <v>9366427.5118674189</v>
      </c>
    </row>
    <row r="1072" spans="1:14" x14ac:dyDescent="0.25">
      <c r="A1072" s="5">
        <v>43075</v>
      </c>
      <c r="B1072" t="str">
        <f t="shared" si="80"/>
        <v>Wednesday</v>
      </c>
      <c r="C1072" t="str">
        <f t="shared" si="81"/>
        <v>December</v>
      </c>
      <c r="D1072">
        <f t="shared" si="82"/>
        <v>2017</v>
      </c>
      <c r="E1072">
        <f t="shared" si="83"/>
        <v>49</v>
      </c>
      <c r="F1072" t="str">
        <f>VLOOKUP(A1072, _holidays!A1072:B3177,2,FALSE)</f>
        <v>Y</v>
      </c>
      <c r="G1072" t="str">
        <f>VLOOKUP(A1072, _holidays!A1072:C3177,3,FALSE)</f>
        <v>N</v>
      </c>
      <c r="H1072">
        <v>13.6</v>
      </c>
      <c r="I1072">
        <v>21.3</v>
      </c>
      <c r="J1072">
        <v>23.6</v>
      </c>
      <c r="K1072">
        <v>0</v>
      </c>
      <c r="L1072" s="7">
        <v>115383.13</v>
      </c>
      <c r="M1072" s="9">
        <v>89.564050550000005</v>
      </c>
      <c r="N1072" s="9">
        <f t="shared" si="84"/>
        <v>10334180.487937223</v>
      </c>
    </row>
    <row r="1073" spans="1:14" x14ac:dyDescent="0.25">
      <c r="A1073" s="5">
        <v>43076</v>
      </c>
      <c r="B1073" t="str">
        <f t="shared" si="80"/>
        <v>Thursday</v>
      </c>
      <c r="C1073" t="str">
        <f t="shared" si="81"/>
        <v>December</v>
      </c>
      <c r="D1073">
        <f t="shared" si="82"/>
        <v>2017</v>
      </c>
      <c r="E1073">
        <f t="shared" si="83"/>
        <v>49</v>
      </c>
      <c r="F1073" t="str">
        <f>VLOOKUP(A1073, _holidays!A1073:B3178,2,FALSE)</f>
        <v>Y</v>
      </c>
      <c r="G1073" t="str">
        <f>VLOOKUP(A1073, _holidays!A1073:C3178,3,FALSE)</f>
        <v>N</v>
      </c>
      <c r="H1073">
        <v>11.6</v>
      </c>
      <c r="I1073">
        <v>21.9</v>
      </c>
      <c r="J1073">
        <v>19.8</v>
      </c>
      <c r="K1073">
        <v>0</v>
      </c>
      <c r="L1073" s="7">
        <v>115736.97</v>
      </c>
      <c r="M1073" s="9">
        <v>102.5919318</v>
      </c>
      <c r="N1073" s="9">
        <f t="shared" si="84"/>
        <v>11873679.332978645</v>
      </c>
    </row>
    <row r="1074" spans="1:14" x14ac:dyDescent="0.25">
      <c r="A1074" s="5">
        <v>43077</v>
      </c>
      <c r="B1074" t="str">
        <f t="shared" si="80"/>
        <v>Friday</v>
      </c>
      <c r="C1074" t="str">
        <f t="shared" si="81"/>
        <v>December</v>
      </c>
      <c r="D1074">
        <f t="shared" si="82"/>
        <v>2017</v>
      </c>
      <c r="E1074">
        <f t="shared" si="83"/>
        <v>49</v>
      </c>
      <c r="F1074" t="str">
        <f>VLOOKUP(A1074, _holidays!A1074:B3179,2,FALSE)</f>
        <v>Y</v>
      </c>
      <c r="G1074" t="str">
        <f>VLOOKUP(A1074, _holidays!A1074:C3179,3,FALSE)</f>
        <v>N</v>
      </c>
      <c r="H1074">
        <v>11.4</v>
      </c>
      <c r="I1074">
        <v>18.7</v>
      </c>
      <c r="J1074">
        <v>28.5</v>
      </c>
      <c r="K1074">
        <v>25.2</v>
      </c>
      <c r="L1074" s="7">
        <v>109568.47</v>
      </c>
      <c r="M1074" s="9">
        <v>87.467721979999993</v>
      </c>
      <c r="N1074" s="9">
        <f t="shared" si="84"/>
        <v>9583704.4717339706</v>
      </c>
    </row>
    <row r="1075" spans="1:14" x14ac:dyDescent="0.25">
      <c r="A1075" s="5">
        <v>43078</v>
      </c>
      <c r="B1075" t="str">
        <f t="shared" si="80"/>
        <v>Saturday</v>
      </c>
      <c r="C1075" t="str">
        <f t="shared" si="81"/>
        <v>December</v>
      </c>
      <c r="D1075">
        <f t="shared" si="82"/>
        <v>2017</v>
      </c>
      <c r="E1075">
        <f t="shared" si="83"/>
        <v>49</v>
      </c>
      <c r="F1075" t="str">
        <f>VLOOKUP(A1075, _holidays!A1075:B3180,2,FALSE)</f>
        <v>Y</v>
      </c>
      <c r="G1075" t="str">
        <f>VLOOKUP(A1075, _holidays!A1075:C3180,3,FALSE)</f>
        <v>N</v>
      </c>
      <c r="H1075">
        <v>12.7</v>
      </c>
      <c r="I1075">
        <v>23</v>
      </c>
      <c r="J1075">
        <v>19.2</v>
      </c>
      <c r="K1075">
        <v>0</v>
      </c>
      <c r="L1075" s="7">
        <v>99334.8</v>
      </c>
      <c r="M1075" s="9">
        <v>82.980837530000002</v>
      </c>
      <c r="N1075" s="9">
        <f t="shared" si="84"/>
        <v>8242884.8998750448</v>
      </c>
    </row>
    <row r="1076" spans="1:14" x14ac:dyDescent="0.25">
      <c r="A1076" s="5">
        <v>43079</v>
      </c>
      <c r="B1076" t="str">
        <f t="shared" si="80"/>
        <v>Sunday</v>
      </c>
      <c r="C1076" t="str">
        <f t="shared" si="81"/>
        <v>December</v>
      </c>
      <c r="D1076">
        <f t="shared" si="82"/>
        <v>2017</v>
      </c>
      <c r="E1076">
        <f t="shared" si="83"/>
        <v>50</v>
      </c>
      <c r="F1076" t="str">
        <f>VLOOKUP(A1076, _holidays!A1076:B3181,2,FALSE)</f>
        <v>Y</v>
      </c>
      <c r="G1076" t="str">
        <f>VLOOKUP(A1076, _holidays!A1076:C3181,3,FALSE)</f>
        <v>N</v>
      </c>
      <c r="H1076">
        <v>14.5</v>
      </c>
      <c r="I1076">
        <v>22.2</v>
      </c>
      <c r="J1076">
        <v>31.4</v>
      </c>
      <c r="K1076">
        <v>0</v>
      </c>
      <c r="L1076" s="7">
        <v>97715.01</v>
      </c>
      <c r="M1076" s="9">
        <v>81.089163600000006</v>
      </c>
      <c r="N1076" s="9">
        <f t="shared" si="84"/>
        <v>7923628.4320656359</v>
      </c>
    </row>
    <row r="1077" spans="1:14" x14ac:dyDescent="0.25">
      <c r="A1077" s="5">
        <v>43080</v>
      </c>
      <c r="B1077" t="str">
        <f t="shared" si="80"/>
        <v>Monday</v>
      </c>
      <c r="C1077" t="str">
        <f t="shared" si="81"/>
        <v>December</v>
      </c>
      <c r="D1077">
        <f t="shared" si="82"/>
        <v>2017</v>
      </c>
      <c r="E1077">
        <f t="shared" si="83"/>
        <v>50</v>
      </c>
      <c r="F1077" t="str">
        <f>VLOOKUP(A1077, _holidays!A1077:B3182,2,FALSE)</f>
        <v>Y</v>
      </c>
      <c r="G1077" t="str">
        <f>VLOOKUP(A1077, _holidays!A1077:C3182,3,FALSE)</f>
        <v>N</v>
      </c>
      <c r="H1077">
        <v>16.399999999999999</v>
      </c>
      <c r="I1077">
        <v>20.7</v>
      </c>
      <c r="J1077">
        <v>26.3</v>
      </c>
      <c r="K1077">
        <v>0</v>
      </c>
      <c r="L1077" s="7">
        <v>114680.185</v>
      </c>
      <c r="M1077" s="9">
        <v>97.605395759999993</v>
      </c>
      <c r="N1077" s="9">
        <f t="shared" si="84"/>
        <v>11193404.842755014</v>
      </c>
    </row>
    <row r="1078" spans="1:14" x14ac:dyDescent="0.25">
      <c r="A1078" s="5">
        <v>43081</v>
      </c>
      <c r="B1078" t="str">
        <f t="shared" si="80"/>
        <v>Tuesday</v>
      </c>
      <c r="C1078" t="str">
        <f t="shared" si="81"/>
        <v>December</v>
      </c>
      <c r="D1078">
        <f t="shared" si="82"/>
        <v>2017</v>
      </c>
      <c r="E1078">
        <f t="shared" si="83"/>
        <v>50</v>
      </c>
      <c r="F1078" t="str">
        <f>VLOOKUP(A1078, _holidays!A1078:B3183,2,FALSE)</f>
        <v>Y</v>
      </c>
      <c r="G1078" t="str">
        <f>VLOOKUP(A1078, _holidays!A1078:C3183,3,FALSE)</f>
        <v>N</v>
      </c>
      <c r="H1078">
        <v>15.8</v>
      </c>
      <c r="I1078">
        <v>26.4</v>
      </c>
      <c r="J1078">
        <v>31.3</v>
      </c>
      <c r="K1078">
        <v>0</v>
      </c>
      <c r="L1078" s="7">
        <v>121945.175</v>
      </c>
      <c r="M1078" s="9">
        <v>104.9958379</v>
      </c>
      <c r="N1078" s="9">
        <f t="shared" si="84"/>
        <v>12803735.826987132</v>
      </c>
    </row>
    <row r="1079" spans="1:14" x14ac:dyDescent="0.25">
      <c r="A1079" s="5">
        <v>43082</v>
      </c>
      <c r="B1079" t="str">
        <f t="shared" si="80"/>
        <v>Wednesday</v>
      </c>
      <c r="C1079" t="str">
        <f t="shared" si="81"/>
        <v>December</v>
      </c>
      <c r="D1079">
        <f t="shared" si="82"/>
        <v>2017</v>
      </c>
      <c r="E1079">
        <f t="shared" si="83"/>
        <v>50</v>
      </c>
      <c r="F1079" t="str">
        <f>VLOOKUP(A1079, _holidays!A1079:B3184,2,FALSE)</f>
        <v>Y</v>
      </c>
      <c r="G1079" t="str">
        <f>VLOOKUP(A1079, _holidays!A1079:C3184,3,FALSE)</f>
        <v>N</v>
      </c>
      <c r="H1079">
        <v>15.8</v>
      </c>
      <c r="I1079">
        <v>37.6</v>
      </c>
      <c r="J1079">
        <v>32</v>
      </c>
      <c r="K1079">
        <v>0</v>
      </c>
      <c r="L1079" s="7">
        <v>146933.095</v>
      </c>
      <c r="M1079" s="9">
        <v>94.498151980000003</v>
      </c>
      <c r="N1079" s="9">
        <f t="shared" si="84"/>
        <v>13884905.942201778</v>
      </c>
    </row>
    <row r="1080" spans="1:14" x14ac:dyDescent="0.25">
      <c r="A1080" s="5">
        <v>43083</v>
      </c>
      <c r="B1080" t="str">
        <f t="shared" si="80"/>
        <v>Thursday</v>
      </c>
      <c r="C1080" t="str">
        <f t="shared" si="81"/>
        <v>December</v>
      </c>
      <c r="D1080">
        <f t="shared" si="82"/>
        <v>2017</v>
      </c>
      <c r="E1080">
        <f t="shared" si="83"/>
        <v>50</v>
      </c>
      <c r="F1080" t="str">
        <f>VLOOKUP(A1080, _holidays!A1080:B3185,2,FALSE)</f>
        <v>Y</v>
      </c>
      <c r="G1080" t="str">
        <f>VLOOKUP(A1080, _holidays!A1080:C3185,3,FALSE)</f>
        <v>N</v>
      </c>
      <c r="H1080">
        <v>20.5</v>
      </c>
      <c r="I1080">
        <v>23.1</v>
      </c>
      <c r="J1080">
        <v>21.7</v>
      </c>
      <c r="K1080">
        <v>0</v>
      </c>
      <c r="L1080" s="7">
        <v>129280.81</v>
      </c>
      <c r="M1080" s="9">
        <v>101.8652498</v>
      </c>
      <c r="N1080" s="9">
        <f t="shared" si="84"/>
        <v>13169222.004996337</v>
      </c>
    </row>
    <row r="1081" spans="1:14" x14ac:dyDescent="0.25">
      <c r="A1081" s="5">
        <v>43084</v>
      </c>
      <c r="B1081" t="str">
        <f t="shared" si="80"/>
        <v>Friday</v>
      </c>
      <c r="C1081" t="str">
        <f t="shared" si="81"/>
        <v>December</v>
      </c>
      <c r="D1081">
        <f t="shared" si="82"/>
        <v>2017</v>
      </c>
      <c r="E1081">
        <f t="shared" si="83"/>
        <v>50</v>
      </c>
      <c r="F1081" t="str">
        <f>VLOOKUP(A1081, _holidays!A1081:B3186,2,FALSE)</f>
        <v>Y</v>
      </c>
      <c r="G1081" t="str">
        <f>VLOOKUP(A1081, _holidays!A1081:C3186,3,FALSE)</f>
        <v>N</v>
      </c>
      <c r="H1081">
        <v>14.1</v>
      </c>
      <c r="I1081">
        <v>26.4</v>
      </c>
      <c r="J1081">
        <v>32.1</v>
      </c>
      <c r="K1081">
        <v>0</v>
      </c>
      <c r="L1081" s="7">
        <v>120821.05499999999</v>
      </c>
      <c r="M1081" s="9">
        <v>105.4358596</v>
      </c>
      <c r="N1081" s="9">
        <f t="shared" si="84"/>
        <v>12738871.791703878</v>
      </c>
    </row>
    <row r="1082" spans="1:14" x14ac:dyDescent="0.25">
      <c r="A1082" s="5">
        <v>43085</v>
      </c>
      <c r="B1082" t="str">
        <f t="shared" si="80"/>
        <v>Saturday</v>
      </c>
      <c r="C1082" t="str">
        <f t="shared" si="81"/>
        <v>December</v>
      </c>
      <c r="D1082">
        <f t="shared" si="82"/>
        <v>2017</v>
      </c>
      <c r="E1082">
        <f t="shared" si="83"/>
        <v>50</v>
      </c>
      <c r="F1082" t="str">
        <f>VLOOKUP(A1082, _holidays!A1082:B3187,2,FALSE)</f>
        <v>Y</v>
      </c>
      <c r="G1082" t="str">
        <f>VLOOKUP(A1082, _holidays!A1082:C3187,3,FALSE)</f>
        <v>N</v>
      </c>
      <c r="H1082">
        <v>13.8</v>
      </c>
      <c r="I1082">
        <v>24.6</v>
      </c>
      <c r="J1082">
        <v>31</v>
      </c>
      <c r="K1082">
        <v>0</v>
      </c>
      <c r="L1082" s="7">
        <v>110154.36</v>
      </c>
      <c r="M1082" s="9">
        <v>99.475416330000002</v>
      </c>
      <c r="N1082" s="9">
        <f t="shared" si="84"/>
        <v>10957650.821564699</v>
      </c>
    </row>
    <row r="1083" spans="1:14" x14ac:dyDescent="0.25">
      <c r="A1083" s="5">
        <v>43086</v>
      </c>
      <c r="B1083" t="str">
        <f t="shared" si="80"/>
        <v>Sunday</v>
      </c>
      <c r="C1083" t="str">
        <f t="shared" si="81"/>
        <v>December</v>
      </c>
      <c r="D1083">
        <f t="shared" si="82"/>
        <v>2017</v>
      </c>
      <c r="E1083">
        <f t="shared" si="83"/>
        <v>51</v>
      </c>
      <c r="F1083" t="str">
        <f>VLOOKUP(A1083, _holidays!A1083:B3188,2,FALSE)</f>
        <v>Y</v>
      </c>
      <c r="G1083" t="str">
        <f>VLOOKUP(A1083, _holidays!A1083:C3188,3,FALSE)</f>
        <v>N</v>
      </c>
      <c r="H1083">
        <v>15.7</v>
      </c>
      <c r="I1083">
        <v>24.5</v>
      </c>
      <c r="J1083">
        <v>30.5</v>
      </c>
      <c r="K1083">
        <v>0</v>
      </c>
      <c r="L1083" s="7">
        <v>107212.84</v>
      </c>
      <c r="M1083" s="9">
        <v>82.049323279999996</v>
      </c>
      <c r="N1083" s="9">
        <f t="shared" si="84"/>
        <v>8796740.968926914</v>
      </c>
    </row>
    <row r="1084" spans="1:14" x14ac:dyDescent="0.25">
      <c r="A1084" s="5">
        <v>43087</v>
      </c>
      <c r="B1084" t="str">
        <f t="shared" si="80"/>
        <v>Monday</v>
      </c>
      <c r="C1084" t="str">
        <f t="shared" si="81"/>
        <v>December</v>
      </c>
      <c r="D1084">
        <f t="shared" si="82"/>
        <v>2017</v>
      </c>
      <c r="E1084">
        <f t="shared" si="83"/>
        <v>51</v>
      </c>
      <c r="F1084" t="str">
        <f>VLOOKUP(A1084, _holidays!A1084:B3189,2,FALSE)</f>
        <v>Y</v>
      </c>
      <c r="G1084" t="str">
        <f>VLOOKUP(A1084, _holidays!A1084:C3189,3,FALSE)</f>
        <v>N</v>
      </c>
      <c r="H1084">
        <v>17.100000000000001</v>
      </c>
      <c r="I1084">
        <v>33</v>
      </c>
      <c r="J1084">
        <v>22.1</v>
      </c>
      <c r="K1084">
        <v>0</v>
      </c>
      <c r="L1084" s="7">
        <v>138949.67499999999</v>
      </c>
      <c r="M1084" s="9">
        <v>117.26538429999999</v>
      </c>
      <c r="N1084" s="9">
        <f t="shared" si="84"/>
        <v>16293987.0372351</v>
      </c>
    </row>
    <row r="1085" spans="1:14" x14ac:dyDescent="0.25">
      <c r="A1085" s="5">
        <v>43088</v>
      </c>
      <c r="B1085" t="str">
        <f t="shared" si="80"/>
        <v>Tuesday</v>
      </c>
      <c r="C1085" t="str">
        <f t="shared" si="81"/>
        <v>December</v>
      </c>
      <c r="D1085">
        <f t="shared" si="82"/>
        <v>2017</v>
      </c>
      <c r="E1085">
        <f t="shared" si="83"/>
        <v>51</v>
      </c>
      <c r="F1085" t="str">
        <f>VLOOKUP(A1085, _holidays!A1085:B3190,2,FALSE)</f>
        <v>Y</v>
      </c>
      <c r="G1085" t="str">
        <f>VLOOKUP(A1085, _holidays!A1085:C3190,3,FALSE)</f>
        <v>N</v>
      </c>
      <c r="H1085">
        <v>19.7</v>
      </c>
      <c r="I1085">
        <v>37.4</v>
      </c>
      <c r="J1085">
        <v>12.1</v>
      </c>
      <c r="K1085">
        <v>0</v>
      </c>
      <c r="L1085" s="7">
        <v>142870.39499999999</v>
      </c>
      <c r="M1085" s="9">
        <v>106.4977263</v>
      </c>
      <c r="N1085" s="9">
        <f t="shared" si="84"/>
        <v>15215372.223082887</v>
      </c>
    </row>
    <row r="1086" spans="1:14" x14ac:dyDescent="0.25">
      <c r="A1086" s="5">
        <v>43089</v>
      </c>
      <c r="B1086" t="str">
        <f t="shared" si="80"/>
        <v>Wednesday</v>
      </c>
      <c r="C1086" t="str">
        <f t="shared" si="81"/>
        <v>December</v>
      </c>
      <c r="D1086">
        <f t="shared" si="82"/>
        <v>2017</v>
      </c>
      <c r="E1086">
        <f t="shared" si="83"/>
        <v>51</v>
      </c>
      <c r="F1086" t="str">
        <f>VLOOKUP(A1086, _holidays!A1086:B3191,2,FALSE)</f>
        <v>Y</v>
      </c>
      <c r="G1086" t="str">
        <f>VLOOKUP(A1086, _holidays!A1086:C3191,3,FALSE)</f>
        <v>N</v>
      </c>
      <c r="H1086">
        <v>15.8</v>
      </c>
      <c r="I1086">
        <v>24.5</v>
      </c>
      <c r="J1086">
        <v>19</v>
      </c>
      <c r="K1086">
        <v>20.6</v>
      </c>
      <c r="L1086" s="7">
        <v>114916.99</v>
      </c>
      <c r="M1086" s="9">
        <v>78.737600779999994</v>
      </c>
      <c r="N1086" s="9">
        <f t="shared" si="84"/>
        <v>9048288.0814592522</v>
      </c>
    </row>
    <row r="1087" spans="1:14" x14ac:dyDescent="0.25">
      <c r="A1087" s="5">
        <v>43090</v>
      </c>
      <c r="B1087" t="str">
        <f t="shared" si="80"/>
        <v>Thursday</v>
      </c>
      <c r="C1087" t="str">
        <f t="shared" si="81"/>
        <v>December</v>
      </c>
      <c r="D1087">
        <f t="shared" si="82"/>
        <v>2017</v>
      </c>
      <c r="E1087">
        <f t="shared" si="83"/>
        <v>51</v>
      </c>
      <c r="F1087" t="str">
        <f>VLOOKUP(A1087, _holidays!A1087:B3192,2,FALSE)</f>
        <v>Y</v>
      </c>
      <c r="G1087" t="str">
        <f>VLOOKUP(A1087, _holidays!A1087:C3192,3,FALSE)</f>
        <v>N</v>
      </c>
      <c r="H1087">
        <v>12.3</v>
      </c>
      <c r="I1087">
        <v>23.7</v>
      </c>
      <c r="J1087">
        <v>31.9</v>
      </c>
      <c r="K1087">
        <v>0</v>
      </c>
      <c r="L1087" s="7">
        <v>114462.53</v>
      </c>
      <c r="M1087" s="9">
        <v>85.775431650000002</v>
      </c>
      <c r="N1087" s="9">
        <f t="shared" si="84"/>
        <v>9818072.9185010754</v>
      </c>
    </row>
    <row r="1088" spans="1:14" x14ac:dyDescent="0.25">
      <c r="A1088" s="5">
        <v>43091</v>
      </c>
      <c r="B1088" t="str">
        <f t="shared" si="80"/>
        <v>Friday</v>
      </c>
      <c r="C1088" t="str">
        <f t="shared" si="81"/>
        <v>December</v>
      </c>
      <c r="D1088">
        <f t="shared" si="82"/>
        <v>2017</v>
      </c>
      <c r="E1088">
        <f t="shared" si="83"/>
        <v>51</v>
      </c>
      <c r="F1088" t="str">
        <f>VLOOKUP(A1088, _holidays!A1088:B3193,2,FALSE)</f>
        <v>N</v>
      </c>
      <c r="G1088" t="str">
        <f>VLOOKUP(A1088, _holidays!A1088:C3193,3,FALSE)</f>
        <v>N</v>
      </c>
      <c r="H1088">
        <v>13.6</v>
      </c>
      <c r="I1088">
        <v>27.7</v>
      </c>
      <c r="J1088">
        <v>26.6</v>
      </c>
      <c r="K1088">
        <v>0</v>
      </c>
      <c r="L1088" s="7">
        <v>116428.79</v>
      </c>
      <c r="M1088" s="9">
        <v>81.598862999999994</v>
      </c>
      <c r="N1088" s="9">
        <f t="shared" si="84"/>
        <v>9500456.8844657689</v>
      </c>
    </row>
    <row r="1089" spans="1:14" x14ac:dyDescent="0.25">
      <c r="A1089" s="5">
        <v>43092</v>
      </c>
      <c r="B1089" t="str">
        <f t="shared" si="80"/>
        <v>Saturday</v>
      </c>
      <c r="C1089" t="str">
        <f t="shared" si="81"/>
        <v>December</v>
      </c>
      <c r="D1089">
        <f t="shared" si="82"/>
        <v>2017</v>
      </c>
      <c r="E1089">
        <f t="shared" si="83"/>
        <v>51</v>
      </c>
      <c r="F1089" t="str">
        <f>VLOOKUP(A1089, _holidays!A1089:B3194,2,FALSE)</f>
        <v>N</v>
      </c>
      <c r="G1089" t="str">
        <f>VLOOKUP(A1089, _holidays!A1089:C3194,3,FALSE)</f>
        <v>N</v>
      </c>
      <c r="H1089">
        <v>14.7</v>
      </c>
      <c r="I1089">
        <v>30.2</v>
      </c>
      <c r="J1089">
        <v>21.2</v>
      </c>
      <c r="K1089">
        <v>0</v>
      </c>
      <c r="L1089" s="7">
        <v>109364.01</v>
      </c>
      <c r="M1089" s="9">
        <v>79.898848340000001</v>
      </c>
      <c r="N1089" s="9">
        <f t="shared" si="84"/>
        <v>8738058.4488442428</v>
      </c>
    </row>
    <row r="1090" spans="1:14" x14ac:dyDescent="0.25">
      <c r="A1090" s="5">
        <v>43093</v>
      </c>
      <c r="B1090" t="str">
        <f t="shared" ref="B1090:B1153" si="85">TEXT(A1090, "dddd")</f>
        <v>Sunday</v>
      </c>
      <c r="C1090" t="str">
        <f t="shared" ref="C1090:C1153" si="86">TEXT(A1090, "mmmm")</f>
        <v>December</v>
      </c>
      <c r="D1090">
        <f t="shared" ref="D1090:D1153" si="87">YEAR(A1090)</f>
        <v>2017</v>
      </c>
      <c r="E1090">
        <f t="shared" ref="E1090:E1153" si="88">WEEKNUM(A1090)</f>
        <v>52</v>
      </c>
      <c r="F1090" t="str">
        <f>VLOOKUP(A1090, _holidays!A1090:B3195,2,FALSE)</f>
        <v>N</v>
      </c>
      <c r="G1090" t="str">
        <f>VLOOKUP(A1090, _holidays!A1090:C3195,3,FALSE)</f>
        <v>N</v>
      </c>
      <c r="H1090">
        <v>15.8</v>
      </c>
      <c r="I1090">
        <v>19.399999999999999</v>
      </c>
      <c r="J1090">
        <v>25.7</v>
      </c>
      <c r="K1090">
        <v>0.4</v>
      </c>
      <c r="L1090" s="7">
        <v>92856.23</v>
      </c>
      <c r="M1090" s="9">
        <v>58.939113859999999</v>
      </c>
      <c r="N1090" s="9">
        <f t="shared" si="84"/>
        <v>5472863.9125803476</v>
      </c>
    </row>
    <row r="1091" spans="1:14" x14ac:dyDescent="0.25">
      <c r="A1091" s="5">
        <v>43094</v>
      </c>
      <c r="B1091" t="str">
        <f t="shared" si="85"/>
        <v>Monday</v>
      </c>
      <c r="C1091" t="str">
        <f t="shared" si="86"/>
        <v>December</v>
      </c>
      <c r="D1091">
        <f t="shared" si="87"/>
        <v>2017</v>
      </c>
      <c r="E1091">
        <f t="shared" si="88"/>
        <v>52</v>
      </c>
      <c r="F1091" t="str">
        <f>VLOOKUP(A1091, _holidays!A1091:B3196,2,FALSE)</f>
        <v>N</v>
      </c>
      <c r="G1091" t="str">
        <f>VLOOKUP(A1091, _holidays!A1091:C3196,3,FALSE)</f>
        <v>Y</v>
      </c>
      <c r="H1091">
        <v>15.1</v>
      </c>
      <c r="I1091">
        <v>21.4</v>
      </c>
      <c r="J1091">
        <v>29</v>
      </c>
      <c r="K1091">
        <v>0</v>
      </c>
      <c r="L1091" s="7">
        <v>85094.375</v>
      </c>
      <c r="M1091" s="9">
        <v>44.900300629999997</v>
      </c>
      <c r="N1091" s="9">
        <f t="shared" ref="N1091:N1154" si="89">L1091*M1091</f>
        <v>3820763.019421956</v>
      </c>
    </row>
    <row r="1092" spans="1:14" x14ac:dyDescent="0.25">
      <c r="A1092" s="5">
        <v>43095</v>
      </c>
      <c r="B1092" t="str">
        <f t="shared" si="85"/>
        <v>Tuesday</v>
      </c>
      <c r="C1092" t="str">
        <f t="shared" si="86"/>
        <v>December</v>
      </c>
      <c r="D1092">
        <f t="shared" si="87"/>
        <v>2017</v>
      </c>
      <c r="E1092">
        <f t="shared" si="88"/>
        <v>52</v>
      </c>
      <c r="F1092" t="str">
        <f>VLOOKUP(A1092, _holidays!A1092:B3197,2,FALSE)</f>
        <v>N</v>
      </c>
      <c r="G1092" t="str">
        <f>VLOOKUP(A1092, _holidays!A1092:C3197,3,FALSE)</f>
        <v>Y</v>
      </c>
      <c r="H1092">
        <v>12.5</v>
      </c>
      <c r="I1092">
        <v>30.5</v>
      </c>
      <c r="J1092">
        <v>31.9</v>
      </c>
      <c r="K1092">
        <v>0</v>
      </c>
      <c r="L1092" s="7">
        <v>98638.854999999996</v>
      </c>
      <c r="M1092" s="9">
        <v>72.845242119999995</v>
      </c>
      <c r="N1092" s="9">
        <f t="shared" si="89"/>
        <v>7185371.274914572</v>
      </c>
    </row>
    <row r="1093" spans="1:14" x14ac:dyDescent="0.25">
      <c r="A1093" s="5">
        <v>43096</v>
      </c>
      <c r="B1093" t="str">
        <f t="shared" si="85"/>
        <v>Wednesday</v>
      </c>
      <c r="C1093" t="str">
        <f t="shared" si="86"/>
        <v>December</v>
      </c>
      <c r="D1093">
        <f t="shared" si="87"/>
        <v>2017</v>
      </c>
      <c r="E1093">
        <f t="shared" si="88"/>
        <v>52</v>
      </c>
      <c r="F1093" t="str">
        <f>VLOOKUP(A1093, _holidays!A1093:B3198,2,FALSE)</f>
        <v>N</v>
      </c>
      <c r="G1093" t="str">
        <f>VLOOKUP(A1093, _holidays!A1093:C3198,3,FALSE)</f>
        <v>N</v>
      </c>
      <c r="H1093">
        <v>17.3</v>
      </c>
      <c r="I1093">
        <v>34.5</v>
      </c>
      <c r="J1093">
        <v>30.6</v>
      </c>
      <c r="K1093">
        <v>0</v>
      </c>
      <c r="L1093" s="7">
        <v>128753.755</v>
      </c>
      <c r="M1093" s="9">
        <v>113.6548037</v>
      </c>
      <c r="N1093" s="9">
        <f t="shared" si="89"/>
        <v>14633482.750162894</v>
      </c>
    </row>
    <row r="1094" spans="1:14" x14ac:dyDescent="0.25">
      <c r="A1094" s="5">
        <v>43097</v>
      </c>
      <c r="B1094" t="str">
        <f t="shared" si="85"/>
        <v>Thursday</v>
      </c>
      <c r="C1094" t="str">
        <f t="shared" si="86"/>
        <v>December</v>
      </c>
      <c r="D1094">
        <f t="shared" si="87"/>
        <v>2017</v>
      </c>
      <c r="E1094">
        <f t="shared" si="88"/>
        <v>52</v>
      </c>
      <c r="F1094" t="str">
        <f>VLOOKUP(A1094, _holidays!A1094:B3199,2,FALSE)</f>
        <v>N</v>
      </c>
      <c r="G1094" t="str">
        <f>VLOOKUP(A1094, _holidays!A1094:C3199,3,FALSE)</f>
        <v>N</v>
      </c>
      <c r="H1094">
        <v>24</v>
      </c>
      <c r="I1094">
        <v>32.799999999999997</v>
      </c>
      <c r="J1094">
        <v>13.5</v>
      </c>
      <c r="K1094">
        <v>0</v>
      </c>
      <c r="L1094" s="7">
        <v>130699.155</v>
      </c>
      <c r="M1094" s="9">
        <v>109.4926892</v>
      </c>
      <c r="N1094" s="9">
        <f t="shared" si="89"/>
        <v>14310601.957117626</v>
      </c>
    </row>
    <row r="1095" spans="1:14" x14ac:dyDescent="0.25">
      <c r="A1095" s="5">
        <v>43098</v>
      </c>
      <c r="B1095" t="str">
        <f t="shared" si="85"/>
        <v>Friday</v>
      </c>
      <c r="C1095" t="str">
        <f t="shared" si="86"/>
        <v>December</v>
      </c>
      <c r="D1095">
        <f t="shared" si="87"/>
        <v>2017</v>
      </c>
      <c r="E1095">
        <f t="shared" si="88"/>
        <v>52</v>
      </c>
      <c r="F1095" t="str">
        <f>VLOOKUP(A1095, _holidays!A1095:B3200,2,FALSE)</f>
        <v>N</v>
      </c>
      <c r="G1095" t="str">
        <f>VLOOKUP(A1095, _holidays!A1095:C3200,3,FALSE)</f>
        <v>N</v>
      </c>
      <c r="H1095">
        <v>18.600000000000001</v>
      </c>
      <c r="I1095">
        <v>24.4</v>
      </c>
      <c r="J1095">
        <v>9.3000000000000007</v>
      </c>
      <c r="K1095">
        <v>0.2</v>
      </c>
      <c r="L1095" s="7">
        <v>115572.045</v>
      </c>
      <c r="M1095" s="9">
        <v>93.834088929999993</v>
      </c>
      <c r="N1095" s="9">
        <f t="shared" si="89"/>
        <v>10844597.54835196</v>
      </c>
    </row>
    <row r="1096" spans="1:14" x14ac:dyDescent="0.25">
      <c r="A1096" s="5">
        <v>43099</v>
      </c>
      <c r="B1096" t="str">
        <f t="shared" si="85"/>
        <v>Saturday</v>
      </c>
      <c r="C1096" t="str">
        <f t="shared" si="86"/>
        <v>December</v>
      </c>
      <c r="D1096">
        <f t="shared" si="87"/>
        <v>2017</v>
      </c>
      <c r="E1096">
        <f t="shared" si="88"/>
        <v>52</v>
      </c>
      <c r="F1096" t="str">
        <f>VLOOKUP(A1096, _holidays!A1096:B3201,2,FALSE)</f>
        <v>N</v>
      </c>
      <c r="G1096" t="str">
        <f>VLOOKUP(A1096, _holidays!A1096:C3201,3,FALSE)</f>
        <v>N</v>
      </c>
      <c r="H1096">
        <v>15.6</v>
      </c>
      <c r="I1096">
        <v>21.3</v>
      </c>
      <c r="J1096">
        <v>13.6</v>
      </c>
      <c r="K1096">
        <v>8.4</v>
      </c>
      <c r="L1096" s="7">
        <v>96358.975000000006</v>
      </c>
      <c r="M1096" s="9">
        <v>59.475169020000003</v>
      </c>
      <c r="N1096" s="9">
        <f t="shared" si="89"/>
        <v>5730966.324718955</v>
      </c>
    </row>
    <row r="1097" spans="1:14" x14ac:dyDescent="0.25">
      <c r="A1097" s="5">
        <v>43100</v>
      </c>
      <c r="B1097" t="str">
        <f t="shared" si="85"/>
        <v>Sunday</v>
      </c>
      <c r="C1097" t="str">
        <f t="shared" si="86"/>
        <v>December</v>
      </c>
      <c r="D1097">
        <f t="shared" si="87"/>
        <v>2017</v>
      </c>
      <c r="E1097">
        <f t="shared" si="88"/>
        <v>53</v>
      </c>
      <c r="F1097" t="str">
        <f>VLOOKUP(A1097, _holidays!A1097:B3202,2,FALSE)</f>
        <v>N</v>
      </c>
      <c r="G1097" t="str">
        <f>VLOOKUP(A1097, _holidays!A1097:C3202,3,FALSE)</f>
        <v>N</v>
      </c>
      <c r="H1097">
        <v>12</v>
      </c>
      <c r="I1097">
        <v>25.7</v>
      </c>
      <c r="J1097">
        <v>31.7</v>
      </c>
      <c r="K1097">
        <v>0.2</v>
      </c>
      <c r="L1097" s="7">
        <v>95700.479999999996</v>
      </c>
      <c r="M1097" s="9">
        <v>61.49347092</v>
      </c>
      <c r="N1097" s="9">
        <f t="shared" si="89"/>
        <v>5884954.6839100411</v>
      </c>
    </row>
    <row r="1098" spans="1:14" x14ac:dyDescent="0.25">
      <c r="A1098" s="5">
        <v>43101</v>
      </c>
      <c r="B1098" t="str">
        <f t="shared" si="85"/>
        <v>Monday</v>
      </c>
      <c r="C1098" t="str">
        <f t="shared" si="86"/>
        <v>January</v>
      </c>
      <c r="D1098">
        <f t="shared" si="87"/>
        <v>2018</v>
      </c>
      <c r="E1098">
        <f t="shared" si="88"/>
        <v>1</v>
      </c>
      <c r="F1098" t="str">
        <f>VLOOKUP(A1098, _holidays!A1098:B3203,2,FALSE)</f>
        <v>N</v>
      </c>
      <c r="G1098" t="str">
        <f>VLOOKUP(A1098, _holidays!A1098:C3203,3,FALSE)</f>
        <v>Y</v>
      </c>
      <c r="H1098">
        <v>16.600000000000001</v>
      </c>
      <c r="I1098">
        <v>25.3</v>
      </c>
      <c r="J1098">
        <v>31.4</v>
      </c>
      <c r="K1098">
        <v>0</v>
      </c>
      <c r="L1098" s="7">
        <v>95959.684999999998</v>
      </c>
      <c r="M1098" s="9">
        <v>71.817747299999994</v>
      </c>
      <c r="N1098" s="9">
        <f t="shared" si="89"/>
        <v>6891608.4083175994</v>
      </c>
    </row>
    <row r="1099" spans="1:14" x14ac:dyDescent="0.25">
      <c r="A1099" s="5">
        <v>43102</v>
      </c>
      <c r="B1099" t="str">
        <f t="shared" si="85"/>
        <v>Tuesday</v>
      </c>
      <c r="C1099" t="str">
        <f t="shared" si="86"/>
        <v>January</v>
      </c>
      <c r="D1099">
        <f t="shared" si="87"/>
        <v>2018</v>
      </c>
      <c r="E1099">
        <f t="shared" si="88"/>
        <v>1</v>
      </c>
      <c r="F1099" t="str">
        <f>VLOOKUP(A1099, _holidays!A1099:B3204,2,FALSE)</f>
        <v>N</v>
      </c>
      <c r="G1099" t="str">
        <f>VLOOKUP(A1099, _holidays!A1099:C3204,3,FALSE)</f>
        <v>N</v>
      </c>
      <c r="H1099">
        <v>16.399999999999999</v>
      </c>
      <c r="I1099">
        <v>21.8</v>
      </c>
      <c r="J1099">
        <v>29.7</v>
      </c>
      <c r="K1099">
        <v>0</v>
      </c>
      <c r="L1099" s="7">
        <v>105277.85</v>
      </c>
      <c r="M1099" s="9">
        <v>69.387729629999995</v>
      </c>
      <c r="N1099" s="9">
        <f t="shared" si="89"/>
        <v>7304990.9918276956</v>
      </c>
    </row>
    <row r="1100" spans="1:14" x14ac:dyDescent="0.25">
      <c r="A1100" s="5">
        <v>43103</v>
      </c>
      <c r="B1100" t="str">
        <f t="shared" si="85"/>
        <v>Wednesday</v>
      </c>
      <c r="C1100" t="str">
        <f t="shared" si="86"/>
        <v>January</v>
      </c>
      <c r="D1100">
        <f t="shared" si="87"/>
        <v>2018</v>
      </c>
      <c r="E1100">
        <f t="shared" si="88"/>
        <v>1</v>
      </c>
      <c r="F1100" t="str">
        <f>VLOOKUP(A1100, _holidays!A1100:B3205,2,FALSE)</f>
        <v>N</v>
      </c>
      <c r="G1100" t="str">
        <f>VLOOKUP(A1100, _holidays!A1100:C3205,3,FALSE)</f>
        <v>N</v>
      </c>
      <c r="H1100">
        <v>14.6</v>
      </c>
      <c r="I1100">
        <v>21</v>
      </c>
      <c r="J1100">
        <v>27.2</v>
      </c>
      <c r="K1100">
        <v>0</v>
      </c>
      <c r="L1100" s="7">
        <v>106373.825</v>
      </c>
      <c r="M1100" s="9">
        <v>67.238116770000005</v>
      </c>
      <c r="N1100" s="9">
        <f t="shared" si="89"/>
        <v>7152375.6666215453</v>
      </c>
    </row>
    <row r="1101" spans="1:14" x14ac:dyDescent="0.25">
      <c r="A1101" s="5">
        <v>43104</v>
      </c>
      <c r="B1101" t="str">
        <f t="shared" si="85"/>
        <v>Thursday</v>
      </c>
      <c r="C1101" t="str">
        <f t="shared" si="86"/>
        <v>January</v>
      </c>
      <c r="D1101">
        <f t="shared" si="87"/>
        <v>2018</v>
      </c>
      <c r="E1101">
        <f t="shared" si="88"/>
        <v>1</v>
      </c>
      <c r="F1101" t="str">
        <f>VLOOKUP(A1101, _holidays!A1101:B3206,2,FALSE)</f>
        <v>N</v>
      </c>
      <c r="G1101" t="str">
        <f>VLOOKUP(A1101, _holidays!A1101:C3206,3,FALSE)</f>
        <v>N</v>
      </c>
      <c r="H1101">
        <v>14.1</v>
      </c>
      <c r="I1101">
        <v>23.6</v>
      </c>
      <c r="J1101">
        <v>31.8</v>
      </c>
      <c r="K1101">
        <v>0.2</v>
      </c>
      <c r="L1101" s="7">
        <v>113337.685</v>
      </c>
      <c r="M1101" s="9">
        <v>78.738187400000001</v>
      </c>
      <c r="N1101" s="9">
        <f t="shared" si="89"/>
        <v>8924003.8810121696</v>
      </c>
    </row>
    <row r="1102" spans="1:14" x14ac:dyDescent="0.25">
      <c r="A1102" s="5">
        <v>43105</v>
      </c>
      <c r="B1102" t="str">
        <f t="shared" si="85"/>
        <v>Friday</v>
      </c>
      <c r="C1102" t="str">
        <f t="shared" si="86"/>
        <v>January</v>
      </c>
      <c r="D1102">
        <f t="shared" si="87"/>
        <v>2018</v>
      </c>
      <c r="E1102">
        <f t="shared" si="88"/>
        <v>1</v>
      </c>
      <c r="F1102" t="str">
        <f>VLOOKUP(A1102, _holidays!A1102:B3207,2,FALSE)</f>
        <v>N</v>
      </c>
      <c r="G1102" t="str">
        <f>VLOOKUP(A1102, _holidays!A1102:C3207,3,FALSE)</f>
        <v>N</v>
      </c>
      <c r="H1102">
        <v>14.7</v>
      </c>
      <c r="I1102">
        <v>30.7</v>
      </c>
      <c r="J1102">
        <v>31.7</v>
      </c>
      <c r="K1102">
        <v>0</v>
      </c>
      <c r="L1102" s="7">
        <v>123247.735</v>
      </c>
      <c r="M1102" s="9">
        <v>90.82817034</v>
      </c>
      <c r="N1102" s="9">
        <f t="shared" si="89"/>
        <v>11194366.268599181</v>
      </c>
    </row>
    <row r="1103" spans="1:14" x14ac:dyDescent="0.25">
      <c r="A1103" s="5">
        <v>43106</v>
      </c>
      <c r="B1103" t="str">
        <f t="shared" si="85"/>
        <v>Saturday</v>
      </c>
      <c r="C1103" t="str">
        <f t="shared" si="86"/>
        <v>January</v>
      </c>
      <c r="D1103">
        <f t="shared" si="87"/>
        <v>2018</v>
      </c>
      <c r="E1103">
        <f t="shared" si="88"/>
        <v>1</v>
      </c>
      <c r="F1103" t="str">
        <f>VLOOKUP(A1103, _holidays!A1103:B3208,2,FALSE)</f>
        <v>N</v>
      </c>
      <c r="G1103" t="str">
        <f>VLOOKUP(A1103, _holidays!A1103:C3208,3,FALSE)</f>
        <v>N</v>
      </c>
      <c r="H1103">
        <v>18.8</v>
      </c>
      <c r="I1103">
        <v>41.7</v>
      </c>
      <c r="J1103">
        <v>31.5</v>
      </c>
      <c r="K1103">
        <v>0</v>
      </c>
      <c r="L1103" s="7">
        <v>133705.845</v>
      </c>
      <c r="M1103" s="9">
        <v>75.591386209999996</v>
      </c>
      <c r="N1103" s="9">
        <f t="shared" si="89"/>
        <v>10107010.167929398</v>
      </c>
    </row>
    <row r="1104" spans="1:14" x14ac:dyDescent="0.25">
      <c r="A1104" s="5">
        <v>43107</v>
      </c>
      <c r="B1104" t="str">
        <f t="shared" si="85"/>
        <v>Sunday</v>
      </c>
      <c r="C1104" t="str">
        <f t="shared" si="86"/>
        <v>January</v>
      </c>
      <c r="D1104">
        <f t="shared" si="87"/>
        <v>2018</v>
      </c>
      <c r="E1104">
        <f t="shared" si="88"/>
        <v>2</v>
      </c>
      <c r="F1104" t="str">
        <f>VLOOKUP(A1104, _holidays!A1104:B3209,2,FALSE)</f>
        <v>N</v>
      </c>
      <c r="G1104" t="str">
        <f>VLOOKUP(A1104, _holidays!A1104:C3209,3,FALSE)</f>
        <v>N</v>
      </c>
      <c r="H1104">
        <v>18.7</v>
      </c>
      <c r="I1104">
        <v>21.8</v>
      </c>
      <c r="J1104">
        <v>11</v>
      </c>
      <c r="K1104">
        <v>0</v>
      </c>
      <c r="L1104" s="7">
        <v>107142.815</v>
      </c>
      <c r="M1104" s="9">
        <v>80.976046170000004</v>
      </c>
      <c r="N1104" s="9">
        <f t="shared" si="89"/>
        <v>8676001.5342237689</v>
      </c>
    </row>
    <row r="1105" spans="1:14" x14ac:dyDescent="0.25">
      <c r="A1105" s="5">
        <v>43108</v>
      </c>
      <c r="B1105" t="str">
        <f t="shared" si="85"/>
        <v>Monday</v>
      </c>
      <c r="C1105" t="str">
        <f t="shared" si="86"/>
        <v>January</v>
      </c>
      <c r="D1105">
        <f t="shared" si="87"/>
        <v>2018</v>
      </c>
      <c r="E1105">
        <f t="shared" si="88"/>
        <v>2</v>
      </c>
      <c r="F1105" t="str">
        <f>VLOOKUP(A1105, _holidays!A1105:B3210,2,FALSE)</f>
        <v>N</v>
      </c>
      <c r="G1105" t="str">
        <f>VLOOKUP(A1105, _holidays!A1105:C3210,3,FALSE)</f>
        <v>N</v>
      </c>
      <c r="H1105">
        <v>17.3</v>
      </c>
      <c r="I1105">
        <v>21.9</v>
      </c>
      <c r="J1105">
        <v>17.5</v>
      </c>
      <c r="K1105">
        <v>0</v>
      </c>
      <c r="L1105" s="7">
        <v>118832.07</v>
      </c>
      <c r="M1105" s="9">
        <v>87.931578639999998</v>
      </c>
      <c r="N1105" s="9">
        <f t="shared" si="89"/>
        <v>10449091.508158986</v>
      </c>
    </row>
    <row r="1106" spans="1:14" x14ac:dyDescent="0.25">
      <c r="A1106" s="5">
        <v>43109</v>
      </c>
      <c r="B1106" t="str">
        <f t="shared" si="85"/>
        <v>Tuesday</v>
      </c>
      <c r="C1106" t="str">
        <f t="shared" si="86"/>
        <v>January</v>
      </c>
      <c r="D1106">
        <f t="shared" si="87"/>
        <v>2018</v>
      </c>
      <c r="E1106">
        <f t="shared" si="88"/>
        <v>2</v>
      </c>
      <c r="F1106" t="str">
        <f>VLOOKUP(A1106, _holidays!A1106:B3211,2,FALSE)</f>
        <v>N</v>
      </c>
      <c r="G1106" t="str">
        <f>VLOOKUP(A1106, _holidays!A1106:C3211,3,FALSE)</f>
        <v>N</v>
      </c>
      <c r="H1106">
        <v>15.7</v>
      </c>
      <c r="I1106">
        <v>22.5</v>
      </c>
      <c r="J1106">
        <v>30</v>
      </c>
      <c r="K1106">
        <v>0</v>
      </c>
      <c r="L1106" s="7">
        <v>111361.05</v>
      </c>
      <c r="M1106" s="9">
        <v>76.717394519999999</v>
      </c>
      <c r="N1106" s="9">
        <f t="shared" si="89"/>
        <v>8543329.6070114467</v>
      </c>
    </row>
    <row r="1107" spans="1:14" x14ac:dyDescent="0.25">
      <c r="A1107" s="5">
        <v>43110</v>
      </c>
      <c r="B1107" t="str">
        <f t="shared" si="85"/>
        <v>Wednesday</v>
      </c>
      <c r="C1107" t="str">
        <f t="shared" si="86"/>
        <v>January</v>
      </c>
      <c r="D1107">
        <f t="shared" si="87"/>
        <v>2018</v>
      </c>
      <c r="E1107">
        <f t="shared" si="88"/>
        <v>2</v>
      </c>
      <c r="F1107" t="str">
        <f>VLOOKUP(A1107, _holidays!A1107:B3212,2,FALSE)</f>
        <v>N</v>
      </c>
      <c r="G1107" t="str">
        <f>VLOOKUP(A1107, _holidays!A1107:C3212,3,FALSE)</f>
        <v>N</v>
      </c>
      <c r="H1107">
        <v>13.6</v>
      </c>
      <c r="I1107">
        <v>25.6</v>
      </c>
      <c r="J1107">
        <v>23.5</v>
      </c>
      <c r="K1107">
        <v>0</v>
      </c>
      <c r="L1107" s="7">
        <v>116530.04</v>
      </c>
      <c r="M1107" s="9">
        <v>80.212274440000002</v>
      </c>
      <c r="N1107" s="9">
        <f t="shared" si="89"/>
        <v>9347139.5489841774</v>
      </c>
    </row>
    <row r="1108" spans="1:14" x14ac:dyDescent="0.25">
      <c r="A1108" s="5">
        <v>43111</v>
      </c>
      <c r="B1108" t="str">
        <f t="shared" si="85"/>
        <v>Thursday</v>
      </c>
      <c r="C1108" t="str">
        <f t="shared" si="86"/>
        <v>January</v>
      </c>
      <c r="D1108">
        <f t="shared" si="87"/>
        <v>2018</v>
      </c>
      <c r="E1108">
        <f t="shared" si="88"/>
        <v>2</v>
      </c>
      <c r="F1108" t="str">
        <f>VLOOKUP(A1108, _holidays!A1108:B3213,2,FALSE)</f>
        <v>N</v>
      </c>
      <c r="G1108" t="str">
        <f>VLOOKUP(A1108, _holidays!A1108:C3213,3,FALSE)</f>
        <v>N</v>
      </c>
      <c r="H1108">
        <v>15.5</v>
      </c>
      <c r="I1108">
        <v>34.5</v>
      </c>
      <c r="J1108">
        <v>28.6</v>
      </c>
      <c r="K1108">
        <v>0</v>
      </c>
      <c r="L1108" s="7">
        <v>139607.905</v>
      </c>
      <c r="M1108" s="9">
        <v>87.802658050000005</v>
      </c>
      <c r="N1108" s="9">
        <f t="shared" si="89"/>
        <v>12257945.143791886</v>
      </c>
    </row>
    <row r="1109" spans="1:14" x14ac:dyDescent="0.25">
      <c r="A1109" s="5">
        <v>43112</v>
      </c>
      <c r="B1109" t="str">
        <f t="shared" si="85"/>
        <v>Friday</v>
      </c>
      <c r="C1109" t="str">
        <f t="shared" si="86"/>
        <v>January</v>
      </c>
      <c r="D1109">
        <f t="shared" si="87"/>
        <v>2018</v>
      </c>
      <c r="E1109">
        <f t="shared" si="88"/>
        <v>2</v>
      </c>
      <c r="F1109" t="str">
        <f>VLOOKUP(A1109, _holidays!A1109:B3214,2,FALSE)</f>
        <v>N</v>
      </c>
      <c r="G1109" t="str">
        <f>VLOOKUP(A1109, _holidays!A1109:C3214,3,FALSE)</f>
        <v>N</v>
      </c>
      <c r="H1109">
        <v>20.399999999999999</v>
      </c>
      <c r="I1109">
        <v>30</v>
      </c>
      <c r="J1109">
        <v>1.7</v>
      </c>
      <c r="K1109">
        <v>1</v>
      </c>
      <c r="L1109" s="7">
        <v>132022.87</v>
      </c>
      <c r="M1109" s="9">
        <v>94.000719250000003</v>
      </c>
      <c r="N1109" s="9">
        <f t="shared" si="89"/>
        <v>12410244.737449247</v>
      </c>
    </row>
    <row r="1110" spans="1:14" x14ac:dyDescent="0.25">
      <c r="A1110" s="5">
        <v>43113</v>
      </c>
      <c r="B1110" t="str">
        <f t="shared" si="85"/>
        <v>Saturday</v>
      </c>
      <c r="C1110" t="str">
        <f t="shared" si="86"/>
        <v>January</v>
      </c>
      <c r="D1110">
        <f t="shared" si="87"/>
        <v>2018</v>
      </c>
      <c r="E1110">
        <f t="shared" si="88"/>
        <v>2</v>
      </c>
      <c r="F1110" t="str">
        <f>VLOOKUP(A1110, _holidays!A1110:B3215,2,FALSE)</f>
        <v>N</v>
      </c>
      <c r="G1110" t="str">
        <f>VLOOKUP(A1110, _holidays!A1110:C3215,3,FALSE)</f>
        <v>N</v>
      </c>
      <c r="H1110">
        <v>16</v>
      </c>
      <c r="I1110">
        <v>20.9</v>
      </c>
      <c r="J1110">
        <v>10.7</v>
      </c>
      <c r="K1110">
        <v>7</v>
      </c>
      <c r="L1110" s="7">
        <v>98977.05</v>
      </c>
      <c r="M1110" s="9">
        <v>73.276545920000004</v>
      </c>
      <c r="N1110" s="9">
        <f t="shared" si="89"/>
        <v>7252696.3493511369</v>
      </c>
    </row>
    <row r="1111" spans="1:14" x14ac:dyDescent="0.25">
      <c r="A1111" s="5">
        <v>43114</v>
      </c>
      <c r="B1111" t="str">
        <f t="shared" si="85"/>
        <v>Sunday</v>
      </c>
      <c r="C1111" t="str">
        <f t="shared" si="86"/>
        <v>January</v>
      </c>
      <c r="D1111">
        <f t="shared" si="87"/>
        <v>2018</v>
      </c>
      <c r="E1111">
        <f t="shared" si="88"/>
        <v>3</v>
      </c>
      <c r="F1111" t="str">
        <f>VLOOKUP(A1111, _holidays!A1111:B3216,2,FALSE)</f>
        <v>N</v>
      </c>
      <c r="G1111" t="str">
        <f>VLOOKUP(A1111, _holidays!A1111:C3216,3,FALSE)</f>
        <v>N</v>
      </c>
      <c r="H1111">
        <v>12.7</v>
      </c>
      <c r="I1111">
        <v>19.5</v>
      </c>
      <c r="J1111">
        <v>27.5</v>
      </c>
      <c r="K1111">
        <v>15</v>
      </c>
      <c r="L1111" s="7">
        <v>92021.68</v>
      </c>
      <c r="M1111" s="9">
        <v>66.65958191</v>
      </c>
      <c r="N1111" s="9">
        <f t="shared" si="89"/>
        <v>6134126.7154558087</v>
      </c>
    </row>
    <row r="1112" spans="1:14" x14ac:dyDescent="0.25">
      <c r="A1112" s="5">
        <v>43115</v>
      </c>
      <c r="B1112" t="str">
        <f t="shared" si="85"/>
        <v>Monday</v>
      </c>
      <c r="C1112" t="str">
        <f t="shared" si="86"/>
        <v>January</v>
      </c>
      <c r="D1112">
        <f t="shared" si="87"/>
        <v>2018</v>
      </c>
      <c r="E1112">
        <f t="shared" si="88"/>
        <v>3</v>
      </c>
      <c r="F1112" t="str">
        <f>VLOOKUP(A1112, _holidays!A1112:B3217,2,FALSE)</f>
        <v>N</v>
      </c>
      <c r="G1112" t="str">
        <f>VLOOKUP(A1112, _holidays!A1112:C3217,3,FALSE)</f>
        <v>N</v>
      </c>
      <c r="H1112">
        <v>14.6</v>
      </c>
      <c r="I1112">
        <v>20.9</v>
      </c>
      <c r="J1112">
        <v>21.1</v>
      </c>
      <c r="K1112">
        <v>0</v>
      </c>
      <c r="L1112" s="7">
        <v>109389.095</v>
      </c>
      <c r="M1112" s="9">
        <v>86.378514550000006</v>
      </c>
      <c r="N1112" s="9">
        <f t="shared" si="89"/>
        <v>9448867.5340688322</v>
      </c>
    </row>
    <row r="1113" spans="1:14" x14ac:dyDescent="0.25">
      <c r="A1113" s="5">
        <v>43116</v>
      </c>
      <c r="B1113" t="str">
        <f t="shared" si="85"/>
        <v>Tuesday</v>
      </c>
      <c r="C1113" t="str">
        <f t="shared" si="86"/>
        <v>January</v>
      </c>
      <c r="D1113">
        <f t="shared" si="87"/>
        <v>2018</v>
      </c>
      <c r="E1113">
        <f t="shared" si="88"/>
        <v>3</v>
      </c>
      <c r="F1113" t="str">
        <f>VLOOKUP(A1113, _holidays!A1113:B3218,2,FALSE)</f>
        <v>N</v>
      </c>
      <c r="G1113" t="str">
        <f>VLOOKUP(A1113, _holidays!A1113:C3218,3,FALSE)</f>
        <v>N</v>
      </c>
      <c r="H1113">
        <v>12.9</v>
      </c>
      <c r="I1113">
        <v>26.9</v>
      </c>
      <c r="J1113">
        <v>31.1</v>
      </c>
      <c r="K1113">
        <v>0</v>
      </c>
      <c r="L1113" s="7">
        <v>116074.03</v>
      </c>
      <c r="M1113" s="9">
        <v>92.836877680000001</v>
      </c>
      <c r="N1113" s="9">
        <f t="shared" si="89"/>
        <v>10775950.524934649</v>
      </c>
    </row>
    <row r="1114" spans="1:14" x14ac:dyDescent="0.25">
      <c r="A1114" s="5">
        <v>43117</v>
      </c>
      <c r="B1114" t="str">
        <f t="shared" si="85"/>
        <v>Wednesday</v>
      </c>
      <c r="C1114" t="str">
        <f t="shared" si="86"/>
        <v>January</v>
      </c>
      <c r="D1114">
        <f t="shared" si="87"/>
        <v>2018</v>
      </c>
      <c r="E1114">
        <f t="shared" si="88"/>
        <v>3</v>
      </c>
      <c r="F1114" t="str">
        <f>VLOOKUP(A1114, _holidays!A1114:B3219,2,FALSE)</f>
        <v>N</v>
      </c>
      <c r="G1114" t="str">
        <f>VLOOKUP(A1114, _holidays!A1114:C3219,3,FALSE)</f>
        <v>N</v>
      </c>
      <c r="H1114">
        <v>12.4</v>
      </c>
      <c r="I1114">
        <v>30.3</v>
      </c>
      <c r="J1114">
        <v>30.9</v>
      </c>
      <c r="K1114">
        <v>0</v>
      </c>
      <c r="L1114" s="7">
        <v>129286.36500000001</v>
      </c>
      <c r="M1114" s="9">
        <v>100.2774263</v>
      </c>
      <c r="N1114" s="9">
        <f t="shared" si="89"/>
        <v>12964503.937882401</v>
      </c>
    </row>
    <row r="1115" spans="1:14" x14ac:dyDescent="0.25">
      <c r="A1115" s="5">
        <v>43118</v>
      </c>
      <c r="B1115" t="str">
        <f t="shared" si="85"/>
        <v>Thursday</v>
      </c>
      <c r="C1115" t="str">
        <f t="shared" si="86"/>
        <v>January</v>
      </c>
      <c r="D1115">
        <f t="shared" si="87"/>
        <v>2018</v>
      </c>
      <c r="E1115">
        <f t="shared" si="88"/>
        <v>3</v>
      </c>
      <c r="F1115" t="str">
        <f>VLOOKUP(A1115, _holidays!A1115:B3220,2,FALSE)</f>
        <v>N</v>
      </c>
      <c r="G1115" t="str">
        <f>VLOOKUP(A1115, _holidays!A1115:C3220,3,FALSE)</f>
        <v>N</v>
      </c>
      <c r="H1115">
        <v>16.600000000000001</v>
      </c>
      <c r="I1115">
        <v>40</v>
      </c>
      <c r="J1115">
        <v>30.8</v>
      </c>
      <c r="K1115">
        <v>0</v>
      </c>
      <c r="L1115" s="7">
        <v>154648.065</v>
      </c>
      <c r="M1115" s="9">
        <v>1210.1379199999999</v>
      </c>
      <c r="N1115" s="9">
        <f t="shared" si="89"/>
        <v>187145487.71112478</v>
      </c>
    </row>
    <row r="1116" spans="1:14" x14ac:dyDescent="0.25">
      <c r="A1116" s="5">
        <v>43119</v>
      </c>
      <c r="B1116" t="str">
        <f t="shared" si="85"/>
        <v>Friday</v>
      </c>
      <c r="C1116" t="str">
        <f t="shared" si="86"/>
        <v>January</v>
      </c>
      <c r="D1116">
        <f t="shared" si="87"/>
        <v>2018</v>
      </c>
      <c r="E1116">
        <f t="shared" si="88"/>
        <v>3</v>
      </c>
      <c r="F1116" t="str">
        <f>VLOOKUP(A1116, _holidays!A1116:B3221,2,FALSE)</f>
        <v>N</v>
      </c>
      <c r="G1116" t="str">
        <f>VLOOKUP(A1116, _holidays!A1116:C3221,3,FALSE)</f>
        <v>N</v>
      </c>
      <c r="H1116">
        <v>22.5</v>
      </c>
      <c r="I1116">
        <v>40.299999999999997</v>
      </c>
      <c r="J1116">
        <v>30.6</v>
      </c>
      <c r="K1116">
        <v>0</v>
      </c>
      <c r="L1116" s="7">
        <v>165070.595</v>
      </c>
      <c r="M1116" s="9">
        <v>647.57416339999997</v>
      </c>
      <c r="N1116" s="9">
        <f t="shared" si="89"/>
        <v>106895452.45906521</v>
      </c>
    </row>
    <row r="1117" spans="1:14" x14ac:dyDescent="0.25">
      <c r="A1117" s="5">
        <v>43120</v>
      </c>
      <c r="B1117" t="str">
        <f t="shared" si="85"/>
        <v>Saturday</v>
      </c>
      <c r="C1117" t="str">
        <f t="shared" si="86"/>
        <v>January</v>
      </c>
      <c r="D1117">
        <f t="shared" si="87"/>
        <v>2018</v>
      </c>
      <c r="E1117">
        <f t="shared" si="88"/>
        <v>3</v>
      </c>
      <c r="F1117" t="str">
        <f>VLOOKUP(A1117, _holidays!A1117:B3222,2,FALSE)</f>
        <v>N</v>
      </c>
      <c r="G1117" t="str">
        <f>VLOOKUP(A1117, _holidays!A1117:C3222,3,FALSE)</f>
        <v>N</v>
      </c>
      <c r="H1117">
        <v>20.3</v>
      </c>
      <c r="I1117">
        <v>24.6</v>
      </c>
      <c r="J1117">
        <v>20.2</v>
      </c>
      <c r="K1117">
        <v>0</v>
      </c>
      <c r="L1117" s="7">
        <v>124825.02499999999</v>
      </c>
      <c r="M1117" s="9">
        <v>94.104814860000005</v>
      </c>
      <c r="N1117" s="9">
        <f t="shared" si="89"/>
        <v>11746635.867519872</v>
      </c>
    </row>
    <row r="1118" spans="1:14" x14ac:dyDescent="0.25">
      <c r="A1118" s="5">
        <v>43121</v>
      </c>
      <c r="B1118" t="str">
        <f t="shared" si="85"/>
        <v>Sunday</v>
      </c>
      <c r="C1118" t="str">
        <f t="shared" si="86"/>
        <v>January</v>
      </c>
      <c r="D1118">
        <f t="shared" si="87"/>
        <v>2018</v>
      </c>
      <c r="E1118">
        <f t="shared" si="88"/>
        <v>4</v>
      </c>
      <c r="F1118" t="str">
        <f>VLOOKUP(A1118, _holidays!A1118:B3223,2,FALSE)</f>
        <v>N</v>
      </c>
      <c r="G1118" t="str">
        <f>VLOOKUP(A1118, _holidays!A1118:C3223,3,FALSE)</f>
        <v>N</v>
      </c>
      <c r="H1118">
        <v>21</v>
      </c>
      <c r="I1118">
        <v>28.2</v>
      </c>
      <c r="J1118">
        <v>14.9</v>
      </c>
      <c r="K1118">
        <v>0</v>
      </c>
      <c r="L1118" s="7">
        <v>127305.2</v>
      </c>
      <c r="M1118" s="9">
        <v>121.7119723</v>
      </c>
      <c r="N1118" s="9">
        <f t="shared" si="89"/>
        <v>15494566.976045959</v>
      </c>
    </row>
    <row r="1119" spans="1:14" x14ac:dyDescent="0.25">
      <c r="A1119" s="5">
        <v>43122</v>
      </c>
      <c r="B1119" t="str">
        <f t="shared" si="85"/>
        <v>Monday</v>
      </c>
      <c r="C1119" t="str">
        <f t="shared" si="86"/>
        <v>January</v>
      </c>
      <c r="D1119">
        <f t="shared" si="87"/>
        <v>2018</v>
      </c>
      <c r="E1119">
        <f t="shared" si="88"/>
        <v>4</v>
      </c>
      <c r="F1119" t="str">
        <f>VLOOKUP(A1119, _holidays!A1119:B3224,2,FALSE)</f>
        <v>N</v>
      </c>
      <c r="G1119" t="str">
        <f>VLOOKUP(A1119, _holidays!A1119:C3224,3,FALSE)</f>
        <v>N</v>
      </c>
      <c r="H1119">
        <v>20.5</v>
      </c>
      <c r="I1119">
        <v>23.9</v>
      </c>
      <c r="J1119">
        <v>27.3</v>
      </c>
      <c r="K1119">
        <v>0</v>
      </c>
      <c r="L1119" s="7">
        <v>137955.42499999999</v>
      </c>
      <c r="M1119" s="9">
        <v>115.1294838</v>
      </c>
      <c r="N1119" s="9">
        <f t="shared" si="89"/>
        <v>15882736.867659613</v>
      </c>
    </row>
    <row r="1120" spans="1:14" x14ac:dyDescent="0.25">
      <c r="A1120" s="5">
        <v>43123</v>
      </c>
      <c r="B1120" t="str">
        <f t="shared" si="85"/>
        <v>Tuesday</v>
      </c>
      <c r="C1120" t="str">
        <f t="shared" si="86"/>
        <v>January</v>
      </c>
      <c r="D1120">
        <f t="shared" si="87"/>
        <v>2018</v>
      </c>
      <c r="E1120">
        <f t="shared" si="88"/>
        <v>4</v>
      </c>
      <c r="F1120" t="str">
        <f>VLOOKUP(A1120, _holidays!A1120:B3225,2,FALSE)</f>
        <v>N</v>
      </c>
      <c r="G1120" t="str">
        <f>VLOOKUP(A1120, _holidays!A1120:C3225,3,FALSE)</f>
        <v>N</v>
      </c>
      <c r="H1120">
        <v>18</v>
      </c>
      <c r="I1120">
        <v>23.6</v>
      </c>
      <c r="J1120">
        <v>28.3</v>
      </c>
      <c r="K1120">
        <v>0</v>
      </c>
      <c r="L1120" s="7">
        <v>128314.47</v>
      </c>
      <c r="M1120" s="9">
        <v>102.3741093</v>
      </c>
      <c r="N1120" s="9">
        <f t="shared" si="89"/>
        <v>13136079.576551571</v>
      </c>
    </row>
    <row r="1121" spans="1:14" x14ac:dyDescent="0.25">
      <c r="A1121" s="5">
        <v>43124</v>
      </c>
      <c r="B1121" t="str">
        <f t="shared" si="85"/>
        <v>Wednesday</v>
      </c>
      <c r="C1121" t="str">
        <f t="shared" si="86"/>
        <v>January</v>
      </c>
      <c r="D1121">
        <f t="shared" si="87"/>
        <v>2018</v>
      </c>
      <c r="E1121">
        <f t="shared" si="88"/>
        <v>4</v>
      </c>
      <c r="F1121" t="str">
        <f>VLOOKUP(A1121, _holidays!A1121:B3226,2,FALSE)</f>
        <v>N</v>
      </c>
      <c r="G1121" t="str">
        <f>VLOOKUP(A1121, _holidays!A1121:C3226,3,FALSE)</f>
        <v>N</v>
      </c>
      <c r="H1121">
        <v>14.8</v>
      </c>
      <c r="I1121">
        <v>23.3</v>
      </c>
      <c r="J1121">
        <v>27.5</v>
      </c>
      <c r="K1121">
        <v>0</v>
      </c>
      <c r="L1121" s="7">
        <v>128899.765</v>
      </c>
      <c r="M1121" s="9">
        <v>103.427874</v>
      </c>
      <c r="N1121" s="9">
        <f t="shared" si="89"/>
        <v>13331828.653049611</v>
      </c>
    </row>
    <row r="1122" spans="1:14" x14ac:dyDescent="0.25">
      <c r="A1122" s="5">
        <v>43125</v>
      </c>
      <c r="B1122" t="str">
        <f t="shared" si="85"/>
        <v>Thursday</v>
      </c>
      <c r="C1122" t="str">
        <f t="shared" si="86"/>
        <v>January</v>
      </c>
      <c r="D1122">
        <f t="shared" si="87"/>
        <v>2018</v>
      </c>
      <c r="E1122">
        <f t="shared" si="88"/>
        <v>4</v>
      </c>
      <c r="F1122" t="str">
        <f>VLOOKUP(A1122, _holidays!A1122:B3227,2,FALSE)</f>
        <v>N</v>
      </c>
      <c r="G1122" t="str">
        <f>VLOOKUP(A1122, _holidays!A1122:C3227,3,FALSE)</f>
        <v>N</v>
      </c>
      <c r="H1122">
        <v>17.100000000000001</v>
      </c>
      <c r="I1122">
        <v>26.6</v>
      </c>
      <c r="J1122">
        <v>28.1</v>
      </c>
      <c r="K1122">
        <v>0</v>
      </c>
      <c r="L1122" s="7">
        <v>139245.21</v>
      </c>
      <c r="M1122" s="9">
        <v>155.5028059</v>
      </c>
      <c r="N1122" s="9">
        <f t="shared" si="89"/>
        <v>21653020.863134738</v>
      </c>
    </row>
    <row r="1123" spans="1:14" x14ac:dyDescent="0.25">
      <c r="A1123" s="5">
        <v>43126</v>
      </c>
      <c r="B1123" t="str">
        <f t="shared" si="85"/>
        <v>Friday</v>
      </c>
      <c r="C1123" t="str">
        <f t="shared" si="86"/>
        <v>January</v>
      </c>
      <c r="D1123">
        <f t="shared" si="87"/>
        <v>2018</v>
      </c>
      <c r="E1123">
        <f t="shared" si="88"/>
        <v>4</v>
      </c>
      <c r="F1123" t="str">
        <f>VLOOKUP(A1123, _holidays!A1123:B3228,2,FALSE)</f>
        <v>N</v>
      </c>
      <c r="G1123" t="str">
        <f>VLOOKUP(A1123, _holidays!A1123:C3228,3,FALSE)</f>
        <v>Y</v>
      </c>
      <c r="H1123">
        <v>19.399999999999999</v>
      </c>
      <c r="I1123">
        <v>28.4</v>
      </c>
      <c r="J1123">
        <v>19.899999999999999</v>
      </c>
      <c r="K1123">
        <v>0</v>
      </c>
      <c r="L1123" s="7">
        <v>128599.46</v>
      </c>
      <c r="M1123" s="9">
        <v>91.434892809999994</v>
      </c>
      <c r="N1123" s="9">
        <f t="shared" si="89"/>
        <v>11758477.840523882</v>
      </c>
    </row>
    <row r="1124" spans="1:14" x14ac:dyDescent="0.25">
      <c r="A1124" s="5">
        <v>43127</v>
      </c>
      <c r="B1124" t="str">
        <f t="shared" si="85"/>
        <v>Saturday</v>
      </c>
      <c r="C1124" t="str">
        <f t="shared" si="86"/>
        <v>January</v>
      </c>
      <c r="D1124">
        <f t="shared" si="87"/>
        <v>2018</v>
      </c>
      <c r="E1124">
        <f t="shared" si="88"/>
        <v>4</v>
      </c>
      <c r="F1124" t="str">
        <f>VLOOKUP(A1124, _holidays!A1124:B3229,2,FALSE)</f>
        <v>N</v>
      </c>
      <c r="G1124" t="str">
        <f>VLOOKUP(A1124, _holidays!A1124:C3229,3,FALSE)</f>
        <v>N</v>
      </c>
      <c r="H1124">
        <v>21.2</v>
      </c>
      <c r="I1124">
        <v>33.200000000000003</v>
      </c>
      <c r="J1124">
        <v>27.5</v>
      </c>
      <c r="K1124">
        <v>3.4</v>
      </c>
      <c r="L1124" s="7">
        <v>139114.58499999999</v>
      </c>
      <c r="M1124" s="9">
        <v>104.878878</v>
      </c>
      <c r="N1124" s="9">
        <f t="shared" si="89"/>
        <v>14590181.58823563</v>
      </c>
    </row>
    <row r="1125" spans="1:14" x14ac:dyDescent="0.25">
      <c r="A1125" s="5">
        <v>43128</v>
      </c>
      <c r="B1125" t="str">
        <f t="shared" si="85"/>
        <v>Sunday</v>
      </c>
      <c r="C1125" t="str">
        <f t="shared" si="86"/>
        <v>January</v>
      </c>
      <c r="D1125">
        <f t="shared" si="87"/>
        <v>2018</v>
      </c>
      <c r="E1125">
        <f t="shared" si="88"/>
        <v>5</v>
      </c>
      <c r="F1125" t="str">
        <f>VLOOKUP(A1125, _holidays!A1125:B3230,2,FALSE)</f>
        <v>N</v>
      </c>
      <c r="G1125" t="str">
        <f>VLOOKUP(A1125, _holidays!A1125:C3230,3,FALSE)</f>
        <v>N</v>
      </c>
      <c r="H1125">
        <v>22.7</v>
      </c>
      <c r="I1125">
        <v>38.1</v>
      </c>
      <c r="J1125">
        <v>28.5</v>
      </c>
      <c r="K1125">
        <v>0</v>
      </c>
      <c r="L1125" s="7">
        <v>159436.69</v>
      </c>
      <c r="M1125" s="9">
        <v>290.41964400000001</v>
      </c>
      <c r="N1125" s="9">
        <f t="shared" si="89"/>
        <v>46303546.750338361</v>
      </c>
    </row>
    <row r="1126" spans="1:14" x14ac:dyDescent="0.25">
      <c r="A1126" s="5">
        <v>43129</v>
      </c>
      <c r="B1126" t="str">
        <f t="shared" si="85"/>
        <v>Monday</v>
      </c>
      <c r="C1126" t="str">
        <f t="shared" si="86"/>
        <v>January</v>
      </c>
      <c r="D1126">
        <f t="shared" si="87"/>
        <v>2018</v>
      </c>
      <c r="E1126">
        <f t="shared" si="88"/>
        <v>5</v>
      </c>
      <c r="F1126" t="str">
        <f>VLOOKUP(A1126, _holidays!A1126:B3231,2,FALSE)</f>
        <v>N</v>
      </c>
      <c r="G1126" t="str">
        <f>VLOOKUP(A1126, _holidays!A1126:C3231,3,FALSE)</f>
        <v>N</v>
      </c>
      <c r="H1126">
        <v>27.8</v>
      </c>
      <c r="I1126">
        <v>33.5</v>
      </c>
      <c r="J1126">
        <v>7.3</v>
      </c>
      <c r="K1126">
        <v>0</v>
      </c>
      <c r="L1126" s="7">
        <v>160437.565</v>
      </c>
      <c r="M1126" s="9">
        <v>107.6574249</v>
      </c>
      <c r="N1126" s="9">
        <f t="shared" si="89"/>
        <v>17272295.10512637</v>
      </c>
    </row>
    <row r="1127" spans="1:14" x14ac:dyDescent="0.25">
      <c r="A1127" s="5">
        <v>43130</v>
      </c>
      <c r="B1127" t="str">
        <f t="shared" si="85"/>
        <v>Tuesday</v>
      </c>
      <c r="C1127" t="str">
        <f t="shared" si="86"/>
        <v>January</v>
      </c>
      <c r="D1127">
        <f t="shared" si="87"/>
        <v>2018</v>
      </c>
      <c r="E1127">
        <f t="shared" si="88"/>
        <v>5</v>
      </c>
      <c r="F1127" t="str">
        <f>VLOOKUP(A1127, _holidays!A1127:B3232,2,FALSE)</f>
        <v>N</v>
      </c>
      <c r="G1127" t="str">
        <f>VLOOKUP(A1127, _holidays!A1127:C3232,3,FALSE)</f>
        <v>N</v>
      </c>
      <c r="H1127">
        <v>15.6</v>
      </c>
      <c r="I1127">
        <v>21</v>
      </c>
      <c r="J1127">
        <v>14.1</v>
      </c>
      <c r="K1127">
        <v>38.799999999999997</v>
      </c>
      <c r="L1127" s="7">
        <v>115239.57</v>
      </c>
      <c r="M1127" s="9">
        <v>78.574438810000004</v>
      </c>
      <c r="N1127" s="9">
        <f t="shared" si="89"/>
        <v>9054884.5414557122</v>
      </c>
    </row>
    <row r="1128" spans="1:14" x14ac:dyDescent="0.25">
      <c r="A1128" s="5">
        <v>43131</v>
      </c>
      <c r="B1128" t="str">
        <f t="shared" si="85"/>
        <v>Wednesday</v>
      </c>
      <c r="C1128" t="str">
        <f t="shared" si="86"/>
        <v>January</v>
      </c>
      <c r="D1128">
        <f t="shared" si="87"/>
        <v>2018</v>
      </c>
      <c r="E1128">
        <f t="shared" si="88"/>
        <v>5</v>
      </c>
      <c r="F1128" t="str">
        <f>VLOOKUP(A1128, _holidays!A1128:B3233,2,FALSE)</f>
        <v>Y</v>
      </c>
      <c r="G1128" t="str">
        <f>VLOOKUP(A1128, _holidays!A1128:C3233,3,FALSE)</f>
        <v>N</v>
      </c>
      <c r="H1128">
        <v>14.6</v>
      </c>
      <c r="I1128">
        <v>19.100000000000001</v>
      </c>
      <c r="J1128">
        <v>19.600000000000001</v>
      </c>
      <c r="K1128">
        <v>0</v>
      </c>
      <c r="L1128" s="7">
        <v>108524.18</v>
      </c>
      <c r="M1128" s="9">
        <v>65.217558049999994</v>
      </c>
      <c r="N1128" s="9">
        <f t="shared" si="89"/>
        <v>7077682.0089786481</v>
      </c>
    </row>
    <row r="1129" spans="1:14" x14ac:dyDescent="0.25">
      <c r="A1129" s="5">
        <v>43132</v>
      </c>
      <c r="B1129" t="str">
        <f t="shared" si="85"/>
        <v>Thursday</v>
      </c>
      <c r="C1129" t="str">
        <f t="shared" si="86"/>
        <v>February</v>
      </c>
      <c r="D1129">
        <f t="shared" si="87"/>
        <v>2018</v>
      </c>
      <c r="E1129">
        <f t="shared" si="88"/>
        <v>5</v>
      </c>
      <c r="F1129" t="str">
        <f>VLOOKUP(A1129, _holidays!A1129:B3234,2,FALSE)</f>
        <v>Y</v>
      </c>
      <c r="G1129" t="str">
        <f>VLOOKUP(A1129, _holidays!A1129:C3234,3,FALSE)</f>
        <v>N</v>
      </c>
      <c r="H1129">
        <v>12.1</v>
      </c>
      <c r="I1129">
        <v>22.5</v>
      </c>
      <c r="J1129">
        <v>28.9</v>
      </c>
      <c r="K1129">
        <v>0.2</v>
      </c>
      <c r="L1129" s="7">
        <v>109949.21</v>
      </c>
      <c r="M1129" s="9">
        <v>72.412229809999999</v>
      </c>
      <c r="N1129" s="9">
        <f t="shared" si="89"/>
        <v>7961667.4619479505</v>
      </c>
    </row>
    <row r="1130" spans="1:14" x14ac:dyDescent="0.25">
      <c r="A1130" s="5">
        <v>43133</v>
      </c>
      <c r="B1130" t="str">
        <f t="shared" si="85"/>
        <v>Friday</v>
      </c>
      <c r="C1130" t="str">
        <f t="shared" si="86"/>
        <v>February</v>
      </c>
      <c r="D1130">
        <f t="shared" si="87"/>
        <v>2018</v>
      </c>
      <c r="E1130">
        <f t="shared" si="88"/>
        <v>5</v>
      </c>
      <c r="F1130" t="str">
        <f>VLOOKUP(A1130, _holidays!A1130:B3235,2,FALSE)</f>
        <v>Y</v>
      </c>
      <c r="G1130" t="str">
        <f>VLOOKUP(A1130, _holidays!A1130:C3235,3,FALSE)</f>
        <v>N</v>
      </c>
      <c r="H1130">
        <v>13.4</v>
      </c>
      <c r="I1130">
        <v>22.1</v>
      </c>
      <c r="J1130">
        <v>28.4</v>
      </c>
      <c r="K1130">
        <v>0</v>
      </c>
      <c r="L1130" s="7">
        <v>112946.34</v>
      </c>
      <c r="M1130" s="9">
        <v>80.454353729999994</v>
      </c>
      <c r="N1130" s="9">
        <f t="shared" si="89"/>
        <v>9087024.7908688467</v>
      </c>
    </row>
    <row r="1131" spans="1:14" x14ac:dyDescent="0.25">
      <c r="A1131" s="5">
        <v>43134</v>
      </c>
      <c r="B1131" t="str">
        <f t="shared" si="85"/>
        <v>Saturday</v>
      </c>
      <c r="C1131" t="str">
        <f t="shared" si="86"/>
        <v>February</v>
      </c>
      <c r="D1131">
        <f t="shared" si="87"/>
        <v>2018</v>
      </c>
      <c r="E1131">
        <f t="shared" si="88"/>
        <v>5</v>
      </c>
      <c r="F1131" t="str">
        <f>VLOOKUP(A1131, _holidays!A1131:B3236,2,FALSE)</f>
        <v>Y</v>
      </c>
      <c r="G1131" t="str">
        <f>VLOOKUP(A1131, _holidays!A1131:C3236,3,FALSE)</f>
        <v>N</v>
      </c>
      <c r="H1131">
        <v>15.8</v>
      </c>
      <c r="I1131">
        <v>28.1</v>
      </c>
      <c r="J1131">
        <v>26.7</v>
      </c>
      <c r="K1131">
        <v>0</v>
      </c>
      <c r="L1131" s="7">
        <v>104947.325</v>
      </c>
      <c r="M1131" s="9">
        <v>86.517007910000004</v>
      </c>
      <c r="N1131" s="9">
        <f t="shared" si="89"/>
        <v>9079728.54715834</v>
      </c>
    </row>
    <row r="1132" spans="1:14" x14ac:dyDescent="0.25">
      <c r="A1132" s="5">
        <v>43135</v>
      </c>
      <c r="B1132" t="str">
        <f t="shared" si="85"/>
        <v>Sunday</v>
      </c>
      <c r="C1132" t="str">
        <f t="shared" si="86"/>
        <v>February</v>
      </c>
      <c r="D1132">
        <f t="shared" si="87"/>
        <v>2018</v>
      </c>
      <c r="E1132">
        <f t="shared" si="88"/>
        <v>6</v>
      </c>
      <c r="F1132" t="str">
        <f>VLOOKUP(A1132, _holidays!A1132:B3237,2,FALSE)</f>
        <v>Y</v>
      </c>
      <c r="G1132" t="str">
        <f>VLOOKUP(A1132, _holidays!A1132:C3237,3,FALSE)</f>
        <v>N</v>
      </c>
      <c r="H1132">
        <v>14.7</v>
      </c>
      <c r="I1132">
        <v>25.7</v>
      </c>
      <c r="J1132">
        <v>28.5</v>
      </c>
      <c r="K1132">
        <v>0</v>
      </c>
      <c r="L1132" s="7">
        <v>106065.935</v>
      </c>
      <c r="M1132" s="9">
        <v>98.921846560000006</v>
      </c>
      <c r="N1132" s="9">
        <f t="shared" si="89"/>
        <v>10492238.147312934</v>
      </c>
    </row>
    <row r="1133" spans="1:14" x14ac:dyDescent="0.25">
      <c r="A1133" s="5">
        <v>43136</v>
      </c>
      <c r="B1133" t="str">
        <f t="shared" si="85"/>
        <v>Monday</v>
      </c>
      <c r="C1133" t="str">
        <f t="shared" si="86"/>
        <v>February</v>
      </c>
      <c r="D1133">
        <f t="shared" si="87"/>
        <v>2018</v>
      </c>
      <c r="E1133">
        <f t="shared" si="88"/>
        <v>6</v>
      </c>
      <c r="F1133" t="str">
        <f>VLOOKUP(A1133, _holidays!A1133:B3238,2,FALSE)</f>
        <v>Y</v>
      </c>
      <c r="G1133" t="str">
        <f>VLOOKUP(A1133, _holidays!A1133:C3238,3,FALSE)</f>
        <v>N</v>
      </c>
      <c r="H1133">
        <v>17</v>
      </c>
      <c r="I1133">
        <v>25.7</v>
      </c>
      <c r="J1133">
        <v>24</v>
      </c>
      <c r="K1133">
        <v>0</v>
      </c>
      <c r="L1133" s="7">
        <v>126465.96</v>
      </c>
      <c r="M1133" s="9">
        <v>103.83019280000001</v>
      </c>
      <c r="N1133" s="9">
        <f t="shared" si="89"/>
        <v>13130985.00943709</v>
      </c>
    </row>
    <row r="1134" spans="1:14" x14ac:dyDescent="0.25">
      <c r="A1134" s="5">
        <v>43137</v>
      </c>
      <c r="B1134" t="str">
        <f t="shared" si="85"/>
        <v>Tuesday</v>
      </c>
      <c r="C1134" t="str">
        <f t="shared" si="86"/>
        <v>February</v>
      </c>
      <c r="D1134">
        <f t="shared" si="87"/>
        <v>2018</v>
      </c>
      <c r="E1134">
        <f t="shared" si="88"/>
        <v>6</v>
      </c>
      <c r="F1134" t="str">
        <f>VLOOKUP(A1134, _holidays!A1134:B3239,2,FALSE)</f>
        <v>Y</v>
      </c>
      <c r="G1134" t="str">
        <f>VLOOKUP(A1134, _holidays!A1134:C3239,3,FALSE)</f>
        <v>N</v>
      </c>
      <c r="H1134">
        <v>17.7</v>
      </c>
      <c r="I1134">
        <v>29.9</v>
      </c>
      <c r="J1134">
        <v>27.6</v>
      </c>
      <c r="K1134">
        <v>0</v>
      </c>
      <c r="L1134" s="7">
        <v>137539.72500000001</v>
      </c>
      <c r="M1134" s="9">
        <v>104.2296312</v>
      </c>
      <c r="N1134" s="9">
        <f t="shared" si="89"/>
        <v>14335714.812099421</v>
      </c>
    </row>
    <row r="1135" spans="1:14" x14ac:dyDescent="0.25">
      <c r="A1135" s="5">
        <v>43138</v>
      </c>
      <c r="B1135" t="str">
        <f t="shared" si="85"/>
        <v>Wednesday</v>
      </c>
      <c r="C1135" t="str">
        <f t="shared" si="86"/>
        <v>February</v>
      </c>
      <c r="D1135">
        <f t="shared" si="87"/>
        <v>2018</v>
      </c>
      <c r="E1135">
        <f t="shared" si="88"/>
        <v>6</v>
      </c>
      <c r="F1135" t="str">
        <f>VLOOKUP(A1135, _holidays!A1135:B3240,2,FALSE)</f>
        <v>Y</v>
      </c>
      <c r="G1135" t="str">
        <f>VLOOKUP(A1135, _holidays!A1135:C3240,3,FALSE)</f>
        <v>N</v>
      </c>
      <c r="H1135">
        <v>18.7</v>
      </c>
      <c r="I1135">
        <v>37.4</v>
      </c>
      <c r="J1135">
        <v>27.1</v>
      </c>
      <c r="K1135">
        <v>0</v>
      </c>
      <c r="L1135" s="7">
        <v>159307.315</v>
      </c>
      <c r="M1135" s="9">
        <v>624.26093430000003</v>
      </c>
      <c r="N1135" s="9">
        <f t="shared" si="89"/>
        <v>99449333.302724406</v>
      </c>
    </row>
    <row r="1136" spans="1:14" x14ac:dyDescent="0.25">
      <c r="A1136" s="5">
        <v>43139</v>
      </c>
      <c r="B1136" t="str">
        <f t="shared" si="85"/>
        <v>Thursday</v>
      </c>
      <c r="C1136" t="str">
        <f t="shared" si="86"/>
        <v>February</v>
      </c>
      <c r="D1136">
        <f t="shared" si="87"/>
        <v>2018</v>
      </c>
      <c r="E1136">
        <f t="shared" si="88"/>
        <v>6</v>
      </c>
      <c r="F1136" t="str">
        <f>VLOOKUP(A1136, _holidays!A1136:B3241,2,FALSE)</f>
        <v>Y</v>
      </c>
      <c r="G1136" t="str">
        <f>VLOOKUP(A1136, _holidays!A1136:C3241,3,FALSE)</f>
        <v>N</v>
      </c>
      <c r="H1136">
        <v>20.6</v>
      </c>
      <c r="I1136">
        <v>27.5</v>
      </c>
      <c r="J1136">
        <v>15.8</v>
      </c>
      <c r="K1136">
        <v>0</v>
      </c>
      <c r="L1136" s="7">
        <v>149473.01</v>
      </c>
      <c r="M1136" s="9">
        <v>106.6526349</v>
      </c>
      <c r="N1136" s="9">
        <f t="shared" si="89"/>
        <v>15941690.362934049</v>
      </c>
    </row>
    <row r="1137" spans="1:14" x14ac:dyDescent="0.25">
      <c r="A1137" s="5">
        <v>43140</v>
      </c>
      <c r="B1137" t="str">
        <f t="shared" si="85"/>
        <v>Friday</v>
      </c>
      <c r="C1137" t="str">
        <f t="shared" si="86"/>
        <v>February</v>
      </c>
      <c r="D1137">
        <f t="shared" si="87"/>
        <v>2018</v>
      </c>
      <c r="E1137">
        <f t="shared" si="88"/>
        <v>6</v>
      </c>
      <c r="F1137" t="str">
        <f>VLOOKUP(A1137, _holidays!A1137:B3242,2,FALSE)</f>
        <v>Y</v>
      </c>
      <c r="G1137" t="str">
        <f>VLOOKUP(A1137, _holidays!A1137:C3242,3,FALSE)</f>
        <v>N</v>
      </c>
      <c r="H1137">
        <v>20.399999999999999</v>
      </c>
      <c r="I1137">
        <v>24.9</v>
      </c>
      <c r="J1137">
        <v>17.2</v>
      </c>
      <c r="K1137">
        <v>0</v>
      </c>
      <c r="L1137" s="7">
        <v>137101.87</v>
      </c>
      <c r="M1137" s="9">
        <v>113.7060807</v>
      </c>
      <c r="N1137" s="9">
        <f t="shared" si="89"/>
        <v>15589316.294340909</v>
      </c>
    </row>
    <row r="1138" spans="1:14" x14ac:dyDescent="0.25">
      <c r="A1138" s="5">
        <v>43141</v>
      </c>
      <c r="B1138" t="str">
        <f t="shared" si="85"/>
        <v>Saturday</v>
      </c>
      <c r="C1138" t="str">
        <f t="shared" si="86"/>
        <v>February</v>
      </c>
      <c r="D1138">
        <f t="shared" si="87"/>
        <v>2018</v>
      </c>
      <c r="E1138">
        <f t="shared" si="88"/>
        <v>6</v>
      </c>
      <c r="F1138" t="str">
        <f>VLOOKUP(A1138, _holidays!A1138:B3243,2,FALSE)</f>
        <v>Y</v>
      </c>
      <c r="G1138" t="str">
        <f>VLOOKUP(A1138, _holidays!A1138:C3243,3,FALSE)</f>
        <v>N</v>
      </c>
      <c r="H1138">
        <v>18.7</v>
      </c>
      <c r="I1138">
        <v>30.3</v>
      </c>
      <c r="J1138">
        <v>6.6</v>
      </c>
      <c r="K1138">
        <v>0</v>
      </c>
      <c r="L1138" s="7">
        <v>118113.8</v>
      </c>
      <c r="M1138" s="9">
        <v>83.521526919999999</v>
      </c>
      <c r="N1138" s="9">
        <f t="shared" si="89"/>
        <v>9865044.9263234958</v>
      </c>
    </row>
    <row r="1139" spans="1:14" x14ac:dyDescent="0.25">
      <c r="A1139" s="5">
        <v>43142</v>
      </c>
      <c r="B1139" t="str">
        <f t="shared" si="85"/>
        <v>Sunday</v>
      </c>
      <c r="C1139" t="str">
        <f t="shared" si="86"/>
        <v>February</v>
      </c>
      <c r="D1139">
        <f t="shared" si="87"/>
        <v>2018</v>
      </c>
      <c r="E1139">
        <f t="shared" si="88"/>
        <v>7</v>
      </c>
      <c r="F1139" t="str">
        <f>VLOOKUP(A1139, _holidays!A1139:B3244,2,FALSE)</f>
        <v>Y</v>
      </c>
      <c r="G1139" t="str">
        <f>VLOOKUP(A1139, _holidays!A1139:C3244,3,FALSE)</f>
        <v>N</v>
      </c>
      <c r="H1139">
        <v>15.5</v>
      </c>
      <c r="I1139">
        <v>21.2</v>
      </c>
      <c r="J1139">
        <v>18.5</v>
      </c>
      <c r="K1139">
        <v>0</v>
      </c>
      <c r="L1139" s="7">
        <v>100440.29</v>
      </c>
      <c r="M1139" s="9">
        <v>66.272357439999993</v>
      </c>
      <c r="N1139" s="9">
        <f t="shared" si="89"/>
        <v>6656414.8002572563</v>
      </c>
    </row>
    <row r="1140" spans="1:14" x14ac:dyDescent="0.25">
      <c r="A1140" s="5">
        <v>43143</v>
      </c>
      <c r="B1140" t="str">
        <f t="shared" si="85"/>
        <v>Monday</v>
      </c>
      <c r="C1140" t="str">
        <f t="shared" si="86"/>
        <v>February</v>
      </c>
      <c r="D1140">
        <f t="shared" si="87"/>
        <v>2018</v>
      </c>
      <c r="E1140">
        <f t="shared" si="88"/>
        <v>7</v>
      </c>
      <c r="F1140" t="str">
        <f>VLOOKUP(A1140, _holidays!A1140:B3245,2,FALSE)</f>
        <v>Y</v>
      </c>
      <c r="G1140" t="str">
        <f>VLOOKUP(A1140, _holidays!A1140:C3245,3,FALSE)</f>
        <v>N</v>
      </c>
      <c r="H1140">
        <v>16.3</v>
      </c>
      <c r="I1140">
        <v>23.6</v>
      </c>
      <c r="J1140">
        <v>22.2</v>
      </c>
      <c r="K1140">
        <v>0</v>
      </c>
      <c r="L1140" s="7">
        <v>116209.13</v>
      </c>
      <c r="M1140" s="9">
        <v>93.173935740000005</v>
      </c>
      <c r="N1140" s="9">
        <f t="shared" si="89"/>
        <v>10827662.011021307</v>
      </c>
    </row>
    <row r="1141" spans="1:14" x14ac:dyDescent="0.25">
      <c r="A1141" s="5">
        <v>43144</v>
      </c>
      <c r="B1141" t="str">
        <f t="shared" si="85"/>
        <v>Tuesday</v>
      </c>
      <c r="C1141" t="str">
        <f t="shared" si="86"/>
        <v>February</v>
      </c>
      <c r="D1141">
        <f t="shared" si="87"/>
        <v>2018</v>
      </c>
      <c r="E1141">
        <f t="shared" si="88"/>
        <v>7</v>
      </c>
      <c r="F1141" t="str">
        <f>VLOOKUP(A1141, _holidays!A1141:B3246,2,FALSE)</f>
        <v>Y</v>
      </c>
      <c r="G1141" t="str">
        <f>VLOOKUP(A1141, _holidays!A1141:C3246,3,FALSE)</f>
        <v>N</v>
      </c>
      <c r="H1141">
        <v>13.6</v>
      </c>
      <c r="I1141">
        <v>29</v>
      </c>
      <c r="J1141">
        <v>26</v>
      </c>
      <c r="K1141">
        <v>0</v>
      </c>
      <c r="L1141" s="7">
        <v>124882.715</v>
      </c>
      <c r="M1141" s="9">
        <v>99.609433350000003</v>
      </c>
      <c r="N1141" s="9">
        <f t="shared" si="89"/>
        <v>12439496.476359546</v>
      </c>
    </row>
    <row r="1142" spans="1:14" x14ac:dyDescent="0.25">
      <c r="A1142" s="5">
        <v>43145</v>
      </c>
      <c r="B1142" t="str">
        <f t="shared" si="85"/>
        <v>Wednesday</v>
      </c>
      <c r="C1142" t="str">
        <f t="shared" si="86"/>
        <v>February</v>
      </c>
      <c r="D1142">
        <f t="shared" si="87"/>
        <v>2018</v>
      </c>
      <c r="E1142">
        <f t="shared" si="88"/>
        <v>7</v>
      </c>
      <c r="F1142" t="str">
        <f>VLOOKUP(A1142, _holidays!A1142:B3247,2,FALSE)</f>
        <v>Y</v>
      </c>
      <c r="G1142" t="str">
        <f>VLOOKUP(A1142, _holidays!A1142:C3247,3,FALSE)</f>
        <v>N</v>
      </c>
      <c r="H1142">
        <v>17.5</v>
      </c>
      <c r="I1142">
        <v>23.3</v>
      </c>
      <c r="J1142">
        <v>22.8</v>
      </c>
      <c r="K1142">
        <v>0</v>
      </c>
      <c r="L1142" s="7">
        <v>115269.5</v>
      </c>
      <c r="M1142" s="9">
        <v>72.046428359999993</v>
      </c>
      <c r="N1142" s="9">
        <f t="shared" si="89"/>
        <v>8304755.7738430193</v>
      </c>
    </row>
    <row r="1143" spans="1:14" x14ac:dyDescent="0.25">
      <c r="A1143" s="5">
        <v>43146</v>
      </c>
      <c r="B1143" t="str">
        <f t="shared" si="85"/>
        <v>Thursday</v>
      </c>
      <c r="C1143" t="str">
        <f t="shared" si="86"/>
        <v>February</v>
      </c>
      <c r="D1143">
        <f t="shared" si="87"/>
        <v>2018</v>
      </c>
      <c r="E1143">
        <f t="shared" si="88"/>
        <v>7</v>
      </c>
      <c r="F1143" t="str">
        <f>VLOOKUP(A1143, _holidays!A1143:B3248,2,FALSE)</f>
        <v>Y</v>
      </c>
      <c r="G1143" t="str">
        <f>VLOOKUP(A1143, _holidays!A1143:C3248,3,FALSE)</f>
        <v>N</v>
      </c>
      <c r="H1143">
        <v>13.5</v>
      </c>
      <c r="I1143">
        <v>24.2</v>
      </c>
      <c r="J1143">
        <v>18.399999999999999</v>
      </c>
      <c r="K1143">
        <v>0</v>
      </c>
      <c r="L1143" s="7">
        <v>117260.245</v>
      </c>
      <c r="M1143" s="9">
        <v>83.187740950000006</v>
      </c>
      <c r="N1143" s="9">
        <f t="shared" si="89"/>
        <v>9754614.884793533</v>
      </c>
    </row>
    <row r="1144" spans="1:14" x14ac:dyDescent="0.25">
      <c r="A1144" s="5">
        <v>43147</v>
      </c>
      <c r="B1144" t="str">
        <f t="shared" si="85"/>
        <v>Friday</v>
      </c>
      <c r="C1144" t="str">
        <f t="shared" si="86"/>
        <v>February</v>
      </c>
      <c r="D1144">
        <f t="shared" si="87"/>
        <v>2018</v>
      </c>
      <c r="E1144">
        <f t="shared" si="88"/>
        <v>7</v>
      </c>
      <c r="F1144" t="str">
        <f>VLOOKUP(A1144, _holidays!A1144:B3249,2,FALSE)</f>
        <v>Y</v>
      </c>
      <c r="G1144" t="str">
        <f>VLOOKUP(A1144, _holidays!A1144:C3249,3,FALSE)</f>
        <v>N</v>
      </c>
      <c r="H1144">
        <v>15.7</v>
      </c>
      <c r="I1144">
        <v>22.2</v>
      </c>
      <c r="J1144">
        <v>24.8</v>
      </c>
      <c r="K1144">
        <v>0</v>
      </c>
      <c r="L1144" s="7">
        <v>114736.355</v>
      </c>
      <c r="M1144" s="9">
        <v>86.835346319999999</v>
      </c>
      <c r="N1144" s="9">
        <f t="shared" si="89"/>
        <v>9963171.1219194625</v>
      </c>
    </row>
    <row r="1145" spans="1:14" x14ac:dyDescent="0.25">
      <c r="A1145" s="5">
        <v>43148</v>
      </c>
      <c r="B1145" t="str">
        <f t="shared" si="85"/>
        <v>Saturday</v>
      </c>
      <c r="C1145" t="str">
        <f t="shared" si="86"/>
        <v>February</v>
      </c>
      <c r="D1145">
        <f t="shared" si="87"/>
        <v>2018</v>
      </c>
      <c r="E1145">
        <f t="shared" si="88"/>
        <v>7</v>
      </c>
      <c r="F1145" t="str">
        <f>VLOOKUP(A1145, _holidays!A1145:B3250,2,FALSE)</f>
        <v>Y</v>
      </c>
      <c r="G1145" t="str">
        <f>VLOOKUP(A1145, _holidays!A1145:C3250,3,FALSE)</f>
        <v>N</v>
      </c>
      <c r="H1145">
        <v>12.4</v>
      </c>
      <c r="I1145">
        <v>25.3</v>
      </c>
      <c r="J1145">
        <v>24.1</v>
      </c>
      <c r="K1145">
        <v>0</v>
      </c>
      <c r="L1145" s="7">
        <v>105799.935</v>
      </c>
      <c r="M1145" s="9">
        <v>82.758307090000002</v>
      </c>
      <c r="N1145" s="9">
        <f t="shared" si="89"/>
        <v>8755823.5108320396</v>
      </c>
    </row>
    <row r="1146" spans="1:14" x14ac:dyDescent="0.25">
      <c r="A1146" s="5">
        <v>43149</v>
      </c>
      <c r="B1146" t="str">
        <f t="shared" si="85"/>
        <v>Sunday</v>
      </c>
      <c r="C1146" t="str">
        <f t="shared" si="86"/>
        <v>February</v>
      </c>
      <c r="D1146">
        <f t="shared" si="87"/>
        <v>2018</v>
      </c>
      <c r="E1146">
        <f t="shared" si="88"/>
        <v>8</v>
      </c>
      <c r="F1146" t="str">
        <f>VLOOKUP(A1146, _holidays!A1146:B3251,2,FALSE)</f>
        <v>Y</v>
      </c>
      <c r="G1146" t="str">
        <f>VLOOKUP(A1146, _holidays!A1146:C3251,3,FALSE)</f>
        <v>N</v>
      </c>
      <c r="H1146">
        <v>13.6</v>
      </c>
      <c r="I1146">
        <v>24</v>
      </c>
      <c r="J1146">
        <v>20.5</v>
      </c>
      <c r="K1146">
        <v>0</v>
      </c>
      <c r="L1146" s="7">
        <v>105085.515</v>
      </c>
      <c r="M1146" s="9">
        <v>77.337616229999995</v>
      </c>
      <c r="N1146" s="9">
        <f t="shared" si="89"/>
        <v>8127063.230401908</v>
      </c>
    </row>
    <row r="1147" spans="1:14" x14ac:dyDescent="0.25">
      <c r="A1147" s="5">
        <v>43150</v>
      </c>
      <c r="B1147" t="str">
        <f t="shared" si="85"/>
        <v>Monday</v>
      </c>
      <c r="C1147" t="str">
        <f t="shared" si="86"/>
        <v>February</v>
      </c>
      <c r="D1147">
        <f t="shared" si="87"/>
        <v>2018</v>
      </c>
      <c r="E1147">
        <f t="shared" si="88"/>
        <v>8</v>
      </c>
      <c r="F1147" t="str">
        <f>VLOOKUP(A1147, _holidays!A1147:B3252,2,FALSE)</f>
        <v>Y</v>
      </c>
      <c r="G1147" t="str">
        <f>VLOOKUP(A1147, _holidays!A1147:C3252,3,FALSE)</f>
        <v>N</v>
      </c>
      <c r="H1147">
        <v>17.600000000000001</v>
      </c>
      <c r="I1147">
        <v>25.4</v>
      </c>
      <c r="J1147">
        <v>20.9</v>
      </c>
      <c r="K1147">
        <v>0.8</v>
      </c>
      <c r="L1147" s="7">
        <v>113116.425</v>
      </c>
      <c r="M1147" s="9">
        <v>74.677828180000006</v>
      </c>
      <c r="N1147" s="9">
        <f t="shared" si="89"/>
        <v>8447288.9504858572</v>
      </c>
    </row>
    <row r="1148" spans="1:14" x14ac:dyDescent="0.25">
      <c r="A1148" s="5">
        <v>43151</v>
      </c>
      <c r="B1148" t="str">
        <f t="shared" si="85"/>
        <v>Tuesday</v>
      </c>
      <c r="C1148" t="str">
        <f t="shared" si="86"/>
        <v>February</v>
      </c>
      <c r="D1148">
        <f t="shared" si="87"/>
        <v>2018</v>
      </c>
      <c r="E1148">
        <f t="shared" si="88"/>
        <v>8</v>
      </c>
      <c r="F1148" t="str">
        <f>VLOOKUP(A1148, _holidays!A1148:B3253,2,FALSE)</f>
        <v>Y</v>
      </c>
      <c r="G1148" t="str">
        <f>VLOOKUP(A1148, _holidays!A1148:C3253,3,FALSE)</f>
        <v>N</v>
      </c>
      <c r="H1148">
        <v>14.1</v>
      </c>
      <c r="I1148">
        <v>29.5</v>
      </c>
      <c r="J1148">
        <v>25.5</v>
      </c>
      <c r="K1148">
        <v>0</v>
      </c>
      <c r="L1148" s="7">
        <v>120035.38499999999</v>
      </c>
      <c r="M1148" s="9">
        <v>78.800517830000004</v>
      </c>
      <c r="N1148" s="9">
        <f t="shared" si="89"/>
        <v>9458850.4959234148</v>
      </c>
    </row>
    <row r="1149" spans="1:14" x14ac:dyDescent="0.25">
      <c r="A1149" s="5">
        <v>43152</v>
      </c>
      <c r="B1149" t="str">
        <f t="shared" si="85"/>
        <v>Wednesday</v>
      </c>
      <c r="C1149" t="str">
        <f t="shared" si="86"/>
        <v>February</v>
      </c>
      <c r="D1149">
        <f t="shared" si="87"/>
        <v>2018</v>
      </c>
      <c r="E1149">
        <f t="shared" si="88"/>
        <v>8</v>
      </c>
      <c r="F1149" t="str">
        <f>VLOOKUP(A1149, _holidays!A1149:B3254,2,FALSE)</f>
        <v>Y</v>
      </c>
      <c r="G1149" t="str">
        <f>VLOOKUP(A1149, _holidays!A1149:C3254,3,FALSE)</f>
        <v>N</v>
      </c>
      <c r="H1149">
        <v>16</v>
      </c>
      <c r="I1149">
        <v>29.3</v>
      </c>
      <c r="J1149">
        <v>16</v>
      </c>
      <c r="K1149">
        <v>0</v>
      </c>
      <c r="L1149" s="7">
        <v>124481.41499999999</v>
      </c>
      <c r="M1149" s="9">
        <v>84.555739439999996</v>
      </c>
      <c r="N1149" s="9">
        <f t="shared" si="89"/>
        <v>10525618.091862507</v>
      </c>
    </row>
    <row r="1150" spans="1:14" x14ac:dyDescent="0.25">
      <c r="A1150" s="5">
        <v>43153</v>
      </c>
      <c r="B1150" t="str">
        <f t="shared" si="85"/>
        <v>Thursday</v>
      </c>
      <c r="C1150" t="str">
        <f t="shared" si="86"/>
        <v>February</v>
      </c>
      <c r="D1150">
        <f t="shared" si="87"/>
        <v>2018</v>
      </c>
      <c r="E1150">
        <f t="shared" si="88"/>
        <v>8</v>
      </c>
      <c r="F1150" t="str">
        <f>VLOOKUP(A1150, _holidays!A1150:B3255,2,FALSE)</f>
        <v>Y</v>
      </c>
      <c r="G1150" t="str">
        <f>VLOOKUP(A1150, _holidays!A1150:C3255,3,FALSE)</f>
        <v>N</v>
      </c>
      <c r="H1150">
        <v>20.3</v>
      </c>
      <c r="I1150">
        <v>31</v>
      </c>
      <c r="J1150">
        <v>16.8</v>
      </c>
      <c r="K1150">
        <v>0</v>
      </c>
      <c r="L1150" s="7">
        <v>133607.065</v>
      </c>
      <c r="M1150" s="9">
        <v>88.847838789999997</v>
      </c>
      <c r="N1150" s="9">
        <f t="shared" si="89"/>
        <v>11870698.972325051</v>
      </c>
    </row>
    <row r="1151" spans="1:14" x14ac:dyDescent="0.25">
      <c r="A1151" s="5">
        <v>43154</v>
      </c>
      <c r="B1151" t="str">
        <f t="shared" si="85"/>
        <v>Friday</v>
      </c>
      <c r="C1151" t="str">
        <f t="shared" si="86"/>
        <v>February</v>
      </c>
      <c r="D1151">
        <f t="shared" si="87"/>
        <v>2018</v>
      </c>
      <c r="E1151">
        <f t="shared" si="88"/>
        <v>8</v>
      </c>
      <c r="F1151" t="str">
        <f>VLOOKUP(A1151, _holidays!A1151:B3256,2,FALSE)</f>
        <v>Y</v>
      </c>
      <c r="G1151" t="str">
        <f>VLOOKUP(A1151, _holidays!A1151:C3256,3,FALSE)</f>
        <v>N</v>
      </c>
      <c r="H1151">
        <v>21.2</v>
      </c>
      <c r="I1151">
        <v>33.5</v>
      </c>
      <c r="J1151">
        <v>13.4</v>
      </c>
      <c r="K1151">
        <v>0.2</v>
      </c>
      <c r="L1151" s="7">
        <v>136328.345</v>
      </c>
      <c r="M1151" s="9">
        <v>85.713196379999999</v>
      </c>
      <c r="N1151" s="9">
        <f t="shared" si="89"/>
        <v>11685138.207145391</v>
      </c>
    </row>
    <row r="1152" spans="1:14" x14ac:dyDescent="0.25">
      <c r="A1152" s="5">
        <v>43155</v>
      </c>
      <c r="B1152" t="str">
        <f t="shared" si="85"/>
        <v>Saturday</v>
      </c>
      <c r="C1152" t="str">
        <f t="shared" si="86"/>
        <v>February</v>
      </c>
      <c r="D1152">
        <f t="shared" si="87"/>
        <v>2018</v>
      </c>
      <c r="E1152">
        <f t="shared" si="88"/>
        <v>8</v>
      </c>
      <c r="F1152" t="str">
        <f>VLOOKUP(A1152, _holidays!A1152:B3257,2,FALSE)</f>
        <v>Y</v>
      </c>
      <c r="G1152" t="str">
        <f>VLOOKUP(A1152, _holidays!A1152:C3257,3,FALSE)</f>
        <v>N</v>
      </c>
      <c r="H1152">
        <v>22.7</v>
      </c>
      <c r="I1152">
        <v>31.6</v>
      </c>
      <c r="J1152">
        <v>4.8</v>
      </c>
      <c r="K1152">
        <v>0.4</v>
      </c>
      <c r="L1152" s="7">
        <v>119226.435</v>
      </c>
      <c r="M1152" s="9">
        <v>75.07065351</v>
      </c>
      <c r="N1152" s="9">
        <f t="shared" si="89"/>
        <v>8950406.3911175374</v>
      </c>
    </row>
    <row r="1153" spans="1:14" x14ac:dyDescent="0.25">
      <c r="A1153" s="5">
        <v>43156</v>
      </c>
      <c r="B1153" t="str">
        <f t="shared" si="85"/>
        <v>Sunday</v>
      </c>
      <c r="C1153" t="str">
        <f t="shared" si="86"/>
        <v>February</v>
      </c>
      <c r="D1153">
        <f t="shared" si="87"/>
        <v>2018</v>
      </c>
      <c r="E1153">
        <f t="shared" si="88"/>
        <v>9</v>
      </c>
      <c r="F1153" t="str">
        <f>VLOOKUP(A1153, _holidays!A1153:B3258,2,FALSE)</f>
        <v>Y</v>
      </c>
      <c r="G1153" t="str">
        <f>VLOOKUP(A1153, _holidays!A1153:C3258,3,FALSE)</f>
        <v>N</v>
      </c>
      <c r="H1153">
        <v>16.2</v>
      </c>
      <c r="I1153">
        <v>19.8</v>
      </c>
      <c r="J1153">
        <v>10</v>
      </c>
      <c r="K1153">
        <v>0</v>
      </c>
      <c r="L1153" s="7">
        <v>96305.07</v>
      </c>
      <c r="M1153" s="9">
        <v>55.999394809999998</v>
      </c>
      <c r="N1153" s="9">
        <f t="shared" si="89"/>
        <v>5393025.637134687</v>
      </c>
    </row>
    <row r="1154" spans="1:14" x14ac:dyDescent="0.25">
      <c r="A1154" s="5">
        <v>43157</v>
      </c>
      <c r="B1154" t="str">
        <f t="shared" ref="B1154:B1217" si="90">TEXT(A1154, "dddd")</f>
        <v>Monday</v>
      </c>
      <c r="C1154" t="str">
        <f t="shared" ref="C1154:C1217" si="91">TEXT(A1154, "mmmm")</f>
        <v>February</v>
      </c>
      <c r="D1154">
        <f t="shared" ref="D1154:D1217" si="92">YEAR(A1154)</f>
        <v>2018</v>
      </c>
      <c r="E1154">
        <f t="shared" ref="E1154:E1217" si="93">WEEKNUM(A1154)</f>
        <v>9</v>
      </c>
      <c r="F1154" t="str">
        <f>VLOOKUP(A1154, _holidays!A1154:B3259,2,FALSE)</f>
        <v>Y</v>
      </c>
      <c r="G1154" t="str">
        <f>VLOOKUP(A1154, _holidays!A1154:C3259,3,FALSE)</f>
        <v>N</v>
      </c>
      <c r="H1154">
        <v>14.3</v>
      </c>
      <c r="I1154">
        <v>26.5</v>
      </c>
      <c r="J1154">
        <v>24.3</v>
      </c>
      <c r="K1154">
        <v>0</v>
      </c>
      <c r="L1154" s="7">
        <v>117952.36500000001</v>
      </c>
      <c r="M1154" s="9">
        <v>76.805514340000002</v>
      </c>
      <c r="N1154" s="9">
        <f t="shared" si="89"/>
        <v>9059392.0614444148</v>
      </c>
    </row>
    <row r="1155" spans="1:14" x14ac:dyDescent="0.25">
      <c r="A1155" s="5">
        <v>43158</v>
      </c>
      <c r="B1155" t="str">
        <f t="shared" si="90"/>
        <v>Tuesday</v>
      </c>
      <c r="C1155" t="str">
        <f t="shared" si="91"/>
        <v>February</v>
      </c>
      <c r="D1155">
        <f t="shared" si="92"/>
        <v>2018</v>
      </c>
      <c r="E1155">
        <f t="shared" si="93"/>
        <v>9</v>
      </c>
      <c r="F1155" t="str">
        <f>VLOOKUP(A1155, _holidays!A1155:B3260,2,FALSE)</f>
        <v>Y</v>
      </c>
      <c r="G1155" t="str">
        <f>VLOOKUP(A1155, _holidays!A1155:C3260,3,FALSE)</f>
        <v>N</v>
      </c>
      <c r="H1155">
        <v>14.9</v>
      </c>
      <c r="I1155">
        <v>31.3</v>
      </c>
      <c r="J1155">
        <v>24</v>
      </c>
      <c r="K1155">
        <v>0</v>
      </c>
      <c r="L1155" s="7">
        <v>127894.285</v>
      </c>
      <c r="M1155" s="9">
        <v>73.635400590000003</v>
      </c>
      <c r="N1155" s="9">
        <f t="shared" ref="N1155:N1218" si="94">L1155*M1155</f>
        <v>9417546.9091466293</v>
      </c>
    </row>
    <row r="1156" spans="1:14" x14ac:dyDescent="0.25">
      <c r="A1156" s="5">
        <v>43159</v>
      </c>
      <c r="B1156" t="str">
        <f t="shared" si="90"/>
        <v>Wednesday</v>
      </c>
      <c r="C1156" t="str">
        <f t="shared" si="91"/>
        <v>February</v>
      </c>
      <c r="D1156">
        <f t="shared" si="92"/>
        <v>2018</v>
      </c>
      <c r="E1156">
        <f t="shared" si="93"/>
        <v>9</v>
      </c>
      <c r="F1156" t="str">
        <f>VLOOKUP(A1156, _holidays!A1156:B3261,2,FALSE)</f>
        <v>Y</v>
      </c>
      <c r="G1156" t="str">
        <f>VLOOKUP(A1156, _holidays!A1156:C3261,3,FALSE)</f>
        <v>N</v>
      </c>
      <c r="H1156">
        <v>20</v>
      </c>
      <c r="I1156">
        <v>30.9</v>
      </c>
      <c r="J1156">
        <v>19.600000000000001</v>
      </c>
      <c r="K1156">
        <v>0</v>
      </c>
      <c r="L1156" s="7">
        <v>123400.17</v>
      </c>
      <c r="M1156" s="9">
        <v>69.092841730000004</v>
      </c>
      <c r="N1156" s="9">
        <f t="shared" si="94"/>
        <v>8526068.4152650945</v>
      </c>
    </row>
    <row r="1157" spans="1:14" x14ac:dyDescent="0.25">
      <c r="A1157" s="5">
        <v>43160</v>
      </c>
      <c r="B1157" t="str">
        <f t="shared" si="90"/>
        <v>Thursday</v>
      </c>
      <c r="C1157" t="str">
        <f t="shared" si="91"/>
        <v>March</v>
      </c>
      <c r="D1157">
        <f t="shared" si="92"/>
        <v>2018</v>
      </c>
      <c r="E1157">
        <f t="shared" si="93"/>
        <v>9</v>
      </c>
      <c r="F1157" t="str">
        <f>VLOOKUP(A1157, _holidays!A1157:B3262,2,FALSE)</f>
        <v>Y</v>
      </c>
      <c r="G1157" t="str">
        <f>VLOOKUP(A1157, _holidays!A1157:C3262,3,FALSE)</f>
        <v>N</v>
      </c>
      <c r="H1157">
        <v>16.2</v>
      </c>
      <c r="I1157">
        <v>20.5</v>
      </c>
      <c r="J1157">
        <v>17.7</v>
      </c>
      <c r="K1157">
        <v>0.8</v>
      </c>
      <c r="L1157" s="7">
        <v>117346.26</v>
      </c>
      <c r="M1157" s="9">
        <v>78.60161635</v>
      </c>
      <c r="N1157" s="9">
        <f t="shared" si="94"/>
        <v>9223605.7086273506</v>
      </c>
    </row>
    <row r="1158" spans="1:14" x14ac:dyDescent="0.25">
      <c r="A1158" s="5">
        <v>43161</v>
      </c>
      <c r="B1158" t="str">
        <f t="shared" si="90"/>
        <v>Friday</v>
      </c>
      <c r="C1158" t="str">
        <f t="shared" si="91"/>
        <v>March</v>
      </c>
      <c r="D1158">
        <f t="shared" si="92"/>
        <v>2018</v>
      </c>
      <c r="E1158">
        <f t="shared" si="93"/>
        <v>9</v>
      </c>
      <c r="F1158" t="str">
        <f>VLOOKUP(A1158, _holidays!A1158:B3263,2,FALSE)</f>
        <v>Y</v>
      </c>
      <c r="G1158" t="str">
        <f>VLOOKUP(A1158, _holidays!A1158:C3263,3,FALSE)</f>
        <v>N</v>
      </c>
      <c r="H1158">
        <v>14.5</v>
      </c>
      <c r="I1158">
        <v>22.8</v>
      </c>
      <c r="J1158">
        <v>19.600000000000001</v>
      </c>
      <c r="K1158">
        <v>0.4</v>
      </c>
      <c r="L1158" s="7">
        <v>119960.33</v>
      </c>
      <c r="M1158" s="9">
        <v>91.866531140000006</v>
      </c>
      <c r="N1158" s="9">
        <f t="shared" si="94"/>
        <v>11020339.391509676</v>
      </c>
    </row>
    <row r="1159" spans="1:14" x14ac:dyDescent="0.25">
      <c r="A1159" s="5">
        <v>43162</v>
      </c>
      <c r="B1159" t="str">
        <f t="shared" si="90"/>
        <v>Saturday</v>
      </c>
      <c r="C1159" t="str">
        <f t="shared" si="91"/>
        <v>March</v>
      </c>
      <c r="D1159">
        <f t="shared" si="92"/>
        <v>2018</v>
      </c>
      <c r="E1159">
        <f t="shared" si="93"/>
        <v>9</v>
      </c>
      <c r="F1159" t="str">
        <f>VLOOKUP(A1159, _holidays!A1159:B3264,2,FALSE)</f>
        <v>Y</v>
      </c>
      <c r="G1159" t="str">
        <f>VLOOKUP(A1159, _holidays!A1159:C3264,3,FALSE)</f>
        <v>N</v>
      </c>
      <c r="H1159">
        <v>13.9</v>
      </c>
      <c r="I1159">
        <v>32.700000000000003</v>
      </c>
      <c r="J1159">
        <v>21.8</v>
      </c>
      <c r="K1159">
        <v>0</v>
      </c>
      <c r="L1159" s="7">
        <v>111096.30499999999</v>
      </c>
      <c r="M1159" s="9">
        <v>80.624052259999999</v>
      </c>
      <c r="N1159" s="9">
        <f t="shared" si="94"/>
        <v>8957034.3002128992</v>
      </c>
    </row>
    <row r="1160" spans="1:14" x14ac:dyDescent="0.25">
      <c r="A1160" s="5">
        <v>43163</v>
      </c>
      <c r="B1160" t="str">
        <f t="shared" si="90"/>
        <v>Sunday</v>
      </c>
      <c r="C1160" t="str">
        <f t="shared" si="91"/>
        <v>March</v>
      </c>
      <c r="D1160">
        <f t="shared" si="92"/>
        <v>2018</v>
      </c>
      <c r="E1160">
        <f t="shared" si="93"/>
        <v>10</v>
      </c>
      <c r="F1160" t="str">
        <f>VLOOKUP(A1160, _holidays!A1160:B3265,2,FALSE)</f>
        <v>Y</v>
      </c>
      <c r="G1160" t="str">
        <f>VLOOKUP(A1160, _holidays!A1160:C3265,3,FALSE)</f>
        <v>N</v>
      </c>
      <c r="H1160">
        <v>15.8</v>
      </c>
      <c r="I1160">
        <v>21</v>
      </c>
      <c r="J1160">
        <v>22.2</v>
      </c>
      <c r="K1160">
        <v>0</v>
      </c>
      <c r="L1160" s="7">
        <v>101334.2</v>
      </c>
      <c r="M1160" s="9">
        <v>72.599066879999995</v>
      </c>
      <c r="N1160" s="9">
        <f t="shared" si="94"/>
        <v>7356768.3630312951</v>
      </c>
    </row>
    <row r="1161" spans="1:14" x14ac:dyDescent="0.25">
      <c r="A1161" s="5">
        <v>43164</v>
      </c>
      <c r="B1161" t="str">
        <f t="shared" si="90"/>
        <v>Monday</v>
      </c>
      <c r="C1161" t="str">
        <f t="shared" si="91"/>
        <v>March</v>
      </c>
      <c r="D1161">
        <f t="shared" si="92"/>
        <v>2018</v>
      </c>
      <c r="E1161">
        <f t="shared" si="93"/>
        <v>10</v>
      </c>
      <c r="F1161" t="str">
        <f>VLOOKUP(A1161, _holidays!A1161:B3266,2,FALSE)</f>
        <v>Y</v>
      </c>
      <c r="G1161" t="str">
        <f>VLOOKUP(A1161, _holidays!A1161:C3266,3,FALSE)</f>
        <v>N</v>
      </c>
      <c r="H1161">
        <v>14.9</v>
      </c>
      <c r="I1161">
        <v>21.1</v>
      </c>
      <c r="J1161">
        <v>16.600000000000001</v>
      </c>
      <c r="K1161">
        <v>0</v>
      </c>
      <c r="L1161" s="7">
        <v>112527.285</v>
      </c>
      <c r="M1161" s="9">
        <v>70.615557719999998</v>
      </c>
      <c r="N1161" s="9">
        <f t="shared" si="94"/>
        <v>7946176.9889923902</v>
      </c>
    </row>
    <row r="1162" spans="1:14" x14ac:dyDescent="0.25">
      <c r="A1162" s="5">
        <v>43165</v>
      </c>
      <c r="B1162" t="str">
        <f t="shared" si="90"/>
        <v>Tuesday</v>
      </c>
      <c r="C1162" t="str">
        <f t="shared" si="91"/>
        <v>March</v>
      </c>
      <c r="D1162">
        <f t="shared" si="92"/>
        <v>2018</v>
      </c>
      <c r="E1162">
        <f t="shared" si="93"/>
        <v>10</v>
      </c>
      <c r="F1162" t="str">
        <f>VLOOKUP(A1162, _holidays!A1162:B3267,2,FALSE)</f>
        <v>Y</v>
      </c>
      <c r="G1162" t="str">
        <f>VLOOKUP(A1162, _holidays!A1162:C3267,3,FALSE)</f>
        <v>N</v>
      </c>
      <c r="H1162">
        <v>12.5</v>
      </c>
      <c r="I1162">
        <v>27.6</v>
      </c>
      <c r="J1162">
        <v>22.6</v>
      </c>
      <c r="K1162">
        <v>0</v>
      </c>
      <c r="L1162" s="7">
        <v>113850.81</v>
      </c>
      <c r="M1162" s="9">
        <v>61.354685359999998</v>
      </c>
      <c r="N1162" s="9">
        <f t="shared" si="94"/>
        <v>6985280.6255311416</v>
      </c>
    </row>
    <row r="1163" spans="1:14" x14ac:dyDescent="0.25">
      <c r="A1163" s="5">
        <v>43166</v>
      </c>
      <c r="B1163" t="str">
        <f t="shared" si="90"/>
        <v>Wednesday</v>
      </c>
      <c r="C1163" t="str">
        <f t="shared" si="91"/>
        <v>March</v>
      </c>
      <c r="D1163">
        <f t="shared" si="92"/>
        <v>2018</v>
      </c>
      <c r="E1163">
        <f t="shared" si="93"/>
        <v>10</v>
      </c>
      <c r="F1163" t="str">
        <f>VLOOKUP(A1163, _holidays!A1163:B3268,2,FALSE)</f>
        <v>Y</v>
      </c>
      <c r="G1163" t="str">
        <f>VLOOKUP(A1163, _holidays!A1163:C3268,3,FALSE)</f>
        <v>N</v>
      </c>
      <c r="H1163">
        <v>14.4</v>
      </c>
      <c r="I1163">
        <v>28.5</v>
      </c>
      <c r="J1163">
        <v>22.4</v>
      </c>
      <c r="K1163">
        <v>0</v>
      </c>
      <c r="L1163" s="7">
        <v>122717.5</v>
      </c>
      <c r="M1163" s="9">
        <v>73.26754588</v>
      </c>
      <c r="N1163" s="9">
        <f t="shared" si="94"/>
        <v>8991210.0615289006</v>
      </c>
    </row>
    <row r="1164" spans="1:14" x14ac:dyDescent="0.25">
      <c r="A1164" s="5">
        <v>43167</v>
      </c>
      <c r="B1164" t="str">
        <f t="shared" si="90"/>
        <v>Thursday</v>
      </c>
      <c r="C1164" t="str">
        <f t="shared" si="91"/>
        <v>March</v>
      </c>
      <c r="D1164">
        <f t="shared" si="92"/>
        <v>2018</v>
      </c>
      <c r="E1164">
        <f t="shared" si="93"/>
        <v>10</v>
      </c>
      <c r="F1164" t="str">
        <f>VLOOKUP(A1164, _holidays!A1164:B3269,2,FALSE)</f>
        <v>Y</v>
      </c>
      <c r="G1164" t="str">
        <f>VLOOKUP(A1164, _holidays!A1164:C3269,3,FALSE)</f>
        <v>N</v>
      </c>
      <c r="H1164">
        <v>14.9</v>
      </c>
      <c r="I1164">
        <v>30.5</v>
      </c>
      <c r="J1164">
        <v>22.1</v>
      </c>
      <c r="K1164">
        <v>0</v>
      </c>
      <c r="L1164" s="7">
        <v>128732.59</v>
      </c>
      <c r="M1164" s="9">
        <v>94.574270459999994</v>
      </c>
      <c r="N1164" s="9">
        <f t="shared" si="94"/>
        <v>12174790.783676291</v>
      </c>
    </row>
    <row r="1165" spans="1:14" x14ac:dyDescent="0.25">
      <c r="A1165" s="5">
        <v>43168</v>
      </c>
      <c r="B1165" t="str">
        <f t="shared" si="90"/>
        <v>Friday</v>
      </c>
      <c r="C1165" t="str">
        <f t="shared" si="91"/>
        <v>March</v>
      </c>
      <c r="D1165">
        <f t="shared" si="92"/>
        <v>2018</v>
      </c>
      <c r="E1165">
        <f t="shared" si="93"/>
        <v>10</v>
      </c>
      <c r="F1165" t="str">
        <f>VLOOKUP(A1165, _holidays!A1165:B3270,2,FALSE)</f>
        <v>Y</v>
      </c>
      <c r="G1165" t="str">
        <f>VLOOKUP(A1165, _holidays!A1165:C3270,3,FALSE)</f>
        <v>N</v>
      </c>
      <c r="H1165">
        <v>14.6</v>
      </c>
      <c r="I1165">
        <v>28.8</v>
      </c>
      <c r="J1165">
        <v>21.9</v>
      </c>
      <c r="K1165">
        <v>0</v>
      </c>
      <c r="L1165" s="7">
        <v>127805.485</v>
      </c>
      <c r="M1165" s="9">
        <v>99.170499149999998</v>
      </c>
      <c r="N1165" s="9">
        <f t="shared" si="94"/>
        <v>12674533.741557838</v>
      </c>
    </row>
    <row r="1166" spans="1:14" x14ac:dyDescent="0.25">
      <c r="A1166" s="5">
        <v>43169</v>
      </c>
      <c r="B1166" t="str">
        <f t="shared" si="90"/>
        <v>Saturday</v>
      </c>
      <c r="C1166" t="str">
        <f t="shared" si="91"/>
        <v>March</v>
      </c>
      <c r="D1166">
        <f t="shared" si="92"/>
        <v>2018</v>
      </c>
      <c r="E1166">
        <f t="shared" si="93"/>
        <v>10</v>
      </c>
      <c r="F1166" t="str">
        <f>VLOOKUP(A1166, _holidays!A1166:B3271,2,FALSE)</f>
        <v>Y</v>
      </c>
      <c r="G1166" t="str">
        <f>VLOOKUP(A1166, _holidays!A1166:C3271,3,FALSE)</f>
        <v>N</v>
      </c>
      <c r="H1166">
        <v>14.3</v>
      </c>
      <c r="I1166">
        <v>35.1</v>
      </c>
      <c r="J1166">
        <v>21.6</v>
      </c>
      <c r="K1166">
        <v>0</v>
      </c>
      <c r="L1166" s="7">
        <v>120398.88499999999</v>
      </c>
      <c r="M1166" s="9">
        <v>91.988443200000006</v>
      </c>
      <c r="N1166" s="9">
        <f t="shared" si="94"/>
        <v>11075305.994165832</v>
      </c>
    </row>
    <row r="1167" spans="1:14" x14ac:dyDescent="0.25">
      <c r="A1167" s="5">
        <v>43170</v>
      </c>
      <c r="B1167" t="str">
        <f t="shared" si="90"/>
        <v>Sunday</v>
      </c>
      <c r="C1167" t="str">
        <f t="shared" si="91"/>
        <v>March</v>
      </c>
      <c r="D1167">
        <f t="shared" si="92"/>
        <v>2018</v>
      </c>
      <c r="E1167">
        <f t="shared" si="93"/>
        <v>11</v>
      </c>
      <c r="F1167" t="str">
        <f>VLOOKUP(A1167, _holidays!A1167:B3272,2,FALSE)</f>
        <v>Y</v>
      </c>
      <c r="G1167" t="str">
        <f>VLOOKUP(A1167, _holidays!A1167:C3272,3,FALSE)</f>
        <v>N</v>
      </c>
      <c r="H1167">
        <v>17</v>
      </c>
      <c r="I1167">
        <v>22.8</v>
      </c>
      <c r="J1167">
        <v>14.3</v>
      </c>
      <c r="K1167">
        <v>0</v>
      </c>
      <c r="L1167" s="7">
        <v>104486.18</v>
      </c>
      <c r="M1167" s="9">
        <v>74.152652579999994</v>
      </c>
      <c r="N1167" s="9">
        <f t="shared" si="94"/>
        <v>7747927.4049513433</v>
      </c>
    </row>
    <row r="1168" spans="1:14" x14ac:dyDescent="0.25">
      <c r="A1168" s="5">
        <v>43171</v>
      </c>
      <c r="B1168" t="str">
        <f t="shared" si="90"/>
        <v>Monday</v>
      </c>
      <c r="C1168" t="str">
        <f t="shared" si="91"/>
        <v>March</v>
      </c>
      <c r="D1168">
        <f t="shared" si="92"/>
        <v>2018</v>
      </c>
      <c r="E1168">
        <f t="shared" si="93"/>
        <v>11</v>
      </c>
      <c r="F1168" t="str">
        <f>VLOOKUP(A1168, _holidays!A1168:B3273,2,FALSE)</f>
        <v>Y</v>
      </c>
      <c r="G1168" t="str">
        <f>VLOOKUP(A1168, _holidays!A1168:C3273,3,FALSE)</f>
        <v>Y</v>
      </c>
      <c r="H1168">
        <v>16.7</v>
      </c>
      <c r="I1168">
        <v>20.9</v>
      </c>
      <c r="J1168">
        <v>10.199999999999999</v>
      </c>
      <c r="K1168">
        <v>0</v>
      </c>
      <c r="L1168" s="7">
        <v>97542.31</v>
      </c>
      <c r="M1168" s="9">
        <v>63.452204719999997</v>
      </c>
      <c r="N1168" s="9">
        <f t="shared" si="94"/>
        <v>6189274.6229817029</v>
      </c>
    </row>
    <row r="1169" spans="1:14" x14ac:dyDescent="0.25">
      <c r="A1169" s="5">
        <v>43172</v>
      </c>
      <c r="B1169" t="str">
        <f t="shared" si="90"/>
        <v>Tuesday</v>
      </c>
      <c r="C1169" t="str">
        <f t="shared" si="91"/>
        <v>March</v>
      </c>
      <c r="D1169">
        <f t="shared" si="92"/>
        <v>2018</v>
      </c>
      <c r="E1169">
        <f t="shared" si="93"/>
        <v>11</v>
      </c>
      <c r="F1169" t="str">
        <f>VLOOKUP(A1169, _holidays!A1169:B3274,2,FALSE)</f>
        <v>Y</v>
      </c>
      <c r="G1169" t="str">
        <f>VLOOKUP(A1169, _holidays!A1169:C3274,3,FALSE)</f>
        <v>N</v>
      </c>
      <c r="H1169">
        <v>14.6</v>
      </c>
      <c r="I1169">
        <v>20.5</v>
      </c>
      <c r="J1169">
        <v>18.8</v>
      </c>
      <c r="K1169">
        <v>2.2000000000000002</v>
      </c>
      <c r="L1169" s="7">
        <v>112663.625</v>
      </c>
      <c r="M1169" s="9">
        <v>77.094966779999993</v>
      </c>
      <c r="N1169" s="9">
        <f t="shared" si="94"/>
        <v>8685798.4266893771</v>
      </c>
    </row>
    <row r="1170" spans="1:14" x14ac:dyDescent="0.25">
      <c r="A1170" s="5">
        <v>43173</v>
      </c>
      <c r="B1170" t="str">
        <f t="shared" si="90"/>
        <v>Wednesday</v>
      </c>
      <c r="C1170" t="str">
        <f t="shared" si="91"/>
        <v>March</v>
      </c>
      <c r="D1170">
        <f t="shared" si="92"/>
        <v>2018</v>
      </c>
      <c r="E1170">
        <f t="shared" si="93"/>
        <v>11</v>
      </c>
      <c r="F1170" t="str">
        <f>VLOOKUP(A1170, _holidays!A1170:B3275,2,FALSE)</f>
        <v>Y</v>
      </c>
      <c r="G1170" t="str">
        <f>VLOOKUP(A1170, _holidays!A1170:C3275,3,FALSE)</f>
        <v>N</v>
      </c>
      <c r="H1170">
        <v>12.8</v>
      </c>
      <c r="I1170">
        <v>21.3</v>
      </c>
      <c r="J1170">
        <v>17.7</v>
      </c>
      <c r="K1170">
        <v>0</v>
      </c>
      <c r="L1170" s="7">
        <v>114195.35</v>
      </c>
      <c r="M1170" s="9">
        <v>97.281748919999998</v>
      </c>
      <c r="N1170" s="9">
        <f t="shared" si="94"/>
        <v>11109123.366531523</v>
      </c>
    </row>
    <row r="1171" spans="1:14" x14ac:dyDescent="0.25">
      <c r="A1171" s="5">
        <v>43174</v>
      </c>
      <c r="B1171" t="str">
        <f t="shared" si="90"/>
        <v>Thursday</v>
      </c>
      <c r="C1171" t="str">
        <f t="shared" si="91"/>
        <v>March</v>
      </c>
      <c r="D1171">
        <f t="shared" si="92"/>
        <v>2018</v>
      </c>
      <c r="E1171">
        <f t="shared" si="93"/>
        <v>11</v>
      </c>
      <c r="F1171" t="str">
        <f>VLOOKUP(A1171, _holidays!A1171:B3276,2,FALSE)</f>
        <v>Y</v>
      </c>
      <c r="G1171" t="str">
        <f>VLOOKUP(A1171, _holidays!A1171:C3276,3,FALSE)</f>
        <v>N</v>
      </c>
      <c r="H1171">
        <v>15.3</v>
      </c>
      <c r="I1171">
        <v>20.8</v>
      </c>
      <c r="J1171">
        <v>13.9</v>
      </c>
      <c r="K1171">
        <v>0</v>
      </c>
      <c r="L1171" s="7">
        <v>116045.27</v>
      </c>
      <c r="M1171" s="9">
        <v>101.6909409</v>
      </c>
      <c r="N1171" s="9">
        <f t="shared" si="94"/>
        <v>11800752.693294544</v>
      </c>
    </row>
    <row r="1172" spans="1:14" x14ac:dyDescent="0.25">
      <c r="A1172" s="5">
        <v>43175</v>
      </c>
      <c r="B1172" t="str">
        <f t="shared" si="90"/>
        <v>Friday</v>
      </c>
      <c r="C1172" t="str">
        <f t="shared" si="91"/>
        <v>March</v>
      </c>
      <c r="D1172">
        <f t="shared" si="92"/>
        <v>2018</v>
      </c>
      <c r="E1172">
        <f t="shared" si="93"/>
        <v>11</v>
      </c>
      <c r="F1172" t="str">
        <f>VLOOKUP(A1172, _holidays!A1172:B3277,2,FALSE)</f>
        <v>Y</v>
      </c>
      <c r="G1172" t="str">
        <f>VLOOKUP(A1172, _holidays!A1172:C3277,3,FALSE)</f>
        <v>N</v>
      </c>
      <c r="H1172">
        <v>12.5</v>
      </c>
      <c r="I1172">
        <v>24.4</v>
      </c>
      <c r="J1172">
        <v>15</v>
      </c>
      <c r="K1172">
        <v>0</v>
      </c>
      <c r="L1172" s="7">
        <v>116284.345</v>
      </c>
      <c r="M1172" s="9">
        <v>92.594232239999997</v>
      </c>
      <c r="N1172" s="9">
        <f t="shared" si="94"/>
        <v>10767259.646806283</v>
      </c>
    </row>
    <row r="1173" spans="1:14" x14ac:dyDescent="0.25">
      <c r="A1173" s="5">
        <v>43176</v>
      </c>
      <c r="B1173" t="str">
        <f t="shared" si="90"/>
        <v>Saturday</v>
      </c>
      <c r="C1173" t="str">
        <f t="shared" si="91"/>
        <v>March</v>
      </c>
      <c r="D1173">
        <f t="shared" si="92"/>
        <v>2018</v>
      </c>
      <c r="E1173">
        <f t="shared" si="93"/>
        <v>11</v>
      </c>
      <c r="F1173" t="str">
        <f>VLOOKUP(A1173, _holidays!A1173:B3278,2,FALSE)</f>
        <v>Y</v>
      </c>
      <c r="G1173" t="str">
        <f>VLOOKUP(A1173, _holidays!A1173:C3278,3,FALSE)</f>
        <v>N</v>
      </c>
      <c r="H1173">
        <v>15.4</v>
      </c>
      <c r="I1173">
        <v>32</v>
      </c>
      <c r="J1173">
        <v>15.1</v>
      </c>
      <c r="K1173">
        <v>0</v>
      </c>
      <c r="L1173" s="7">
        <v>110715.12</v>
      </c>
      <c r="M1173" s="9">
        <v>75.229994289999993</v>
      </c>
      <c r="N1173" s="9">
        <f t="shared" si="94"/>
        <v>8329097.8454166641</v>
      </c>
    </row>
    <row r="1174" spans="1:14" x14ac:dyDescent="0.25">
      <c r="A1174" s="5">
        <v>43177</v>
      </c>
      <c r="B1174" t="str">
        <f t="shared" si="90"/>
        <v>Sunday</v>
      </c>
      <c r="C1174" t="str">
        <f t="shared" si="91"/>
        <v>March</v>
      </c>
      <c r="D1174">
        <f t="shared" si="92"/>
        <v>2018</v>
      </c>
      <c r="E1174">
        <f t="shared" si="93"/>
        <v>12</v>
      </c>
      <c r="F1174" t="str">
        <f>VLOOKUP(A1174, _holidays!A1174:B3279,2,FALSE)</f>
        <v>Y</v>
      </c>
      <c r="G1174" t="str">
        <f>VLOOKUP(A1174, _holidays!A1174:C3279,3,FALSE)</f>
        <v>N</v>
      </c>
      <c r="H1174">
        <v>22.6</v>
      </c>
      <c r="I1174">
        <v>23.1</v>
      </c>
      <c r="J1174">
        <v>13.4</v>
      </c>
      <c r="K1174">
        <v>0</v>
      </c>
      <c r="L1174" s="7">
        <v>97262.705000000002</v>
      </c>
      <c r="M1174" s="9">
        <v>62.872760649999996</v>
      </c>
      <c r="N1174" s="9">
        <f t="shared" si="94"/>
        <v>6115174.7716365578</v>
      </c>
    </row>
    <row r="1175" spans="1:14" x14ac:dyDescent="0.25">
      <c r="A1175" s="5">
        <v>43178</v>
      </c>
      <c r="B1175" t="str">
        <f t="shared" si="90"/>
        <v>Monday</v>
      </c>
      <c r="C1175" t="str">
        <f t="shared" si="91"/>
        <v>March</v>
      </c>
      <c r="D1175">
        <f t="shared" si="92"/>
        <v>2018</v>
      </c>
      <c r="E1175">
        <f t="shared" si="93"/>
        <v>12</v>
      </c>
      <c r="F1175" t="str">
        <f>VLOOKUP(A1175, _holidays!A1175:B3280,2,FALSE)</f>
        <v>Y</v>
      </c>
      <c r="G1175" t="str">
        <f>VLOOKUP(A1175, _holidays!A1175:C3280,3,FALSE)</f>
        <v>N</v>
      </c>
      <c r="H1175">
        <v>13.2</v>
      </c>
      <c r="I1175">
        <v>28</v>
      </c>
      <c r="J1175">
        <v>17.8</v>
      </c>
      <c r="K1175">
        <v>0</v>
      </c>
      <c r="L1175" s="7">
        <v>111617.94500000001</v>
      </c>
      <c r="M1175" s="9">
        <v>77.170165359999999</v>
      </c>
      <c r="N1175" s="9">
        <f t="shared" si="94"/>
        <v>8613575.2727933861</v>
      </c>
    </row>
    <row r="1176" spans="1:14" x14ac:dyDescent="0.25">
      <c r="A1176" s="5">
        <v>43179</v>
      </c>
      <c r="B1176" t="str">
        <f t="shared" si="90"/>
        <v>Tuesday</v>
      </c>
      <c r="C1176" t="str">
        <f t="shared" si="91"/>
        <v>March</v>
      </c>
      <c r="D1176">
        <f t="shared" si="92"/>
        <v>2018</v>
      </c>
      <c r="E1176">
        <f t="shared" si="93"/>
        <v>12</v>
      </c>
      <c r="F1176" t="str">
        <f>VLOOKUP(A1176, _holidays!A1176:B3281,2,FALSE)</f>
        <v>Y</v>
      </c>
      <c r="G1176" t="str">
        <f>VLOOKUP(A1176, _holidays!A1176:C3281,3,FALSE)</f>
        <v>N</v>
      </c>
      <c r="H1176">
        <v>15.4</v>
      </c>
      <c r="I1176">
        <v>19.2</v>
      </c>
      <c r="J1176">
        <v>9.5</v>
      </c>
      <c r="K1176">
        <v>0.2</v>
      </c>
      <c r="L1176" s="7">
        <v>110794.26</v>
      </c>
      <c r="M1176" s="9">
        <v>72.75516331</v>
      </c>
      <c r="N1176" s="9">
        <f t="shared" si="94"/>
        <v>8060854.4801106006</v>
      </c>
    </row>
    <row r="1177" spans="1:14" x14ac:dyDescent="0.25">
      <c r="A1177" s="5">
        <v>43180</v>
      </c>
      <c r="B1177" t="str">
        <f t="shared" si="90"/>
        <v>Wednesday</v>
      </c>
      <c r="C1177" t="str">
        <f t="shared" si="91"/>
        <v>March</v>
      </c>
      <c r="D1177">
        <f t="shared" si="92"/>
        <v>2018</v>
      </c>
      <c r="E1177">
        <f t="shared" si="93"/>
        <v>12</v>
      </c>
      <c r="F1177" t="str">
        <f>VLOOKUP(A1177, _holidays!A1177:B3282,2,FALSE)</f>
        <v>Y</v>
      </c>
      <c r="G1177" t="str">
        <f>VLOOKUP(A1177, _holidays!A1177:C3282,3,FALSE)</f>
        <v>N</v>
      </c>
      <c r="H1177">
        <v>11.2</v>
      </c>
      <c r="I1177">
        <v>25.1</v>
      </c>
      <c r="J1177">
        <v>18.3</v>
      </c>
      <c r="K1177">
        <v>0</v>
      </c>
      <c r="L1177" s="7">
        <v>111254.315</v>
      </c>
      <c r="M1177" s="9">
        <v>71.198345349999997</v>
      </c>
      <c r="N1177" s="9">
        <f t="shared" si="94"/>
        <v>7921123.1410476854</v>
      </c>
    </row>
    <row r="1178" spans="1:14" x14ac:dyDescent="0.25">
      <c r="A1178" s="5">
        <v>43181</v>
      </c>
      <c r="B1178" t="str">
        <f t="shared" si="90"/>
        <v>Thursday</v>
      </c>
      <c r="C1178" t="str">
        <f t="shared" si="91"/>
        <v>March</v>
      </c>
      <c r="D1178">
        <f t="shared" si="92"/>
        <v>2018</v>
      </c>
      <c r="E1178">
        <f t="shared" si="93"/>
        <v>12</v>
      </c>
      <c r="F1178" t="str">
        <f>VLOOKUP(A1178, _holidays!A1178:B3283,2,FALSE)</f>
        <v>Y</v>
      </c>
      <c r="G1178" t="str">
        <f>VLOOKUP(A1178, _holidays!A1178:C3283,3,FALSE)</f>
        <v>N</v>
      </c>
      <c r="H1178">
        <v>12.3</v>
      </c>
      <c r="I1178">
        <v>28.1</v>
      </c>
      <c r="J1178">
        <v>19</v>
      </c>
      <c r="K1178">
        <v>0</v>
      </c>
      <c r="L1178" s="7">
        <v>115020.505</v>
      </c>
      <c r="M1178" s="9">
        <v>77.280427599999996</v>
      </c>
      <c r="N1178" s="9">
        <f t="shared" si="94"/>
        <v>8888833.8091679383</v>
      </c>
    </row>
    <row r="1179" spans="1:14" x14ac:dyDescent="0.25">
      <c r="A1179" s="5">
        <v>43182</v>
      </c>
      <c r="B1179" t="str">
        <f t="shared" si="90"/>
        <v>Friday</v>
      </c>
      <c r="C1179" t="str">
        <f t="shared" si="91"/>
        <v>March</v>
      </c>
      <c r="D1179">
        <f t="shared" si="92"/>
        <v>2018</v>
      </c>
      <c r="E1179">
        <f t="shared" si="93"/>
        <v>12</v>
      </c>
      <c r="F1179" t="str">
        <f>VLOOKUP(A1179, _holidays!A1179:B3284,2,FALSE)</f>
        <v>Y</v>
      </c>
      <c r="G1179" t="str">
        <f>VLOOKUP(A1179, _holidays!A1179:C3284,3,FALSE)</f>
        <v>N</v>
      </c>
      <c r="H1179">
        <v>15.2</v>
      </c>
      <c r="I1179">
        <v>29.4</v>
      </c>
      <c r="J1179">
        <v>18.8</v>
      </c>
      <c r="K1179">
        <v>0</v>
      </c>
      <c r="L1179" s="7">
        <v>119298.325</v>
      </c>
      <c r="M1179" s="9">
        <v>78.640442410000006</v>
      </c>
      <c r="N1179" s="9">
        <f t="shared" si="94"/>
        <v>9381673.0567719638</v>
      </c>
    </row>
    <row r="1180" spans="1:14" x14ac:dyDescent="0.25">
      <c r="A1180" s="5">
        <v>43183</v>
      </c>
      <c r="B1180" t="str">
        <f t="shared" si="90"/>
        <v>Saturday</v>
      </c>
      <c r="C1180" t="str">
        <f t="shared" si="91"/>
        <v>March</v>
      </c>
      <c r="D1180">
        <f t="shared" si="92"/>
        <v>2018</v>
      </c>
      <c r="E1180">
        <f t="shared" si="93"/>
        <v>12</v>
      </c>
      <c r="F1180" t="str">
        <f>VLOOKUP(A1180, _holidays!A1180:B3285,2,FALSE)</f>
        <v>Y</v>
      </c>
      <c r="G1180" t="str">
        <f>VLOOKUP(A1180, _holidays!A1180:C3285,3,FALSE)</f>
        <v>N</v>
      </c>
      <c r="H1180">
        <v>20.2</v>
      </c>
      <c r="I1180">
        <v>24.2</v>
      </c>
      <c r="J1180">
        <v>5.4</v>
      </c>
      <c r="K1180">
        <v>0</v>
      </c>
      <c r="L1180" s="7">
        <v>112312.69500000001</v>
      </c>
      <c r="M1180" s="9">
        <v>71.966619069999993</v>
      </c>
      <c r="N1180" s="9">
        <f t="shared" si="94"/>
        <v>8082764.937790093</v>
      </c>
    </row>
    <row r="1181" spans="1:14" x14ac:dyDescent="0.25">
      <c r="A1181" s="5">
        <v>43184</v>
      </c>
      <c r="B1181" t="str">
        <f t="shared" si="90"/>
        <v>Sunday</v>
      </c>
      <c r="C1181" t="str">
        <f t="shared" si="91"/>
        <v>March</v>
      </c>
      <c r="D1181">
        <f t="shared" si="92"/>
        <v>2018</v>
      </c>
      <c r="E1181">
        <f t="shared" si="93"/>
        <v>13</v>
      </c>
      <c r="F1181" t="str">
        <f>VLOOKUP(A1181, _holidays!A1181:B3286,2,FALSE)</f>
        <v>Y</v>
      </c>
      <c r="G1181" t="str">
        <f>VLOOKUP(A1181, _holidays!A1181:C3286,3,FALSE)</f>
        <v>N</v>
      </c>
      <c r="H1181">
        <v>17.8</v>
      </c>
      <c r="I1181">
        <v>25.4</v>
      </c>
      <c r="J1181">
        <v>11.6</v>
      </c>
      <c r="K1181">
        <v>13</v>
      </c>
      <c r="L1181" s="7">
        <v>98918.514999999999</v>
      </c>
      <c r="M1181" s="9">
        <v>40.2567047</v>
      </c>
      <c r="N1181" s="9">
        <f t="shared" si="94"/>
        <v>3982133.4477175204</v>
      </c>
    </row>
    <row r="1182" spans="1:14" x14ac:dyDescent="0.25">
      <c r="A1182" s="5">
        <v>43185</v>
      </c>
      <c r="B1182" t="str">
        <f t="shared" si="90"/>
        <v>Monday</v>
      </c>
      <c r="C1182" t="str">
        <f t="shared" si="91"/>
        <v>March</v>
      </c>
      <c r="D1182">
        <f t="shared" si="92"/>
        <v>2018</v>
      </c>
      <c r="E1182">
        <f t="shared" si="93"/>
        <v>13</v>
      </c>
      <c r="F1182" t="str">
        <f>VLOOKUP(A1182, _holidays!A1182:B3287,2,FALSE)</f>
        <v>Y</v>
      </c>
      <c r="G1182" t="str">
        <f>VLOOKUP(A1182, _holidays!A1182:C3287,3,FALSE)</f>
        <v>N</v>
      </c>
      <c r="H1182">
        <v>10.7</v>
      </c>
      <c r="I1182">
        <v>18.5</v>
      </c>
      <c r="J1182">
        <v>11.9</v>
      </c>
      <c r="K1182">
        <v>5.2</v>
      </c>
      <c r="L1182" s="7">
        <v>112488.215</v>
      </c>
      <c r="M1182" s="9">
        <v>70.830680319999999</v>
      </c>
      <c r="N1182" s="9">
        <f t="shared" si="94"/>
        <v>7967616.7964324281</v>
      </c>
    </row>
    <row r="1183" spans="1:14" x14ac:dyDescent="0.25">
      <c r="A1183" s="5">
        <v>43186</v>
      </c>
      <c r="B1183" t="str">
        <f t="shared" si="90"/>
        <v>Tuesday</v>
      </c>
      <c r="C1183" t="str">
        <f t="shared" si="91"/>
        <v>March</v>
      </c>
      <c r="D1183">
        <f t="shared" si="92"/>
        <v>2018</v>
      </c>
      <c r="E1183">
        <f t="shared" si="93"/>
        <v>13</v>
      </c>
      <c r="F1183" t="str">
        <f>VLOOKUP(A1183, _holidays!A1183:B3288,2,FALSE)</f>
        <v>Y</v>
      </c>
      <c r="G1183" t="str">
        <f>VLOOKUP(A1183, _holidays!A1183:C3288,3,FALSE)</f>
        <v>N</v>
      </c>
      <c r="H1183">
        <v>9.6</v>
      </c>
      <c r="I1183">
        <v>22.6</v>
      </c>
      <c r="J1183">
        <v>14</v>
      </c>
      <c r="K1183">
        <v>1.2</v>
      </c>
      <c r="L1183" s="7">
        <v>116809.36500000001</v>
      </c>
      <c r="M1183" s="9">
        <v>64.569195899999997</v>
      </c>
      <c r="N1183" s="9">
        <f t="shared" si="94"/>
        <v>7542286.7716396032</v>
      </c>
    </row>
    <row r="1184" spans="1:14" x14ac:dyDescent="0.25">
      <c r="A1184" s="5">
        <v>43187</v>
      </c>
      <c r="B1184" t="str">
        <f t="shared" si="90"/>
        <v>Wednesday</v>
      </c>
      <c r="C1184" t="str">
        <f t="shared" si="91"/>
        <v>March</v>
      </c>
      <c r="D1184">
        <f t="shared" si="92"/>
        <v>2018</v>
      </c>
      <c r="E1184">
        <f t="shared" si="93"/>
        <v>13</v>
      </c>
      <c r="F1184" t="str">
        <f>VLOOKUP(A1184, _holidays!A1184:B3289,2,FALSE)</f>
        <v>Y</v>
      </c>
      <c r="G1184" t="str">
        <f>VLOOKUP(A1184, _holidays!A1184:C3289,3,FALSE)</f>
        <v>N</v>
      </c>
      <c r="H1184">
        <v>11.3</v>
      </c>
      <c r="I1184">
        <v>30.3</v>
      </c>
      <c r="J1184">
        <v>17.8</v>
      </c>
      <c r="K1184">
        <v>0</v>
      </c>
      <c r="L1184" s="7">
        <v>117744.005</v>
      </c>
      <c r="M1184" s="9">
        <v>72.111955769999994</v>
      </c>
      <c r="N1184" s="9">
        <f t="shared" si="94"/>
        <v>8490750.4807426594</v>
      </c>
    </row>
    <row r="1185" spans="1:14" x14ac:dyDescent="0.25">
      <c r="A1185" s="5">
        <v>43188</v>
      </c>
      <c r="B1185" t="str">
        <f t="shared" si="90"/>
        <v>Thursday</v>
      </c>
      <c r="C1185" t="str">
        <f t="shared" si="91"/>
        <v>March</v>
      </c>
      <c r="D1185">
        <f t="shared" si="92"/>
        <v>2018</v>
      </c>
      <c r="E1185">
        <f t="shared" si="93"/>
        <v>13</v>
      </c>
      <c r="F1185" t="str">
        <f>VLOOKUP(A1185, _holidays!A1185:B3290,2,FALSE)</f>
        <v>N</v>
      </c>
      <c r="G1185" t="str">
        <f>VLOOKUP(A1185, _holidays!A1185:C3290,3,FALSE)</f>
        <v>N</v>
      </c>
      <c r="H1185">
        <v>16.5</v>
      </c>
      <c r="I1185">
        <v>21.8</v>
      </c>
      <c r="J1185">
        <v>14.2</v>
      </c>
      <c r="K1185">
        <v>0</v>
      </c>
      <c r="L1185" s="7">
        <v>116457.26</v>
      </c>
      <c r="M1185" s="9">
        <v>79.365081939999996</v>
      </c>
      <c r="N1185" s="9">
        <f t="shared" si="94"/>
        <v>9242639.9824078828</v>
      </c>
    </row>
    <row r="1186" spans="1:14" x14ac:dyDescent="0.25">
      <c r="A1186" s="5">
        <v>43189</v>
      </c>
      <c r="B1186" t="str">
        <f t="shared" si="90"/>
        <v>Friday</v>
      </c>
      <c r="C1186" t="str">
        <f t="shared" si="91"/>
        <v>March</v>
      </c>
      <c r="D1186">
        <f t="shared" si="92"/>
        <v>2018</v>
      </c>
      <c r="E1186">
        <f t="shared" si="93"/>
        <v>13</v>
      </c>
      <c r="F1186" t="str">
        <f>VLOOKUP(A1186, _holidays!A1186:B3291,2,FALSE)</f>
        <v>N</v>
      </c>
      <c r="G1186" t="str">
        <f>VLOOKUP(A1186, _holidays!A1186:C3291,3,FALSE)</f>
        <v>Y</v>
      </c>
      <c r="H1186">
        <v>12.2</v>
      </c>
      <c r="I1186">
        <v>23.3</v>
      </c>
      <c r="J1186">
        <v>14.3</v>
      </c>
      <c r="K1186">
        <v>0</v>
      </c>
      <c r="L1186" s="7">
        <v>97070.345000000001</v>
      </c>
      <c r="M1186" s="9">
        <v>69.452869660000005</v>
      </c>
      <c r="N1186" s="9">
        <f t="shared" si="94"/>
        <v>6741814.0191362333</v>
      </c>
    </row>
    <row r="1187" spans="1:14" x14ac:dyDescent="0.25">
      <c r="A1187" s="5">
        <v>43190</v>
      </c>
      <c r="B1187" t="str">
        <f t="shared" si="90"/>
        <v>Saturday</v>
      </c>
      <c r="C1187" t="str">
        <f t="shared" si="91"/>
        <v>March</v>
      </c>
      <c r="D1187">
        <f t="shared" si="92"/>
        <v>2018</v>
      </c>
      <c r="E1187">
        <f t="shared" si="93"/>
        <v>13</v>
      </c>
      <c r="F1187" t="str">
        <f>VLOOKUP(A1187, _holidays!A1187:B3292,2,FALSE)</f>
        <v>N</v>
      </c>
      <c r="G1187" t="str">
        <f>VLOOKUP(A1187, _holidays!A1187:C3292,3,FALSE)</f>
        <v>Y</v>
      </c>
      <c r="H1187">
        <v>13.2</v>
      </c>
      <c r="I1187">
        <v>22.4</v>
      </c>
      <c r="J1187">
        <v>16.7</v>
      </c>
      <c r="K1187">
        <v>0</v>
      </c>
      <c r="L1187" s="7">
        <v>99687.64</v>
      </c>
      <c r="M1187" s="9">
        <v>81.406771699999993</v>
      </c>
      <c r="N1187" s="9">
        <f t="shared" si="94"/>
        <v>8115248.9507917874</v>
      </c>
    </row>
    <row r="1188" spans="1:14" x14ac:dyDescent="0.25">
      <c r="A1188" s="5">
        <v>43191</v>
      </c>
      <c r="B1188" t="str">
        <f t="shared" si="90"/>
        <v>Sunday</v>
      </c>
      <c r="C1188" t="str">
        <f t="shared" si="91"/>
        <v>April</v>
      </c>
      <c r="D1188">
        <f t="shared" si="92"/>
        <v>2018</v>
      </c>
      <c r="E1188">
        <f t="shared" si="93"/>
        <v>14</v>
      </c>
      <c r="F1188" t="str">
        <f>VLOOKUP(A1188, _holidays!A1188:B3293,2,FALSE)</f>
        <v>N</v>
      </c>
      <c r="G1188" t="str">
        <f>VLOOKUP(A1188, _holidays!A1188:C3293,3,FALSE)</f>
        <v>Y</v>
      </c>
      <c r="H1188">
        <v>13</v>
      </c>
      <c r="I1188">
        <v>27.7</v>
      </c>
      <c r="J1188">
        <v>11</v>
      </c>
      <c r="K1188">
        <v>0</v>
      </c>
      <c r="L1188" s="7">
        <v>98817.03</v>
      </c>
      <c r="M1188" s="9">
        <v>73.967841899999996</v>
      </c>
      <c r="N1188" s="9">
        <f t="shared" si="94"/>
        <v>7309282.4520675568</v>
      </c>
    </row>
    <row r="1189" spans="1:14" x14ac:dyDescent="0.25">
      <c r="A1189" s="5">
        <v>43192</v>
      </c>
      <c r="B1189" t="str">
        <f t="shared" si="90"/>
        <v>Monday</v>
      </c>
      <c r="C1189" t="str">
        <f t="shared" si="91"/>
        <v>April</v>
      </c>
      <c r="D1189">
        <f t="shared" si="92"/>
        <v>2018</v>
      </c>
      <c r="E1189">
        <f t="shared" si="93"/>
        <v>14</v>
      </c>
      <c r="F1189" t="str">
        <f>VLOOKUP(A1189, _holidays!A1189:B3294,2,FALSE)</f>
        <v>N</v>
      </c>
      <c r="G1189" t="str">
        <f>VLOOKUP(A1189, _holidays!A1189:C3294,3,FALSE)</f>
        <v>Y</v>
      </c>
      <c r="H1189">
        <v>14.9</v>
      </c>
      <c r="I1189">
        <v>20.9</v>
      </c>
      <c r="J1189">
        <v>14.4</v>
      </c>
      <c r="K1189">
        <v>0</v>
      </c>
      <c r="L1189" s="7">
        <v>98258.25</v>
      </c>
      <c r="M1189" s="9">
        <v>62.410101240000003</v>
      </c>
      <c r="N1189" s="9">
        <f t="shared" si="94"/>
        <v>6132307.3301652307</v>
      </c>
    </row>
    <row r="1190" spans="1:14" x14ac:dyDescent="0.25">
      <c r="A1190" s="5">
        <v>43193</v>
      </c>
      <c r="B1190" t="str">
        <f t="shared" si="90"/>
        <v>Tuesday</v>
      </c>
      <c r="C1190" t="str">
        <f t="shared" si="91"/>
        <v>April</v>
      </c>
      <c r="D1190">
        <f t="shared" si="92"/>
        <v>2018</v>
      </c>
      <c r="E1190">
        <f t="shared" si="93"/>
        <v>14</v>
      </c>
      <c r="F1190" t="str">
        <f>VLOOKUP(A1190, _holidays!A1190:B3295,2,FALSE)</f>
        <v>N</v>
      </c>
      <c r="G1190" t="str">
        <f>VLOOKUP(A1190, _holidays!A1190:C3295,3,FALSE)</f>
        <v>N</v>
      </c>
      <c r="H1190">
        <v>13.4</v>
      </c>
      <c r="I1190">
        <v>19.8</v>
      </c>
      <c r="J1190">
        <v>13.9</v>
      </c>
      <c r="K1190">
        <v>0</v>
      </c>
      <c r="L1190" s="7">
        <v>113381.53</v>
      </c>
      <c r="M1190" s="9">
        <v>80.110737060000005</v>
      </c>
      <c r="N1190" s="9">
        <f t="shared" si="94"/>
        <v>9083077.9372905027</v>
      </c>
    </row>
    <row r="1191" spans="1:14" x14ac:dyDescent="0.25">
      <c r="A1191" s="5">
        <v>43194</v>
      </c>
      <c r="B1191" t="str">
        <f t="shared" si="90"/>
        <v>Wednesday</v>
      </c>
      <c r="C1191" t="str">
        <f t="shared" si="91"/>
        <v>April</v>
      </c>
      <c r="D1191">
        <f t="shared" si="92"/>
        <v>2018</v>
      </c>
      <c r="E1191">
        <f t="shared" si="93"/>
        <v>14</v>
      </c>
      <c r="F1191" t="str">
        <f>VLOOKUP(A1191, _holidays!A1191:B3296,2,FALSE)</f>
        <v>N</v>
      </c>
      <c r="G1191" t="str">
        <f>VLOOKUP(A1191, _holidays!A1191:C3296,3,FALSE)</f>
        <v>N</v>
      </c>
      <c r="H1191">
        <v>13.3</v>
      </c>
      <c r="I1191">
        <v>20.6</v>
      </c>
      <c r="J1191">
        <v>16.600000000000001</v>
      </c>
      <c r="K1191">
        <v>0</v>
      </c>
      <c r="L1191" s="7">
        <v>115974.61</v>
      </c>
      <c r="M1191" s="9">
        <v>90.073740799999996</v>
      </c>
      <c r="N1191" s="9">
        <f t="shared" si="94"/>
        <v>10446266.960521087</v>
      </c>
    </row>
    <row r="1192" spans="1:14" x14ac:dyDescent="0.25">
      <c r="A1192" s="5">
        <v>43195</v>
      </c>
      <c r="B1192" t="str">
        <f t="shared" si="90"/>
        <v>Thursday</v>
      </c>
      <c r="C1192" t="str">
        <f t="shared" si="91"/>
        <v>April</v>
      </c>
      <c r="D1192">
        <f t="shared" si="92"/>
        <v>2018</v>
      </c>
      <c r="E1192">
        <f t="shared" si="93"/>
        <v>14</v>
      </c>
      <c r="F1192" t="str">
        <f>VLOOKUP(A1192, _holidays!A1192:B3297,2,FALSE)</f>
        <v>N</v>
      </c>
      <c r="G1192" t="str">
        <f>VLOOKUP(A1192, _holidays!A1192:C3297,3,FALSE)</f>
        <v>N</v>
      </c>
      <c r="H1192">
        <v>13.3</v>
      </c>
      <c r="I1192">
        <v>18.7</v>
      </c>
      <c r="J1192">
        <v>9</v>
      </c>
      <c r="K1192">
        <v>0</v>
      </c>
      <c r="L1192" s="7">
        <v>117551.69500000001</v>
      </c>
      <c r="M1192" s="9">
        <v>86.891929590000004</v>
      </c>
      <c r="N1192" s="9">
        <f t="shared" si="94"/>
        <v>10214293.605125155</v>
      </c>
    </row>
    <row r="1193" spans="1:14" x14ac:dyDescent="0.25">
      <c r="A1193" s="5">
        <v>43196</v>
      </c>
      <c r="B1193" t="str">
        <f t="shared" si="90"/>
        <v>Friday</v>
      </c>
      <c r="C1193" t="str">
        <f t="shared" si="91"/>
        <v>April</v>
      </c>
      <c r="D1193">
        <f t="shared" si="92"/>
        <v>2018</v>
      </c>
      <c r="E1193">
        <f t="shared" si="93"/>
        <v>14</v>
      </c>
      <c r="F1193" t="str">
        <f>VLOOKUP(A1193, _holidays!A1193:B3298,2,FALSE)</f>
        <v>N</v>
      </c>
      <c r="G1193" t="str">
        <f>VLOOKUP(A1193, _holidays!A1193:C3298,3,FALSE)</f>
        <v>N</v>
      </c>
      <c r="H1193">
        <v>13.8</v>
      </c>
      <c r="I1193">
        <v>21.2</v>
      </c>
      <c r="J1193">
        <v>14.8</v>
      </c>
      <c r="K1193">
        <v>0</v>
      </c>
      <c r="L1193" s="7">
        <v>115979.07</v>
      </c>
      <c r="M1193" s="9">
        <v>85.687904610000004</v>
      </c>
      <c r="N1193" s="9">
        <f t="shared" si="94"/>
        <v>9938003.4869165141</v>
      </c>
    </row>
    <row r="1194" spans="1:14" x14ac:dyDescent="0.25">
      <c r="A1194" s="5">
        <v>43197</v>
      </c>
      <c r="B1194" t="str">
        <f t="shared" si="90"/>
        <v>Saturday</v>
      </c>
      <c r="C1194" t="str">
        <f t="shared" si="91"/>
        <v>April</v>
      </c>
      <c r="D1194">
        <f t="shared" si="92"/>
        <v>2018</v>
      </c>
      <c r="E1194">
        <f t="shared" si="93"/>
        <v>14</v>
      </c>
      <c r="F1194" t="str">
        <f>VLOOKUP(A1194, _holidays!A1194:B3299,2,FALSE)</f>
        <v>N</v>
      </c>
      <c r="G1194" t="str">
        <f>VLOOKUP(A1194, _holidays!A1194:C3299,3,FALSE)</f>
        <v>N</v>
      </c>
      <c r="H1194">
        <v>9.8000000000000007</v>
      </c>
      <c r="I1194">
        <v>21.6</v>
      </c>
      <c r="J1194">
        <v>16</v>
      </c>
      <c r="K1194">
        <v>0</v>
      </c>
      <c r="L1194" s="7">
        <v>105938.47500000001</v>
      </c>
      <c r="M1194" s="9">
        <v>84.8974312</v>
      </c>
      <c r="N1194" s="9">
        <f t="shared" si="94"/>
        <v>8993904.3927454203</v>
      </c>
    </row>
    <row r="1195" spans="1:14" x14ac:dyDescent="0.25">
      <c r="A1195" s="5">
        <v>43198</v>
      </c>
      <c r="B1195" t="str">
        <f t="shared" si="90"/>
        <v>Sunday</v>
      </c>
      <c r="C1195" t="str">
        <f t="shared" si="91"/>
        <v>April</v>
      </c>
      <c r="D1195">
        <f t="shared" si="92"/>
        <v>2018</v>
      </c>
      <c r="E1195">
        <f t="shared" si="93"/>
        <v>15</v>
      </c>
      <c r="F1195" t="str">
        <f>VLOOKUP(A1195, _holidays!A1195:B3300,2,FALSE)</f>
        <v>N</v>
      </c>
      <c r="G1195" t="str">
        <f>VLOOKUP(A1195, _holidays!A1195:C3300,3,FALSE)</f>
        <v>N</v>
      </c>
      <c r="H1195">
        <v>11.8</v>
      </c>
      <c r="I1195">
        <v>29.9</v>
      </c>
      <c r="J1195">
        <v>14.7</v>
      </c>
      <c r="K1195">
        <v>0</v>
      </c>
      <c r="L1195" s="7">
        <v>100571.16499999999</v>
      </c>
      <c r="M1195" s="9">
        <v>58.238721519999999</v>
      </c>
      <c r="N1195" s="9">
        <f t="shared" si="94"/>
        <v>5857136.07137697</v>
      </c>
    </row>
    <row r="1196" spans="1:14" x14ac:dyDescent="0.25">
      <c r="A1196" s="5">
        <v>43199</v>
      </c>
      <c r="B1196" t="str">
        <f t="shared" si="90"/>
        <v>Monday</v>
      </c>
      <c r="C1196" t="str">
        <f t="shared" si="91"/>
        <v>April</v>
      </c>
      <c r="D1196">
        <f t="shared" si="92"/>
        <v>2018</v>
      </c>
      <c r="E1196">
        <f t="shared" si="93"/>
        <v>15</v>
      </c>
      <c r="F1196" t="str">
        <f>VLOOKUP(A1196, _holidays!A1196:B3301,2,FALSE)</f>
        <v>N</v>
      </c>
      <c r="G1196" t="str">
        <f>VLOOKUP(A1196, _holidays!A1196:C3301,3,FALSE)</f>
        <v>N</v>
      </c>
      <c r="H1196">
        <v>15.9</v>
      </c>
      <c r="I1196">
        <v>25.7</v>
      </c>
      <c r="J1196">
        <v>13.6</v>
      </c>
      <c r="K1196">
        <v>0</v>
      </c>
      <c r="L1196" s="7">
        <v>118702.925</v>
      </c>
      <c r="M1196" s="9">
        <v>91.693644509999999</v>
      </c>
      <c r="N1196" s="9">
        <f t="shared" si="94"/>
        <v>10884303.807247192</v>
      </c>
    </row>
    <row r="1197" spans="1:14" x14ac:dyDescent="0.25">
      <c r="A1197" s="5">
        <v>43200</v>
      </c>
      <c r="B1197" t="str">
        <f t="shared" si="90"/>
        <v>Tuesday</v>
      </c>
      <c r="C1197" t="str">
        <f t="shared" si="91"/>
        <v>April</v>
      </c>
      <c r="D1197">
        <f t="shared" si="92"/>
        <v>2018</v>
      </c>
      <c r="E1197">
        <f t="shared" si="93"/>
        <v>15</v>
      </c>
      <c r="F1197" t="str">
        <f>VLOOKUP(A1197, _holidays!A1197:B3302,2,FALSE)</f>
        <v>N</v>
      </c>
      <c r="G1197" t="str">
        <f>VLOOKUP(A1197, _holidays!A1197:C3302,3,FALSE)</f>
        <v>N</v>
      </c>
      <c r="H1197">
        <v>14.8</v>
      </c>
      <c r="I1197">
        <v>28.8</v>
      </c>
      <c r="J1197">
        <v>5.9</v>
      </c>
      <c r="K1197">
        <v>0</v>
      </c>
      <c r="L1197" s="7">
        <v>122423.01</v>
      </c>
      <c r="M1197" s="9">
        <v>76.333648019999998</v>
      </c>
      <c r="N1197" s="9">
        <f t="shared" si="94"/>
        <v>9344994.9548889399</v>
      </c>
    </row>
    <row r="1198" spans="1:14" x14ac:dyDescent="0.25">
      <c r="A1198" s="5">
        <v>43201</v>
      </c>
      <c r="B1198" t="str">
        <f t="shared" si="90"/>
        <v>Wednesday</v>
      </c>
      <c r="C1198" t="str">
        <f t="shared" si="91"/>
        <v>April</v>
      </c>
      <c r="D1198">
        <f t="shared" si="92"/>
        <v>2018</v>
      </c>
      <c r="E1198">
        <f t="shared" si="93"/>
        <v>15</v>
      </c>
      <c r="F1198" t="str">
        <f>VLOOKUP(A1198, _holidays!A1198:B3303,2,FALSE)</f>
        <v>N</v>
      </c>
      <c r="G1198" t="str">
        <f>VLOOKUP(A1198, _holidays!A1198:C3303,3,FALSE)</f>
        <v>N</v>
      </c>
      <c r="H1198">
        <v>18.100000000000001</v>
      </c>
      <c r="I1198">
        <v>27.3</v>
      </c>
      <c r="J1198">
        <v>10.9</v>
      </c>
      <c r="K1198">
        <v>0</v>
      </c>
      <c r="L1198" s="7">
        <v>121944.995</v>
      </c>
      <c r="M1198" s="9">
        <v>75.040945059999999</v>
      </c>
      <c r="N1198" s="9">
        <f t="shared" si="94"/>
        <v>9150867.6701369733</v>
      </c>
    </row>
    <row r="1199" spans="1:14" x14ac:dyDescent="0.25">
      <c r="A1199" s="5">
        <v>43202</v>
      </c>
      <c r="B1199" t="str">
        <f t="shared" si="90"/>
        <v>Thursday</v>
      </c>
      <c r="C1199" t="str">
        <f t="shared" si="91"/>
        <v>April</v>
      </c>
      <c r="D1199">
        <f t="shared" si="92"/>
        <v>2018</v>
      </c>
      <c r="E1199">
        <f t="shared" si="93"/>
        <v>15</v>
      </c>
      <c r="F1199" t="str">
        <f>VLOOKUP(A1199, _holidays!A1199:B3304,2,FALSE)</f>
        <v>N</v>
      </c>
      <c r="G1199" t="str">
        <f>VLOOKUP(A1199, _holidays!A1199:C3304,3,FALSE)</f>
        <v>N</v>
      </c>
      <c r="H1199">
        <v>15.9</v>
      </c>
      <c r="I1199">
        <v>26.5</v>
      </c>
      <c r="J1199">
        <v>7.4</v>
      </c>
      <c r="K1199">
        <v>0</v>
      </c>
      <c r="L1199" s="7">
        <v>119876.63</v>
      </c>
      <c r="M1199" s="9">
        <v>77.714523709999995</v>
      </c>
      <c r="N1199" s="9">
        <f t="shared" si="94"/>
        <v>9316155.2044098973</v>
      </c>
    </row>
    <row r="1200" spans="1:14" x14ac:dyDescent="0.25">
      <c r="A1200" s="5">
        <v>43203</v>
      </c>
      <c r="B1200" t="str">
        <f t="shared" si="90"/>
        <v>Friday</v>
      </c>
      <c r="C1200" t="str">
        <f t="shared" si="91"/>
        <v>April</v>
      </c>
      <c r="D1200">
        <f t="shared" si="92"/>
        <v>2018</v>
      </c>
      <c r="E1200">
        <f t="shared" si="93"/>
        <v>15</v>
      </c>
      <c r="F1200" t="str">
        <f>VLOOKUP(A1200, _holidays!A1200:B3305,2,FALSE)</f>
        <v>N</v>
      </c>
      <c r="G1200" t="str">
        <f>VLOOKUP(A1200, _holidays!A1200:C3305,3,FALSE)</f>
        <v>N</v>
      </c>
      <c r="H1200">
        <v>11.9</v>
      </c>
      <c r="I1200">
        <v>25.9</v>
      </c>
      <c r="J1200">
        <v>14.4</v>
      </c>
      <c r="K1200">
        <v>0</v>
      </c>
      <c r="L1200" s="7">
        <v>113609.76</v>
      </c>
      <c r="M1200" s="9">
        <v>69.763201089999995</v>
      </c>
      <c r="N1200" s="9">
        <f t="shared" si="94"/>
        <v>7925780.5326666376</v>
      </c>
    </row>
    <row r="1201" spans="1:14" x14ac:dyDescent="0.25">
      <c r="A1201" s="5">
        <v>43204</v>
      </c>
      <c r="B1201" t="str">
        <f t="shared" si="90"/>
        <v>Saturday</v>
      </c>
      <c r="C1201" t="str">
        <f t="shared" si="91"/>
        <v>April</v>
      </c>
      <c r="D1201">
        <f t="shared" si="92"/>
        <v>2018</v>
      </c>
      <c r="E1201">
        <f t="shared" si="93"/>
        <v>15</v>
      </c>
      <c r="F1201" t="str">
        <f>VLOOKUP(A1201, _holidays!A1201:B3306,2,FALSE)</f>
        <v>N</v>
      </c>
      <c r="G1201" t="str">
        <f>VLOOKUP(A1201, _holidays!A1201:C3306,3,FALSE)</f>
        <v>N</v>
      </c>
      <c r="H1201">
        <v>13.5</v>
      </c>
      <c r="I1201">
        <v>16.100000000000001</v>
      </c>
      <c r="J1201">
        <v>3.1</v>
      </c>
      <c r="K1201">
        <v>0</v>
      </c>
      <c r="L1201" s="7">
        <v>105135.30499999999</v>
      </c>
      <c r="M1201" s="9">
        <v>37.741398410000002</v>
      </c>
      <c r="N1201" s="9">
        <f t="shared" si="94"/>
        <v>3967953.4329618649</v>
      </c>
    </row>
    <row r="1202" spans="1:14" x14ac:dyDescent="0.25">
      <c r="A1202" s="5">
        <v>43205</v>
      </c>
      <c r="B1202" t="str">
        <f t="shared" si="90"/>
        <v>Sunday</v>
      </c>
      <c r="C1202" t="str">
        <f t="shared" si="91"/>
        <v>April</v>
      </c>
      <c r="D1202">
        <f t="shared" si="92"/>
        <v>2018</v>
      </c>
      <c r="E1202">
        <f t="shared" si="93"/>
        <v>16</v>
      </c>
      <c r="F1202" t="str">
        <f>VLOOKUP(A1202, _holidays!A1202:B3307,2,FALSE)</f>
        <v>N</v>
      </c>
      <c r="G1202" t="str">
        <f>VLOOKUP(A1202, _holidays!A1202:C3307,3,FALSE)</f>
        <v>N</v>
      </c>
      <c r="H1202">
        <v>9.6999999999999993</v>
      </c>
      <c r="I1202">
        <v>19.100000000000001</v>
      </c>
      <c r="J1202">
        <v>4.9000000000000004</v>
      </c>
      <c r="K1202">
        <v>12.2</v>
      </c>
      <c r="L1202" s="7">
        <v>104123.39</v>
      </c>
      <c r="M1202" s="9">
        <v>31.682325389999999</v>
      </c>
      <c r="N1202" s="9">
        <f t="shared" si="94"/>
        <v>3298871.122689872</v>
      </c>
    </row>
    <row r="1203" spans="1:14" x14ac:dyDescent="0.25">
      <c r="A1203" s="5">
        <v>43206</v>
      </c>
      <c r="B1203" t="str">
        <f t="shared" si="90"/>
        <v>Monday</v>
      </c>
      <c r="C1203" t="str">
        <f t="shared" si="91"/>
        <v>April</v>
      </c>
      <c r="D1203">
        <f t="shared" si="92"/>
        <v>2018</v>
      </c>
      <c r="E1203">
        <f t="shared" si="93"/>
        <v>16</v>
      </c>
      <c r="F1203" t="str">
        <f>VLOOKUP(A1203, _holidays!A1203:B3308,2,FALSE)</f>
        <v>N</v>
      </c>
      <c r="G1203" t="str">
        <f>VLOOKUP(A1203, _holidays!A1203:C3308,3,FALSE)</f>
        <v>N</v>
      </c>
      <c r="H1203">
        <v>13.1</v>
      </c>
      <c r="I1203">
        <v>21</v>
      </c>
      <c r="J1203">
        <v>7.1</v>
      </c>
      <c r="K1203">
        <v>3</v>
      </c>
      <c r="L1203" s="7">
        <v>115694.64</v>
      </c>
      <c r="M1203" s="9">
        <v>69.360932570000003</v>
      </c>
      <c r="N1203" s="9">
        <f t="shared" si="94"/>
        <v>8024688.1237504249</v>
      </c>
    </row>
    <row r="1204" spans="1:14" x14ac:dyDescent="0.25">
      <c r="A1204" s="5">
        <v>43207</v>
      </c>
      <c r="B1204" t="str">
        <f t="shared" si="90"/>
        <v>Tuesday</v>
      </c>
      <c r="C1204" t="str">
        <f t="shared" si="91"/>
        <v>April</v>
      </c>
      <c r="D1204">
        <f t="shared" si="92"/>
        <v>2018</v>
      </c>
      <c r="E1204">
        <f t="shared" si="93"/>
        <v>16</v>
      </c>
      <c r="F1204" t="str">
        <f>VLOOKUP(A1204, _holidays!A1204:B3309,2,FALSE)</f>
        <v>Y</v>
      </c>
      <c r="G1204" t="str">
        <f>VLOOKUP(A1204, _holidays!A1204:C3309,3,FALSE)</f>
        <v>N</v>
      </c>
      <c r="H1204">
        <v>13.2</v>
      </c>
      <c r="I1204">
        <v>16.600000000000001</v>
      </c>
      <c r="J1204">
        <v>8.9</v>
      </c>
      <c r="K1204">
        <v>0.6</v>
      </c>
      <c r="L1204" s="7">
        <v>121092.855</v>
      </c>
      <c r="M1204" s="9">
        <v>86.534392859999997</v>
      </c>
      <c r="N1204" s="9">
        <f t="shared" si="94"/>
        <v>10478696.687109014</v>
      </c>
    </row>
    <row r="1205" spans="1:14" x14ac:dyDescent="0.25">
      <c r="A1205" s="5">
        <v>43208</v>
      </c>
      <c r="B1205" t="str">
        <f t="shared" si="90"/>
        <v>Wednesday</v>
      </c>
      <c r="C1205" t="str">
        <f t="shared" si="91"/>
        <v>April</v>
      </c>
      <c r="D1205">
        <f t="shared" si="92"/>
        <v>2018</v>
      </c>
      <c r="E1205">
        <f t="shared" si="93"/>
        <v>16</v>
      </c>
      <c r="F1205" t="str">
        <f>VLOOKUP(A1205, _holidays!A1205:B3310,2,FALSE)</f>
        <v>Y</v>
      </c>
      <c r="G1205" t="str">
        <f>VLOOKUP(A1205, _holidays!A1205:C3310,3,FALSE)</f>
        <v>N</v>
      </c>
      <c r="H1205">
        <v>6.2</v>
      </c>
      <c r="I1205">
        <v>19.399999999999999</v>
      </c>
      <c r="J1205">
        <v>14.2</v>
      </c>
      <c r="K1205">
        <v>0</v>
      </c>
      <c r="L1205" s="7">
        <v>120784.875</v>
      </c>
      <c r="M1205" s="9">
        <v>82.879097999999999</v>
      </c>
      <c r="N1205" s="9">
        <f t="shared" si="94"/>
        <v>10010541.49204275</v>
      </c>
    </row>
    <row r="1206" spans="1:14" x14ac:dyDescent="0.25">
      <c r="A1206" s="5">
        <v>43209</v>
      </c>
      <c r="B1206" t="str">
        <f t="shared" si="90"/>
        <v>Thursday</v>
      </c>
      <c r="C1206" t="str">
        <f t="shared" si="91"/>
        <v>April</v>
      </c>
      <c r="D1206">
        <f t="shared" si="92"/>
        <v>2018</v>
      </c>
      <c r="E1206">
        <f t="shared" si="93"/>
        <v>16</v>
      </c>
      <c r="F1206" t="str">
        <f>VLOOKUP(A1206, _holidays!A1206:B3311,2,FALSE)</f>
        <v>Y</v>
      </c>
      <c r="G1206" t="str">
        <f>VLOOKUP(A1206, _holidays!A1206:C3311,3,FALSE)</f>
        <v>N</v>
      </c>
      <c r="H1206">
        <v>11</v>
      </c>
      <c r="I1206">
        <v>22.3</v>
      </c>
      <c r="J1206">
        <v>13</v>
      </c>
      <c r="K1206">
        <v>0</v>
      </c>
      <c r="L1206" s="7">
        <v>120448.935</v>
      </c>
      <c r="M1206" s="9">
        <v>93.533142819999995</v>
      </c>
      <c r="N1206" s="9">
        <f t="shared" si="94"/>
        <v>11265967.439871896</v>
      </c>
    </row>
    <row r="1207" spans="1:14" x14ac:dyDescent="0.25">
      <c r="A1207" s="5">
        <v>43210</v>
      </c>
      <c r="B1207" t="str">
        <f t="shared" si="90"/>
        <v>Friday</v>
      </c>
      <c r="C1207" t="str">
        <f t="shared" si="91"/>
        <v>April</v>
      </c>
      <c r="D1207">
        <f t="shared" si="92"/>
        <v>2018</v>
      </c>
      <c r="E1207">
        <f t="shared" si="93"/>
        <v>16</v>
      </c>
      <c r="F1207" t="str">
        <f>VLOOKUP(A1207, _holidays!A1207:B3312,2,FALSE)</f>
        <v>Y</v>
      </c>
      <c r="G1207" t="str">
        <f>VLOOKUP(A1207, _holidays!A1207:C3312,3,FALSE)</f>
        <v>N</v>
      </c>
      <c r="H1207">
        <v>8.9</v>
      </c>
      <c r="I1207">
        <v>20.2</v>
      </c>
      <c r="J1207">
        <v>13.7</v>
      </c>
      <c r="K1207">
        <v>0</v>
      </c>
      <c r="L1207" s="7">
        <v>118324.09</v>
      </c>
      <c r="M1207" s="9">
        <v>95.73201718</v>
      </c>
      <c r="N1207" s="9">
        <f t="shared" si="94"/>
        <v>11327403.816687865</v>
      </c>
    </row>
    <row r="1208" spans="1:14" x14ac:dyDescent="0.25">
      <c r="A1208" s="5">
        <v>43211</v>
      </c>
      <c r="B1208" t="str">
        <f t="shared" si="90"/>
        <v>Saturday</v>
      </c>
      <c r="C1208" t="str">
        <f t="shared" si="91"/>
        <v>April</v>
      </c>
      <c r="D1208">
        <f t="shared" si="92"/>
        <v>2018</v>
      </c>
      <c r="E1208">
        <f t="shared" si="93"/>
        <v>16</v>
      </c>
      <c r="F1208" t="str">
        <f>VLOOKUP(A1208, _holidays!A1208:B3313,2,FALSE)</f>
        <v>Y</v>
      </c>
      <c r="G1208" t="str">
        <f>VLOOKUP(A1208, _holidays!A1208:C3313,3,FALSE)</f>
        <v>N</v>
      </c>
      <c r="H1208">
        <v>11.9</v>
      </c>
      <c r="I1208">
        <v>22.8</v>
      </c>
      <c r="J1208">
        <v>11.3</v>
      </c>
      <c r="K1208">
        <v>0</v>
      </c>
      <c r="L1208" s="7">
        <v>107479.26</v>
      </c>
      <c r="M1208" s="9">
        <v>74.439689259999994</v>
      </c>
      <c r="N1208" s="9">
        <f t="shared" si="94"/>
        <v>8000722.7162947468</v>
      </c>
    </row>
    <row r="1209" spans="1:14" x14ac:dyDescent="0.25">
      <c r="A1209" s="5">
        <v>43212</v>
      </c>
      <c r="B1209" t="str">
        <f t="shared" si="90"/>
        <v>Sunday</v>
      </c>
      <c r="C1209" t="str">
        <f t="shared" si="91"/>
        <v>April</v>
      </c>
      <c r="D1209">
        <f t="shared" si="92"/>
        <v>2018</v>
      </c>
      <c r="E1209">
        <f t="shared" si="93"/>
        <v>17</v>
      </c>
      <c r="F1209" t="str">
        <f>VLOOKUP(A1209, _holidays!A1209:B3314,2,FALSE)</f>
        <v>Y</v>
      </c>
      <c r="G1209" t="str">
        <f>VLOOKUP(A1209, _holidays!A1209:C3314,3,FALSE)</f>
        <v>N</v>
      </c>
      <c r="H1209">
        <v>11.2</v>
      </c>
      <c r="I1209">
        <v>20.399999999999999</v>
      </c>
      <c r="J1209">
        <v>12.6</v>
      </c>
      <c r="K1209">
        <v>0</v>
      </c>
      <c r="L1209" s="7">
        <v>103662.05</v>
      </c>
      <c r="M1209" s="9">
        <v>76.318245149999996</v>
      </c>
      <c r="N1209" s="9">
        <f t="shared" si="94"/>
        <v>7911305.7446515569</v>
      </c>
    </row>
    <row r="1210" spans="1:14" x14ac:dyDescent="0.25">
      <c r="A1210" s="5">
        <v>43213</v>
      </c>
      <c r="B1210" t="str">
        <f t="shared" si="90"/>
        <v>Monday</v>
      </c>
      <c r="C1210" t="str">
        <f t="shared" si="91"/>
        <v>April</v>
      </c>
      <c r="D1210">
        <f t="shared" si="92"/>
        <v>2018</v>
      </c>
      <c r="E1210">
        <f t="shared" si="93"/>
        <v>17</v>
      </c>
      <c r="F1210" t="str">
        <f>VLOOKUP(A1210, _holidays!A1210:B3315,2,FALSE)</f>
        <v>Y</v>
      </c>
      <c r="G1210" t="str">
        <f>VLOOKUP(A1210, _holidays!A1210:C3315,3,FALSE)</f>
        <v>N</v>
      </c>
      <c r="H1210">
        <v>11.9</v>
      </c>
      <c r="I1210">
        <v>26.9</v>
      </c>
      <c r="J1210">
        <v>13</v>
      </c>
      <c r="K1210">
        <v>0</v>
      </c>
      <c r="L1210" s="7">
        <v>117799.97</v>
      </c>
      <c r="M1210" s="9">
        <v>72.740947320000004</v>
      </c>
      <c r="N1210" s="9">
        <f t="shared" si="94"/>
        <v>8568881.412067581</v>
      </c>
    </row>
    <row r="1211" spans="1:14" x14ac:dyDescent="0.25">
      <c r="A1211" s="5">
        <v>43214</v>
      </c>
      <c r="B1211" t="str">
        <f t="shared" si="90"/>
        <v>Tuesday</v>
      </c>
      <c r="C1211" t="str">
        <f t="shared" si="91"/>
        <v>April</v>
      </c>
      <c r="D1211">
        <f t="shared" si="92"/>
        <v>2018</v>
      </c>
      <c r="E1211">
        <f t="shared" si="93"/>
        <v>17</v>
      </c>
      <c r="F1211" t="str">
        <f>VLOOKUP(A1211, _holidays!A1211:B3316,2,FALSE)</f>
        <v>Y</v>
      </c>
      <c r="G1211" t="str">
        <f>VLOOKUP(A1211, _holidays!A1211:C3316,3,FALSE)</f>
        <v>N</v>
      </c>
      <c r="H1211">
        <v>13.7</v>
      </c>
      <c r="I1211">
        <v>24.6</v>
      </c>
      <c r="J1211">
        <v>5.2</v>
      </c>
      <c r="K1211">
        <v>0</v>
      </c>
      <c r="L1211" s="7">
        <v>117642.645</v>
      </c>
      <c r="M1211" s="9">
        <v>88.090941540000003</v>
      </c>
      <c r="N1211" s="9">
        <f t="shared" si="94"/>
        <v>10363251.363305975</v>
      </c>
    </row>
    <row r="1212" spans="1:14" x14ac:dyDescent="0.25">
      <c r="A1212" s="5">
        <v>43215</v>
      </c>
      <c r="B1212" t="str">
        <f t="shared" si="90"/>
        <v>Wednesday</v>
      </c>
      <c r="C1212" t="str">
        <f t="shared" si="91"/>
        <v>April</v>
      </c>
      <c r="D1212">
        <f t="shared" si="92"/>
        <v>2018</v>
      </c>
      <c r="E1212">
        <f t="shared" si="93"/>
        <v>17</v>
      </c>
      <c r="F1212" t="str">
        <f>VLOOKUP(A1212, _holidays!A1212:B3317,2,FALSE)</f>
        <v>Y</v>
      </c>
      <c r="G1212" t="str">
        <f>VLOOKUP(A1212, _holidays!A1212:C3317,3,FALSE)</f>
        <v>Y</v>
      </c>
      <c r="H1212">
        <v>15.7</v>
      </c>
      <c r="I1212">
        <v>20.100000000000001</v>
      </c>
      <c r="J1212">
        <v>7.7</v>
      </c>
      <c r="K1212">
        <v>0.6</v>
      </c>
      <c r="L1212" s="7">
        <v>106654.955</v>
      </c>
      <c r="M1212" s="9">
        <v>77.461866439999994</v>
      </c>
      <c r="N1212" s="9">
        <f t="shared" si="94"/>
        <v>8261691.8793742098</v>
      </c>
    </row>
    <row r="1213" spans="1:14" x14ac:dyDescent="0.25">
      <c r="A1213" s="5">
        <v>43216</v>
      </c>
      <c r="B1213" t="str">
        <f t="shared" si="90"/>
        <v>Thursday</v>
      </c>
      <c r="C1213" t="str">
        <f t="shared" si="91"/>
        <v>April</v>
      </c>
      <c r="D1213">
        <f t="shared" si="92"/>
        <v>2018</v>
      </c>
      <c r="E1213">
        <f t="shared" si="93"/>
        <v>17</v>
      </c>
      <c r="F1213" t="str">
        <f>VLOOKUP(A1213, _holidays!A1213:B3318,2,FALSE)</f>
        <v>Y</v>
      </c>
      <c r="G1213" t="str">
        <f>VLOOKUP(A1213, _holidays!A1213:C3318,3,FALSE)</f>
        <v>N</v>
      </c>
      <c r="H1213">
        <v>11.9</v>
      </c>
      <c r="I1213">
        <v>17.5</v>
      </c>
      <c r="J1213">
        <v>7.9</v>
      </c>
      <c r="K1213">
        <v>0</v>
      </c>
      <c r="L1213" s="7">
        <v>117617.51</v>
      </c>
      <c r="M1213" s="9">
        <v>82.433491849999996</v>
      </c>
      <c r="N1213" s="9">
        <f t="shared" si="94"/>
        <v>9695622.0520022921</v>
      </c>
    </row>
    <row r="1214" spans="1:14" x14ac:dyDescent="0.25">
      <c r="A1214" s="5">
        <v>43217</v>
      </c>
      <c r="B1214" t="str">
        <f t="shared" si="90"/>
        <v>Friday</v>
      </c>
      <c r="C1214" t="str">
        <f t="shared" si="91"/>
        <v>April</v>
      </c>
      <c r="D1214">
        <f t="shared" si="92"/>
        <v>2018</v>
      </c>
      <c r="E1214">
        <f t="shared" si="93"/>
        <v>17</v>
      </c>
      <c r="F1214" t="str">
        <f>VLOOKUP(A1214, _holidays!A1214:B3319,2,FALSE)</f>
        <v>Y</v>
      </c>
      <c r="G1214" t="str">
        <f>VLOOKUP(A1214, _holidays!A1214:C3319,3,FALSE)</f>
        <v>N</v>
      </c>
      <c r="H1214">
        <v>11.6</v>
      </c>
      <c r="I1214">
        <v>17.8</v>
      </c>
      <c r="J1214">
        <v>8.8000000000000007</v>
      </c>
      <c r="K1214">
        <v>0</v>
      </c>
      <c r="L1214" s="7">
        <v>119079.465</v>
      </c>
      <c r="M1214" s="9">
        <v>78.214854180000003</v>
      </c>
      <c r="N1214" s="9">
        <f t="shared" si="94"/>
        <v>9313782.9908074141</v>
      </c>
    </row>
    <row r="1215" spans="1:14" x14ac:dyDescent="0.25">
      <c r="A1215" s="5">
        <v>43218</v>
      </c>
      <c r="B1215" t="str">
        <f t="shared" si="90"/>
        <v>Saturday</v>
      </c>
      <c r="C1215" t="str">
        <f t="shared" si="91"/>
        <v>April</v>
      </c>
      <c r="D1215">
        <f t="shared" si="92"/>
        <v>2018</v>
      </c>
      <c r="E1215">
        <f t="shared" si="93"/>
        <v>17</v>
      </c>
      <c r="F1215" t="str">
        <f>VLOOKUP(A1215, _holidays!A1215:B3320,2,FALSE)</f>
        <v>Y</v>
      </c>
      <c r="G1215" t="str">
        <f>VLOOKUP(A1215, _holidays!A1215:C3320,3,FALSE)</f>
        <v>N</v>
      </c>
      <c r="H1215">
        <v>7.7</v>
      </c>
      <c r="I1215">
        <v>18.3</v>
      </c>
      <c r="J1215">
        <v>11.7</v>
      </c>
      <c r="K1215">
        <v>0</v>
      </c>
      <c r="L1215" s="7">
        <v>108613.38</v>
      </c>
      <c r="M1215" s="9">
        <v>70.000391410000006</v>
      </c>
      <c r="N1215" s="9">
        <f t="shared" si="94"/>
        <v>7602979.1123630665</v>
      </c>
    </row>
    <row r="1216" spans="1:14" x14ac:dyDescent="0.25">
      <c r="A1216" s="5">
        <v>43219</v>
      </c>
      <c r="B1216" t="str">
        <f t="shared" si="90"/>
        <v>Sunday</v>
      </c>
      <c r="C1216" t="str">
        <f t="shared" si="91"/>
        <v>April</v>
      </c>
      <c r="D1216">
        <f t="shared" si="92"/>
        <v>2018</v>
      </c>
      <c r="E1216">
        <f t="shared" si="93"/>
        <v>18</v>
      </c>
      <c r="F1216" t="str">
        <f>VLOOKUP(A1216, _holidays!A1216:B3321,2,FALSE)</f>
        <v>Y</v>
      </c>
      <c r="G1216" t="str">
        <f>VLOOKUP(A1216, _holidays!A1216:C3321,3,FALSE)</f>
        <v>N</v>
      </c>
      <c r="H1216">
        <v>10.5</v>
      </c>
      <c r="I1216">
        <v>18</v>
      </c>
      <c r="J1216">
        <v>9.6</v>
      </c>
      <c r="K1216">
        <v>0</v>
      </c>
      <c r="L1216" s="7">
        <v>105277.715</v>
      </c>
      <c r="M1216" s="9">
        <v>64.158974720000003</v>
      </c>
      <c r="N1216" s="9">
        <f t="shared" si="94"/>
        <v>6754510.2552643651</v>
      </c>
    </row>
    <row r="1217" spans="1:14" x14ac:dyDescent="0.25">
      <c r="A1217" s="5">
        <v>43220</v>
      </c>
      <c r="B1217" t="str">
        <f t="shared" si="90"/>
        <v>Monday</v>
      </c>
      <c r="C1217" t="str">
        <f t="shared" si="91"/>
        <v>April</v>
      </c>
      <c r="D1217">
        <f t="shared" si="92"/>
        <v>2018</v>
      </c>
      <c r="E1217">
        <f t="shared" si="93"/>
        <v>18</v>
      </c>
      <c r="F1217" t="str">
        <f>VLOOKUP(A1217, _holidays!A1217:B3322,2,FALSE)</f>
        <v>Y</v>
      </c>
      <c r="G1217" t="str">
        <f>VLOOKUP(A1217, _holidays!A1217:C3322,3,FALSE)</f>
        <v>N</v>
      </c>
      <c r="H1217">
        <v>8.8000000000000007</v>
      </c>
      <c r="I1217">
        <v>19.600000000000001</v>
      </c>
      <c r="J1217">
        <v>12.3</v>
      </c>
      <c r="K1217">
        <v>0</v>
      </c>
      <c r="L1217" s="7">
        <v>121551.685</v>
      </c>
      <c r="M1217" s="9">
        <v>77.969150560000003</v>
      </c>
      <c r="N1217" s="9">
        <f t="shared" si="94"/>
        <v>9477281.6285866946</v>
      </c>
    </row>
    <row r="1218" spans="1:14" x14ac:dyDescent="0.25">
      <c r="A1218" s="5">
        <v>43221</v>
      </c>
      <c r="B1218" t="str">
        <f t="shared" ref="B1218:B1281" si="95">TEXT(A1218, "dddd")</f>
        <v>Tuesday</v>
      </c>
      <c r="C1218" t="str">
        <f t="shared" ref="C1218:C1281" si="96">TEXT(A1218, "mmmm")</f>
        <v>May</v>
      </c>
      <c r="D1218">
        <f t="shared" ref="D1218:D1281" si="97">YEAR(A1218)</f>
        <v>2018</v>
      </c>
      <c r="E1218">
        <f t="shared" ref="E1218:E1281" si="98">WEEKNUM(A1218)</f>
        <v>18</v>
      </c>
      <c r="F1218" t="str">
        <f>VLOOKUP(A1218, _holidays!A1218:B3323,2,FALSE)</f>
        <v>Y</v>
      </c>
      <c r="G1218" t="str">
        <f>VLOOKUP(A1218, _holidays!A1218:C3323,3,FALSE)</f>
        <v>N</v>
      </c>
      <c r="H1218">
        <v>7.2</v>
      </c>
      <c r="I1218">
        <v>23.4</v>
      </c>
      <c r="J1218">
        <v>12.3</v>
      </c>
      <c r="K1218">
        <v>0</v>
      </c>
      <c r="L1218" s="7">
        <v>122642.235</v>
      </c>
      <c r="M1218" s="9">
        <v>73.974820219999998</v>
      </c>
      <c r="N1218" s="9">
        <f t="shared" si="94"/>
        <v>9072437.2855039909</v>
      </c>
    </row>
    <row r="1219" spans="1:14" x14ac:dyDescent="0.25">
      <c r="A1219" s="5">
        <v>43222</v>
      </c>
      <c r="B1219" t="str">
        <f t="shared" si="95"/>
        <v>Wednesday</v>
      </c>
      <c r="C1219" t="str">
        <f t="shared" si="96"/>
        <v>May</v>
      </c>
      <c r="D1219">
        <f t="shared" si="97"/>
        <v>2018</v>
      </c>
      <c r="E1219">
        <f t="shared" si="98"/>
        <v>18</v>
      </c>
      <c r="F1219" t="str">
        <f>VLOOKUP(A1219, _holidays!A1219:B3324,2,FALSE)</f>
        <v>Y</v>
      </c>
      <c r="G1219" t="str">
        <f>VLOOKUP(A1219, _holidays!A1219:C3324,3,FALSE)</f>
        <v>N</v>
      </c>
      <c r="H1219">
        <v>10.199999999999999</v>
      </c>
      <c r="I1219">
        <v>23.2</v>
      </c>
      <c r="J1219">
        <v>7.2</v>
      </c>
      <c r="K1219">
        <v>0</v>
      </c>
      <c r="L1219" s="7">
        <v>118716.595</v>
      </c>
      <c r="M1219" s="9">
        <v>67.274902339999997</v>
      </c>
      <c r="N1219" s="9">
        <f t="shared" ref="N1219:N1282" si="99">L1219*M1219</f>
        <v>7986647.334762332</v>
      </c>
    </row>
    <row r="1220" spans="1:14" x14ac:dyDescent="0.25">
      <c r="A1220" s="5">
        <v>43223</v>
      </c>
      <c r="B1220" t="str">
        <f t="shared" si="95"/>
        <v>Thursday</v>
      </c>
      <c r="C1220" t="str">
        <f t="shared" si="96"/>
        <v>May</v>
      </c>
      <c r="D1220">
        <f t="shared" si="97"/>
        <v>2018</v>
      </c>
      <c r="E1220">
        <f t="shared" si="98"/>
        <v>18</v>
      </c>
      <c r="F1220" t="str">
        <f>VLOOKUP(A1220, _holidays!A1220:B3325,2,FALSE)</f>
        <v>Y</v>
      </c>
      <c r="G1220" t="str">
        <f>VLOOKUP(A1220, _holidays!A1220:C3325,3,FALSE)</f>
        <v>N</v>
      </c>
      <c r="H1220">
        <v>14.5</v>
      </c>
      <c r="I1220">
        <v>24.4</v>
      </c>
      <c r="J1220">
        <v>4.4000000000000004</v>
      </c>
      <c r="K1220">
        <v>0</v>
      </c>
      <c r="L1220" s="7">
        <v>117357.83500000001</v>
      </c>
      <c r="M1220" s="9">
        <v>52.768311670000003</v>
      </c>
      <c r="N1220" s="9">
        <f t="shared" si="99"/>
        <v>6192774.8141964348</v>
      </c>
    </row>
    <row r="1221" spans="1:14" x14ac:dyDescent="0.25">
      <c r="A1221" s="5">
        <v>43224</v>
      </c>
      <c r="B1221" t="str">
        <f t="shared" si="95"/>
        <v>Friday</v>
      </c>
      <c r="C1221" t="str">
        <f t="shared" si="96"/>
        <v>May</v>
      </c>
      <c r="D1221">
        <f t="shared" si="97"/>
        <v>2018</v>
      </c>
      <c r="E1221">
        <f t="shared" si="98"/>
        <v>18</v>
      </c>
      <c r="F1221" t="str">
        <f>VLOOKUP(A1221, _holidays!A1221:B3326,2,FALSE)</f>
        <v>Y</v>
      </c>
      <c r="G1221" t="str">
        <f>VLOOKUP(A1221, _holidays!A1221:C3326,3,FALSE)</f>
        <v>N</v>
      </c>
      <c r="H1221">
        <v>11.5</v>
      </c>
      <c r="I1221">
        <v>17.2</v>
      </c>
      <c r="J1221">
        <v>7.8</v>
      </c>
      <c r="K1221">
        <v>6.2</v>
      </c>
      <c r="L1221" s="7">
        <v>116870.46</v>
      </c>
      <c r="M1221" s="9">
        <v>54.639355999999999</v>
      </c>
      <c r="N1221" s="9">
        <f t="shared" si="99"/>
        <v>6385726.6698237602</v>
      </c>
    </row>
    <row r="1222" spans="1:14" x14ac:dyDescent="0.25">
      <c r="A1222" s="5">
        <v>43225</v>
      </c>
      <c r="B1222" t="str">
        <f t="shared" si="95"/>
        <v>Saturday</v>
      </c>
      <c r="C1222" t="str">
        <f t="shared" si="96"/>
        <v>May</v>
      </c>
      <c r="D1222">
        <f t="shared" si="97"/>
        <v>2018</v>
      </c>
      <c r="E1222">
        <f t="shared" si="98"/>
        <v>18</v>
      </c>
      <c r="F1222" t="str">
        <f>VLOOKUP(A1222, _holidays!A1222:B3327,2,FALSE)</f>
        <v>Y</v>
      </c>
      <c r="G1222" t="str">
        <f>VLOOKUP(A1222, _holidays!A1222:C3327,3,FALSE)</f>
        <v>N</v>
      </c>
      <c r="H1222">
        <v>12.1</v>
      </c>
      <c r="I1222">
        <v>21.6</v>
      </c>
      <c r="J1222">
        <v>6.5</v>
      </c>
      <c r="K1222">
        <v>2.6</v>
      </c>
      <c r="L1222" s="7">
        <v>106892.995</v>
      </c>
      <c r="M1222" s="9">
        <v>58.574885250000001</v>
      </c>
      <c r="N1222" s="9">
        <f t="shared" si="99"/>
        <v>6261244.916153824</v>
      </c>
    </row>
    <row r="1223" spans="1:14" x14ac:dyDescent="0.25">
      <c r="A1223" s="5">
        <v>43226</v>
      </c>
      <c r="B1223" t="str">
        <f t="shared" si="95"/>
        <v>Sunday</v>
      </c>
      <c r="C1223" t="str">
        <f t="shared" si="96"/>
        <v>May</v>
      </c>
      <c r="D1223">
        <f t="shared" si="97"/>
        <v>2018</v>
      </c>
      <c r="E1223">
        <f t="shared" si="98"/>
        <v>19</v>
      </c>
      <c r="F1223" t="str">
        <f>VLOOKUP(A1223, _holidays!A1223:B3328,2,FALSE)</f>
        <v>Y</v>
      </c>
      <c r="G1223" t="str">
        <f>VLOOKUP(A1223, _holidays!A1223:C3328,3,FALSE)</f>
        <v>N</v>
      </c>
      <c r="H1223">
        <v>9.9</v>
      </c>
      <c r="I1223">
        <v>21.7</v>
      </c>
      <c r="J1223">
        <v>11</v>
      </c>
      <c r="K1223">
        <v>0</v>
      </c>
      <c r="L1223" s="7">
        <v>105840.39</v>
      </c>
      <c r="M1223" s="9">
        <v>61.89517764</v>
      </c>
      <c r="N1223" s="9">
        <f t="shared" si="99"/>
        <v>6551009.7405368797</v>
      </c>
    </row>
    <row r="1224" spans="1:14" x14ac:dyDescent="0.25">
      <c r="A1224" s="5">
        <v>43227</v>
      </c>
      <c r="B1224" t="str">
        <f t="shared" si="95"/>
        <v>Monday</v>
      </c>
      <c r="C1224" t="str">
        <f t="shared" si="96"/>
        <v>May</v>
      </c>
      <c r="D1224">
        <f t="shared" si="97"/>
        <v>2018</v>
      </c>
      <c r="E1224">
        <f t="shared" si="98"/>
        <v>19</v>
      </c>
      <c r="F1224" t="str">
        <f>VLOOKUP(A1224, _holidays!A1224:B3329,2,FALSE)</f>
        <v>Y</v>
      </c>
      <c r="G1224" t="str">
        <f>VLOOKUP(A1224, _holidays!A1224:C3329,3,FALSE)</f>
        <v>N</v>
      </c>
      <c r="H1224">
        <v>12</v>
      </c>
      <c r="I1224">
        <v>19.5</v>
      </c>
      <c r="J1224">
        <v>6.2</v>
      </c>
      <c r="K1224">
        <v>0</v>
      </c>
      <c r="L1224" s="7">
        <v>118254.55499999999</v>
      </c>
      <c r="M1224" s="9">
        <v>49.41762224</v>
      </c>
      <c r="N1224" s="9">
        <f t="shared" si="99"/>
        <v>5843858.9271493033</v>
      </c>
    </row>
    <row r="1225" spans="1:14" x14ac:dyDescent="0.25">
      <c r="A1225" s="5">
        <v>43228</v>
      </c>
      <c r="B1225" t="str">
        <f t="shared" si="95"/>
        <v>Tuesday</v>
      </c>
      <c r="C1225" t="str">
        <f t="shared" si="96"/>
        <v>May</v>
      </c>
      <c r="D1225">
        <f t="shared" si="97"/>
        <v>2018</v>
      </c>
      <c r="E1225">
        <f t="shared" si="98"/>
        <v>19</v>
      </c>
      <c r="F1225" t="str">
        <f>VLOOKUP(A1225, _holidays!A1225:B3330,2,FALSE)</f>
        <v>Y</v>
      </c>
      <c r="G1225" t="str">
        <f>VLOOKUP(A1225, _holidays!A1225:C3330,3,FALSE)</f>
        <v>N</v>
      </c>
      <c r="H1225">
        <v>13.4</v>
      </c>
      <c r="I1225">
        <v>17.899999999999999</v>
      </c>
      <c r="J1225">
        <v>10.6</v>
      </c>
      <c r="K1225">
        <v>0.2</v>
      </c>
      <c r="L1225" s="7">
        <v>122876.86500000001</v>
      </c>
      <c r="M1225" s="9">
        <v>101.2917412</v>
      </c>
      <c r="N1225" s="9">
        <f t="shared" si="99"/>
        <v>12446411.609047338</v>
      </c>
    </row>
    <row r="1226" spans="1:14" x14ac:dyDescent="0.25">
      <c r="A1226" s="5">
        <v>43229</v>
      </c>
      <c r="B1226" t="str">
        <f t="shared" si="95"/>
        <v>Wednesday</v>
      </c>
      <c r="C1226" t="str">
        <f t="shared" si="96"/>
        <v>May</v>
      </c>
      <c r="D1226">
        <f t="shared" si="97"/>
        <v>2018</v>
      </c>
      <c r="E1226">
        <f t="shared" si="98"/>
        <v>19</v>
      </c>
      <c r="F1226" t="str">
        <f>VLOOKUP(A1226, _holidays!A1226:B3331,2,FALSE)</f>
        <v>Y</v>
      </c>
      <c r="G1226" t="str">
        <f>VLOOKUP(A1226, _holidays!A1226:C3331,3,FALSE)</f>
        <v>N</v>
      </c>
      <c r="H1226">
        <v>8</v>
      </c>
      <c r="I1226">
        <v>18.399999999999999</v>
      </c>
      <c r="J1226">
        <v>7.5</v>
      </c>
      <c r="K1226">
        <v>0</v>
      </c>
      <c r="L1226" s="7">
        <v>122721.46</v>
      </c>
      <c r="M1226" s="9">
        <v>127.59078030000001</v>
      </c>
      <c r="N1226" s="9">
        <f t="shared" si="99"/>
        <v>15658126.840955239</v>
      </c>
    </row>
    <row r="1227" spans="1:14" x14ac:dyDescent="0.25">
      <c r="A1227" s="5">
        <v>43230</v>
      </c>
      <c r="B1227" t="str">
        <f t="shared" si="95"/>
        <v>Thursday</v>
      </c>
      <c r="C1227" t="str">
        <f t="shared" si="96"/>
        <v>May</v>
      </c>
      <c r="D1227">
        <f t="shared" si="97"/>
        <v>2018</v>
      </c>
      <c r="E1227">
        <f t="shared" si="98"/>
        <v>19</v>
      </c>
      <c r="F1227" t="str">
        <f>VLOOKUP(A1227, _holidays!A1227:B3332,2,FALSE)</f>
        <v>Y</v>
      </c>
      <c r="G1227" t="str">
        <f>VLOOKUP(A1227, _holidays!A1227:C3332,3,FALSE)</f>
        <v>N</v>
      </c>
      <c r="H1227">
        <v>9</v>
      </c>
      <c r="I1227">
        <v>12.8</v>
      </c>
      <c r="J1227">
        <v>8.5</v>
      </c>
      <c r="K1227">
        <v>8</v>
      </c>
      <c r="L1227" s="7">
        <v>128518.505</v>
      </c>
      <c r="M1227" s="9">
        <v>62.881023409999997</v>
      </c>
      <c r="N1227" s="9">
        <f t="shared" si="99"/>
        <v>8081375.1215232024</v>
      </c>
    </row>
    <row r="1228" spans="1:14" x14ac:dyDescent="0.25">
      <c r="A1228" s="5">
        <v>43231</v>
      </c>
      <c r="B1228" t="str">
        <f t="shared" si="95"/>
        <v>Friday</v>
      </c>
      <c r="C1228" t="str">
        <f t="shared" si="96"/>
        <v>May</v>
      </c>
      <c r="D1228">
        <f t="shared" si="97"/>
        <v>2018</v>
      </c>
      <c r="E1228">
        <f t="shared" si="98"/>
        <v>19</v>
      </c>
      <c r="F1228" t="str">
        <f>VLOOKUP(A1228, _holidays!A1228:B3333,2,FALSE)</f>
        <v>Y</v>
      </c>
      <c r="G1228" t="str">
        <f>VLOOKUP(A1228, _holidays!A1228:C3333,3,FALSE)</f>
        <v>N</v>
      </c>
      <c r="H1228">
        <v>7.4</v>
      </c>
      <c r="I1228">
        <v>15.1</v>
      </c>
      <c r="J1228">
        <v>3.7</v>
      </c>
      <c r="K1228">
        <v>18.600000000000001</v>
      </c>
      <c r="L1228" s="7">
        <v>133467.37</v>
      </c>
      <c r="M1228" s="9">
        <v>63.673069720000001</v>
      </c>
      <c r="N1228" s="9">
        <f t="shared" si="99"/>
        <v>8498277.1553550363</v>
      </c>
    </row>
    <row r="1229" spans="1:14" x14ac:dyDescent="0.25">
      <c r="A1229" s="5">
        <v>43232</v>
      </c>
      <c r="B1229" t="str">
        <f t="shared" si="95"/>
        <v>Saturday</v>
      </c>
      <c r="C1229" t="str">
        <f t="shared" si="96"/>
        <v>May</v>
      </c>
      <c r="D1229">
        <f t="shared" si="97"/>
        <v>2018</v>
      </c>
      <c r="E1229">
        <f t="shared" si="98"/>
        <v>19</v>
      </c>
      <c r="F1229" t="str">
        <f>VLOOKUP(A1229, _holidays!A1229:B3334,2,FALSE)</f>
        <v>Y</v>
      </c>
      <c r="G1229" t="str">
        <f>VLOOKUP(A1229, _holidays!A1229:C3334,3,FALSE)</f>
        <v>N</v>
      </c>
      <c r="H1229">
        <v>11</v>
      </c>
      <c r="I1229">
        <v>16.899999999999999</v>
      </c>
      <c r="J1229">
        <v>9</v>
      </c>
      <c r="K1229">
        <v>8.4</v>
      </c>
      <c r="L1229" s="7">
        <v>111273.755</v>
      </c>
      <c r="M1229" s="9">
        <v>62.662214910000003</v>
      </c>
      <c r="N1229" s="9">
        <f t="shared" si="99"/>
        <v>6972659.9496526876</v>
      </c>
    </row>
    <row r="1230" spans="1:14" x14ac:dyDescent="0.25">
      <c r="A1230" s="5">
        <v>43233</v>
      </c>
      <c r="B1230" t="str">
        <f t="shared" si="95"/>
        <v>Sunday</v>
      </c>
      <c r="C1230" t="str">
        <f t="shared" si="96"/>
        <v>May</v>
      </c>
      <c r="D1230">
        <f t="shared" si="97"/>
        <v>2018</v>
      </c>
      <c r="E1230">
        <f t="shared" si="98"/>
        <v>20</v>
      </c>
      <c r="F1230" t="str">
        <f>VLOOKUP(A1230, _holidays!A1230:B3335,2,FALSE)</f>
        <v>Y</v>
      </c>
      <c r="G1230" t="str">
        <f>VLOOKUP(A1230, _holidays!A1230:C3335,3,FALSE)</f>
        <v>N</v>
      </c>
      <c r="H1230">
        <v>13</v>
      </c>
      <c r="I1230">
        <v>16.2</v>
      </c>
      <c r="J1230">
        <v>10.8</v>
      </c>
      <c r="K1230">
        <v>4</v>
      </c>
      <c r="L1230" s="7">
        <v>108729.71</v>
      </c>
      <c r="M1230" s="9">
        <v>65.510003979999993</v>
      </c>
      <c r="N1230" s="9">
        <f t="shared" si="99"/>
        <v>7122883.7348442459</v>
      </c>
    </row>
    <row r="1231" spans="1:14" x14ac:dyDescent="0.25">
      <c r="A1231" s="5">
        <v>43234</v>
      </c>
      <c r="B1231" t="str">
        <f t="shared" si="95"/>
        <v>Monday</v>
      </c>
      <c r="C1231" t="str">
        <f t="shared" si="96"/>
        <v>May</v>
      </c>
      <c r="D1231">
        <f t="shared" si="97"/>
        <v>2018</v>
      </c>
      <c r="E1231">
        <f t="shared" si="98"/>
        <v>20</v>
      </c>
      <c r="F1231" t="str">
        <f>VLOOKUP(A1231, _holidays!A1231:B3336,2,FALSE)</f>
        <v>Y</v>
      </c>
      <c r="G1231" t="str">
        <f>VLOOKUP(A1231, _holidays!A1231:C3336,3,FALSE)</f>
        <v>N</v>
      </c>
      <c r="H1231">
        <v>6.8</v>
      </c>
      <c r="I1231">
        <v>15.9</v>
      </c>
      <c r="J1231">
        <v>8.1999999999999993</v>
      </c>
      <c r="K1231">
        <v>0</v>
      </c>
      <c r="L1231" s="7">
        <v>129885.955</v>
      </c>
      <c r="M1231" s="9">
        <v>111.6666324</v>
      </c>
      <c r="N1231" s="9">
        <f t="shared" si="99"/>
        <v>14503927.190907942</v>
      </c>
    </row>
    <row r="1232" spans="1:14" x14ac:dyDescent="0.25">
      <c r="A1232" s="5">
        <v>43235</v>
      </c>
      <c r="B1232" t="str">
        <f t="shared" si="95"/>
        <v>Tuesday</v>
      </c>
      <c r="C1232" t="str">
        <f t="shared" si="96"/>
        <v>May</v>
      </c>
      <c r="D1232">
        <f t="shared" si="97"/>
        <v>2018</v>
      </c>
      <c r="E1232">
        <f t="shared" si="98"/>
        <v>20</v>
      </c>
      <c r="F1232" t="str">
        <f>VLOOKUP(A1232, _holidays!A1232:B3337,2,FALSE)</f>
        <v>Y</v>
      </c>
      <c r="G1232" t="str">
        <f>VLOOKUP(A1232, _holidays!A1232:C3337,3,FALSE)</f>
        <v>N</v>
      </c>
      <c r="H1232">
        <v>8.9</v>
      </c>
      <c r="I1232">
        <v>14.6</v>
      </c>
      <c r="J1232">
        <v>4.5999999999999996</v>
      </c>
      <c r="K1232">
        <v>0</v>
      </c>
      <c r="L1232" s="7">
        <v>131900.51999999999</v>
      </c>
      <c r="M1232" s="9">
        <v>97.880329009999997</v>
      </c>
      <c r="N1232" s="9">
        <f t="shared" si="99"/>
        <v>12910466.294190085</v>
      </c>
    </row>
    <row r="1233" spans="1:14" x14ac:dyDescent="0.25">
      <c r="A1233" s="5">
        <v>43236</v>
      </c>
      <c r="B1233" t="str">
        <f t="shared" si="95"/>
        <v>Wednesday</v>
      </c>
      <c r="C1233" t="str">
        <f t="shared" si="96"/>
        <v>May</v>
      </c>
      <c r="D1233">
        <f t="shared" si="97"/>
        <v>2018</v>
      </c>
      <c r="E1233">
        <f t="shared" si="98"/>
        <v>20</v>
      </c>
      <c r="F1233" t="str">
        <f>VLOOKUP(A1233, _holidays!A1233:B3338,2,FALSE)</f>
        <v>Y</v>
      </c>
      <c r="G1233" t="str">
        <f>VLOOKUP(A1233, _holidays!A1233:C3338,3,FALSE)</f>
        <v>N</v>
      </c>
      <c r="H1233">
        <v>9.4</v>
      </c>
      <c r="I1233">
        <v>14.3</v>
      </c>
      <c r="J1233">
        <v>7.6</v>
      </c>
      <c r="K1233">
        <v>2</v>
      </c>
      <c r="L1233" s="7">
        <v>133399.23000000001</v>
      </c>
      <c r="M1233" s="9">
        <v>124.0856314</v>
      </c>
      <c r="N1233" s="9">
        <f t="shared" si="99"/>
        <v>16552927.682823824</v>
      </c>
    </row>
    <row r="1234" spans="1:14" x14ac:dyDescent="0.25">
      <c r="A1234" s="5">
        <v>43237</v>
      </c>
      <c r="B1234" t="str">
        <f t="shared" si="95"/>
        <v>Thursday</v>
      </c>
      <c r="C1234" t="str">
        <f t="shared" si="96"/>
        <v>May</v>
      </c>
      <c r="D1234">
        <f t="shared" si="97"/>
        <v>2018</v>
      </c>
      <c r="E1234">
        <f t="shared" si="98"/>
        <v>20</v>
      </c>
      <c r="F1234" t="str">
        <f>VLOOKUP(A1234, _holidays!A1234:B3339,2,FALSE)</f>
        <v>Y</v>
      </c>
      <c r="G1234" t="str">
        <f>VLOOKUP(A1234, _holidays!A1234:C3339,3,FALSE)</f>
        <v>N</v>
      </c>
      <c r="H1234">
        <v>11.7</v>
      </c>
      <c r="I1234">
        <v>15</v>
      </c>
      <c r="J1234">
        <v>6.9</v>
      </c>
      <c r="K1234">
        <v>0</v>
      </c>
      <c r="L1234" s="7">
        <v>131757.155</v>
      </c>
      <c r="M1234" s="9">
        <v>108.95155010000001</v>
      </c>
      <c r="N1234" s="9">
        <f t="shared" si="99"/>
        <v>14355146.274015967</v>
      </c>
    </row>
    <row r="1235" spans="1:14" x14ac:dyDescent="0.25">
      <c r="A1235" s="5">
        <v>43238</v>
      </c>
      <c r="B1235" t="str">
        <f t="shared" si="95"/>
        <v>Friday</v>
      </c>
      <c r="C1235" t="str">
        <f t="shared" si="96"/>
        <v>May</v>
      </c>
      <c r="D1235">
        <f t="shared" si="97"/>
        <v>2018</v>
      </c>
      <c r="E1235">
        <f t="shared" si="98"/>
        <v>20</v>
      </c>
      <c r="F1235" t="str">
        <f>VLOOKUP(A1235, _holidays!A1235:B3340,2,FALSE)</f>
        <v>Y</v>
      </c>
      <c r="G1235" t="str">
        <f>VLOOKUP(A1235, _holidays!A1235:C3340,3,FALSE)</f>
        <v>N</v>
      </c>
      <c r="H1235">
        <v>12.3</v>
      </c>
      <c r="I1235">
        <v>17.7</v>
      </c>
      <c r="J1235">
        <v>8</v>
      </c>
      <c r="K1235">
        <v>0.2</v>
      </c>
      <c r="L1235" s="7">
        <v>127353.575</v>
      </c>
      <c r="M1235" s="9">
        <v>96.161656390000005</v>
      </c>
      <c r="N1235" s="9">
        <f t="shared" si="99"/>
        <v>12246530.719188094</v>
      </c>
    </row>
    <row r="1236" spans="1:14" x14ac:dyDescent="0.25">
      <c r="A1236" s="5">
        <v>43239</v>
      </c>
      <c r="B1236" t="str">
        <f t="shared" si="95"/>
        <v>Saturday</v>
      </c>
      <c r="C1236" t="str">
        <f t="shared" si="96"/>
        <v>May</v>
      </c>
      <c r="D1236">
        <f t="shared" si="97"/>
        <v>2018</v>
      </c>
      <c r="E1236">
        <f t="shared" si="98"/>
        <v>20</v>
      </c>
      <c r="F1236" t="str">
        <f>VLOOKUP(A1236, _holidays!A1236:B3341,2,FALSE)</f>
        <v>Y</v>
      </c>
      <c r="G1236" t="str">
        <f>VLOOKUP(A1236, _holidays!A1236:C3341,3,FALSE)</f>
        <v>N</v>
      </c>
      <c r="H1236">
        <v>10.6</v>
      </c>
      <c r="I1236">
        <v>15.5</v>
      </c>
      <c r="J1236">
        <v>6.5</v>
      </c>
      <c r="K1236">
        <v>2.6</v>
      </c>
      <c r="L1236" s="7">
        <v>119262.145</v>
      </c>
      <c r="M1236" s="9">
        <v>93.623434770000003</v>
      </c>
      <c r="N1236" s="9">
        <f t="shared" si="99"/>
        <v>11165731.652937783</v>
      </c>
    </row>
    <row r="1237" spans="1:14" x14ac:dyDescent="0.25">
      <c r="A1237" s="5">
        <v>43240</v>
      </c>
      <c r="B1237" t="str">
        <f t="shared" si="95"/>
        <v>Sunday</v>
      </c>
      <c r="C1237" t="str">
        <f t="shared" si="96"/>
        <v>May</v>
      </c>
      <c r="D1237">
        <f t="shared" si="97"/>
        <v>2018</v>
      </c>
      <c r="E1237">
        <f t="shared" si="98"/>
        <v>21</v>
      </c>
      <c r="F1237" t="str">
        <f>VLOOKUP(A1237, _holidays!A1237:B3342,2,FALSE)</f>
        <v>Y</v>
      </c>
      <c r="G1237" t="str">
        <f>VLOOKUP(A1237, _holidays!A1237:C3342,3,FALSE)</f>
        <v>N</v>
      </c>
      <c r="H1237">
        <v>11.8</v>
      </c>
      <c r="I1237">
        <v>16.2</v>
      </c>
      <c r="J1237">
        <v>1.7</v>
      </c>
      <c r="K1237">
        <v>0</v>
      </c>
      <c r="L1237" s="7">
        <v>112349.26</v>
      </c>
      <c r="M1237" s="9">
        <v>78.280735460000002</v>
      </c>
      <c r="N1237" s="9">
        <f t="shared" si="99"/>
        <v>8794782.7011867594</v>
      </c>
    </row>
    <row r="1238" spans="1:14" x14ac:dyDescent="0.25">
      <c r="A1238" s="5">
        <v>43241</v>
      </c>
      <c r="B1238" t="str">
        <f t="shared" si="95"/>
        <v>Monday</v>
      </c>
      <c r="C1238" t="str">
        <f t="shared" si="96"/>
        <v>May</v>
      </c>
      <c r="D1238">
        <f t="shared" si="97"/>
        <v>2018</v>
      </c>
      <c r="E1238">
        <f t="shared" si="98"/>
        <v>21</v>
      </c>
      <c r="F1238" t="str">
        <f>VLOOKUP(A1238, _holidays!A1238:B3343,2,FALSE)</f>
        <v>Y</v>
      </c>
      <c r="G1238" t="str">
        <f>VLOOKUP(A1238, _holidays!A1238:C3343,3,FALSE)</f>
        <v>N</v>
      </c>
      <c r="H1238">
        <v>12.6</v>
      </c>
      <c r="I1238">
        <v>16.7</v>
      </c>
      <c r="J1238">
        <v>5</v>
      </c>
      <c r="K1238">
        <v>2.4</v>
      </c>
      <c r="L1238" s="7">
        <v>124046.80499999999</v>
      </c>
      <c r="M1238" s="9">
        <v>82.722971250000001</v>
      </c>
      <c r="N1238" s="9">
        <f t="shared" si="99"/>
        <v>10261520.283669356</v>
      </c>
    </row>
    <row r="1239" spans="1:14" x14ac:dyDescent="0.25">
      <c r="A1239" s="5">
        <v>43242</v>
      </c>
      <c r="B1239" t="str">
        <f t="shared" si="95"/>
        <v>Tuesday</v>
      </c>
      <c r="C1239" t="str">
        <f t="shared" si="96"/>
        <v>May</v>
      </c>
      <c r="D1239">
        <f t="shared" si="97"/>
        <v>2018</v>
      </c>
      <c r="E1239">
        <f t="shared" si="98"/>
        <v>21</v>
      </c>
      <c r="F1239" t="str">
        <f>VLOOKUP(A1239, _holidays!A1239:B3344,2,FALSE)</f>
        <v>Y</v>
      </c>
      <c r="G1239" t="str">
        <f>VLOOKUP(A1239, _holidays!A1239:C3344,3,FALSE)</f>
        <v>N</v>
      </c>
      <c r="H1239">
        <v>13</v>
      </c>
      <c r="I1239">
        <v>17</v>
      </c>
      <c r="J1239">
        <v>3.6</v>
      </c>
      <c r="K1239">
        <v>0</v>
      </c>
      <c r="L1239" s="7">
        <v>126922.995</v>
      </c>
      <c r="M1239" s="9">
        <v>91.621182129999994</v>
      </c>
      <c r="N1239" s="9">
        <f t="shared" si="99"/>
        <v>11628834.841380078</v>
      </c>
    </row>
    <row r="1240" spans="1:14" x14ac:dyDescent="0.25">
      <c r="A1240" s="5">
        <v>43243</v>
      </c>
      <c r="B1240" t="str">
        <f t="shared" si="95"/>
        <v>Wednesday</v>
      </c>
      <c r="C1240" t="str">
        <f t="shared" si="96"/>
        <v>May</v>
      </c>
      <c r="D1240">
        <f t="shared" si="97"/>
        <v>2018</v>
      </c>
      <c r="E1240">
        <f t="shared" si="98"/>
        <v>21</v>
      </c>
      <c r="F1240" t="str">
        <f>VLOOKUP(A1240, _holidays!A1240:B3345,2,FALSE)</f>
        <v>Y</v>
      </c>
      <c r="G1240" t="str">
        <f>VLOOKUP(A1240, _holidays!A1240:C3345,3,FALSE)</f>
        <v>N</v>
      </c>
      <c r="H1240">
        <v>11.8</v>
      </c>
      <c r="I1240">
        <v>15.3</v>
      </c>
      <c r="J1240">
        <v>6.5</v>
      </c>
      <c r="K1240">
        <v>4.5999999999999996</v>
      </c>
      <c r="L1240" s="7">
        <v>129352.83</v>
      </c>
      <c r="M1240" s="9">
        <v>118.6907459</v>
      </c>
      <c r="N1240" s="9">
        <f t="shared" si="99"/>
        <v>15352983.876975896</v>
      </c>
    </row>
    <row r="1241" spans="1:14" x14ac:dyDescent="0.25">
      <c r="A1241" s="5">
        <v>43244</v>
      </c>
      <c r="B1241" t="str">
        <f t="shared" si="95"/>
        <v>Thursday</v>
      </c>
      <c r="C1241" t="str">
        <f t="shared" si="96"/>
        <v>May</v>
      </c>
      <c r="D1241">
        <f t="shared" si="97"/>
        <v>2018</v>
      </c>
      <c r="E1241">
        <f t="shared" si="98"/>
        <v>21</v>
      </c>
      <c r="F1241" t="str">
        <f>VLOOKUP(A1241, _holidays!A1241:B3346,2,FALSE)</f>
        <v>Y</v>
      </c>
      <c r="G1241" t="str">
        <f>VLOOKUP(A1241, _holidays!A1241:C3346,3,FALSE)</f>
        <v>N</v>
      </c>
      <c r="H1241">
        <v>12.9</v>
      </c>
      <c r="I1241">
        <v>16.100000000000001</v>
      </c>
      <c r="J1241">
        <v>5.0999999999999996</v>
      </c>
      <c r="K1241">
        <v>0</v>
      </c>
      <c r="L1241" s="7">
        <v>129553.94</v>
      </c>
      <c r="M1241" s="9">
        <v>99.488060959999999</v>
      </c>
      <c r="N1241" s="9">
        <f t="shared" si="99"/>
        <v>12889070.280328183</v>
      </c>
    </row>
    <row r="1242" spans="1:14" x14ac:dyDescent="0.25">
      <c r="A1242" s="5">
        <v>43245</v>
      </c>
      <c r="B1242" t="str">
        <f t="shared" si="95"/>
        <v>Friday</v>
      </c>
      <c r="C1242" t="str">
        <f t="shared" si="96"/>
        <v>May</v>
      </c>
      <c r="D1242">
        <f t="shared" si="97"/>
        <v>2018</v>
      </c>
      <c r="E1242">
        <f t="shared" si="98"/>
        <v>21</v>
      </c>
      <c r="F1242" t="str">
        <f>VLOOKUP(A1242, _holidays!A1242:B3347,2,FALSE)</f>
        <v>Y</v>
      </c>
      <c r="G1242" t="str">
        <f>VLOOKUP(A1242, _holidays!A1242:C3347,3,FALSE)</f>
        <v>N</v>
      </c>
      <c r="H1242">
        <v>9.4</v>
      </c>
      <c r="I1242">
        <v>14.9</v>
      </c>
      <c r="J1242">
        <v>9.5</v>
      </c>
      <c r="K1242">
        <v>0</v>
      </c>
      <c r="L1242" s="7">
        <v>127957.57</v>
      </c>
      <c r="M1242" s="9">
        <v>92.989529200000007</v>
      </c>
      <c r="N1242" s="9">
        <f t="shared" si="99"/>
        <v>11898714.191876046</v>
      </c>
    </row>
    <row r="1243" spans="1:14" x14ac:dyDescent="0.25">
      <c r="A1243" s="5">
        <v>43246</v>
      </c>
      <c r="B1243" t="str">
        <f t="shared" si="95"/>
        <v>Saturday</v>
      </c>
      <c r="C1243" t="str">
        <f t="shared" si="96"/>
        <v>May</v>
      </c>
      <c r="D1243">
        <f t="shared" si="97"/>
        <v>2018</v>
      </c>
      <c r="E1243">
        <f t="shared" si="98"/>
        <v>21</v>
      </c>
      <c r="F1243" t="str">
        <f>VLOOKUP(A1243, _holidays!A1243:B3348,2,FALSE)</f>
        <v>Y</v>
      </c>
      <c r="G1243" t="str">
        <f>VLOOKUP(A1243, _holidays!A1243:C3348,3,FALSE)</f>
        <v>N</v>
      </c>
      <c r="H1243">
        <v>5.2</v>
      </c>
      <c r="I1243">
        <v>20.5</v>
      </c>
      <c r="J1243">
        <v>9.9</v>
      </c>
      <c r="K1243">
        <v>0</v>
      </c>
      <c r="L1243" s="7">
        <v>115384.08500000001</v>
      </c>
      <c r="M1243" s="9">
        <v>74.746741069999999</v>
      </c>
      <c r="N1243" s="9">
        <f t="shared" si="99"/>
        <v>8624584.325093871</v>
      </c>
    </row>
    <row r="1244" spans="1:14" x14ac:dyDescent="0.25">
      <c r="A1244" s="5">
        <v>43247</v>
      </c>
      <c r="B1244" t="str">
        <f t="shared" si="95"/>
        <v>Sunday</v>
      </c>
      <c r="C1244" t="str">
        <f t="shared" si="96"/>
        <v>May</v>
      </c>
      <c r="D1244">
        <f t="shared" si="97"/>
        <v>2018</v>
      </c>
      <c r="E1244">
        <f t="shared" si="98"/>
        <v>22</v>
      </c>
      <c r="F1244" t="str">
        <f>VLOOKUP(A1244, _holidays!A1244:B3349,2,FALSE)</f>
        <v>Y</v>
      </c>
      <c r="G1244" t="str">
        <f>VLOOKUP(A1244, _holidays!A1244:C3349,3,FALSE)</f>
        <v>N</v>
      </c>
      <c r="H1244">
        <v>7.3</v>
      </c>
      <c r="I1244">
        <v>20.7</v>
      </c>
      <c r="J1244">
        <v>8</v>
      </c>
      <c r="K1244">
        <v>0</v>
      </c>
      <c r="L1244" s="7">
        <v>106044.51</v>
      </c>
      <c r="M1244" s="9">
        <v>54.187031419999997</v>
      </c>
      <c r="N1244" s="9">
        <f t="shared" si="99"/>
        <v>5746237.1952885035</v>
      </c>
    </row>
    <row r="1245" spans="1:14" x14ac:dyDescent="0.25">
      <c r="A1245" s="5">
        <v>43248</v>
      </c>
      <c r="B1245" t="str">
        <f t="shared" si="95"/>
        <v>Monday</v>
      </c>
      <c r="C1245" t="str">
        <f t="shared" si="96"/>
        <v>May</v>
      </c>
      <c r="D1245">
        <f t="shared" si="97"/>
        <v>2018</v>
      </c>
      <c r="E1245">
        <f t="shared" si="98"/>
        <v>22</v>
      </c>
      <c r="F1245" t="str">
        <f>VLOOKUP(A1245, _holidays!A1245:B3350,2,FALSE)</f>
        <v>Y</v>
      </c>
      <c r="G1245" t="str">
        <f>VLOOKUP(A1245, _holidays!A1245:C3350,3,FALSE)</f>
        <v>N</v>
      </c>
      <c r="H1245">
        <v>12.9</v>
      </c>
      <c r="I1245">
        <v>20.5</v>
      </c>
      <c r="J1245">
        <v>6</v>
      </c>
      <c r="K1245">
        <v>0</v>
      </c>
      <c r="L1245" s="7">
        <v>119360.265</v>
      </c>
      <c r="M1245" s="9">
        <v>70.171557399999998</v>
      </c>
      <c r="N1245" s="9">
        <f t="shared" si="99"/>
        <v>8375695.6867267108</v>
      </c>
    </row>
    <row r="1246" spans="1:14" x14ac:dyDescent="0.25">
      <c r="A1246" s="5">
        <v>43249</v>
      </c>
      <c r="B1246" t="str">
        <f t="shared" si="95"/>
        <v>Tuesday</v>
      </c>
      <c r="C1246" t="str">
        <f t="shared" si="96"/>
        <v>May</v>
      </c>
      <c r="D1246">
        <f t="shared" si="97"/>
        <v>2018</v>
      </c>
      <c r="E1246">
        <f t="shared" si="98"/>
        <v>22</v>
      </c>
      <c r="F1246" t="str">
        <f>VLOOKUP(A1246, _holidays!A1246:B3351,2,FALSE)</f>
        <v>Y</v>
      </c>
      <c r="G1246" t="str">
        <f>VLOOKUP(A1246, _holidays!A1246:C3351,3,FALSE)</f>
        <v>N</v>
      </c>
      <c r="H1246">
        <v>13.7</v>
      </c>
      <c r="I1246">
        <v>17.899999999999999</v>
      </c>
      <c r="J1246">
        <v>8.1</v>
      </c>
      <c r="K1246">
        <v>0.8</v>
      </c>
      <c r="L1246" s="7">
        <v>123142.76</v>
      </c>
      <c r="M1246" s="9">
        <v>81.978399519999996</v>
      </c>
      <c r="N1246" s="9">
        <f t="shared" si="99"/>
        <v>10095046.377275474</v>
      </c>
    </row>
    <row r="1247" spans="1:14" x14ac:dyDescent="0.25">
      <c r="A1247" s="5">
        <v>43250</v>
      </c>
      <c r="B1247" t="str">
        <f t="shared" si="95"/>
        <v>Wednesday</v>
      </c>
      <c r="C1247" t="str">
        <f t="shared" si="96"/>
        <v>May</v>
      </c>
      <c r="D1247">
        <f t="shared" si="97"/>
        <v>2018</v>
      </c>
      <c r="E1247">
        <f t="shared" si="98"/>
        <v>22</v>
      </c>
      <c r="F1247" t="str">
        <f>VLOOKUP(A1247, _holidays!A1247:B3352,2,FALSE)</f>
        <v>Y</v>
      </c>
      <c r="G1247" t="str">
        <f>VLOOKUP(A1247, _holidays!A1247:C3352,3,FALSE)</f>
        <v>N</v>
      </c>
      <c r="H1247">
        <v>7.7</v>
      </c>
      <c r="I1247">
        <v>15.1</v>
      </c>
      <c r="J1247">
        <v>7.9</v>
      </c>
      <c r="K1247">
        <v>0</v>
      </c>
      <c r="L1247" s="7">
        <v>127830.62</v>
      </c>
      <c r="M1247" s="9">
        <v>82.535944020000002</v>
      </c>
      <c r="N1247" s="9">
        <f t="shared" si="99"/>
        <v>10550620.896361893</v>
      </c>
    </row>
    <row r="1248" spans="1:14" x14ac:dyDescent="0.25">
      <c r="A1248" s="5">
        <v>43251</v>
      </c>
      <c r="B1248" t="str">
        <f t="shared" si="95"/>
        <v>Thursday</v>
      </c>
      <c r="C1248" t="str">
        <f t="shared" si="96"/>
        <v>May</v>
      </c>
      <c r="D1248">
        <f t="shared" si="97"/>
        <v>2018</v>
      </c>
      <c r="E1248">
        <f t="shared" si="98"/>
        <v>22</v>
      </c>
      <c r="F1248" t="str">
        <f>VLOOKUP(A1248, _holidays!A1248:B3353,2,FALSE)</f>
        <v>Y</v>
      </c>
      <c r="G1248" t="str">
        <f>VLOOKUP(A1248, _holidays!A1248:C3353,3,FALSE)</f>
        <v>N</v>
      </c>
      <c r="H1248">
        <v>9.6</v>
      </c>
      <c r="I1248">
        <v>14.8</v>
      </c>
      <c r="J1248">
        <v>7.6</v>
      </c>
      <c r="K1248">
        <v>5</v>
      </c>
      <c r="L1248" s="7">
        <v>131159.94500000001</v>
      </c>
      <c r="M1248" s="9">
        <v>90.357837750000002</v>
      </c>
      <c r="N1248" s="9">
        <f t="shared" si="99"/>
        <v>11851329.029608924</v>
      </c>
    </row>
    <row r="1249" spans="1:14" x14ac:dyDescent="0.25">
      <c r="A1249" s="5">
        <v>43252</v>
      </c>
      <c r="B1249" t="str">
        <f t="shared" si="95"/>
        <v>Friday</v>
      </c>
      <c r="C1249" t="str">
        <f t="shared" si="96"/>
        <v>June</v>
      </c>
      <c r="D1249">
        <f t="shared" si="97"/>
        <v>2018</v>
      </c>
      <c r="E1249">
        <f t="shared" si="98"/>
        <v>22</v>
      </c>
      <c r="F1249" t="str">
        <f>VLOOKUP(A1249, _holidays!A1249:B3354,2,FALSE)</f>
        <v>Y</v>
      </c>
      <c r="G1249" t="str">
        <f>VLOOKUP(A1249, _holidays!A1249:C3354,3,FALSE)</f>
        <v>N</v>
      </c>
      <c r="H1249">
        <v>4.0999999999999996</v>
      </c>
      <c r="I1249">
        <v>13.3</v>
      </c>
      <c r="J1249">
        <v>9.6</v>
      </c>
      <c r="K1249">
        <v>0</v>
      </c>
      <c r="L1249" s="7">
        <v>135864.065</v>
      </c>
      <c r="M1249" s="9">
        <v>101.4128802</v>
      </c>
      <c r="N1249" s="9">
        <f t="shared" si="99"/>
        <v>13778366.147330014</v>
      </c>
    </row>
    <row r="1250" spans="1:14" x14ac:dyDescent="0.25">
      <c r="A1250" s="5">
        <v>43253</v>
      </c>
      <c r="B1250" t="str">
        <f t="shared" si="95"/>
        <v>Saturday</v>
      </c>
      <c r="C1250" t="str">
        <f t="shared" si="96"/>
        <v>June</v>
      </c>
      <c r="D1250">
        <f t="shared" si="97"/>
        <v>2018</v>
      </c>
      <c r="E1250">
        <f t="shared" si="98"/>
        <v>22</v>
      </c>
      <c r="F1250" t="str">
        <f>VLOOKUP(A1250, _holidays!A1250:B3355,2,FALSE)</f>
        <v>Y</v>
      </c>
      <c r="G1250" t="str">
        <f>VLOOKUP(A1250, _holidays!A1250:C3355,3,FALSE)</f>
        <v>N</v>
      </c>
      <c r="H1250">
        <v>3.5</v>
      </c>
      <c r="I1250">
        <v>13.6</v>
      </c>
      <c r="J1250">
        <v>9.6</v>
      </c>
      <c r="K1250">
        <v>0.2</v>
      </c>
      <c r="L1250" s="7">
        <v>123226.075</v>
      </c>
      <c r="M1250" s="9">
        <v>99.853479250000007</v>
      </c>
      <c r="N1250" s="9">
        <f t="shared" si="99"/>
        <v>12304552.323071444</v>
      </c>
    </row>
    <row r="1251" spans="1:14" x14ac:dyDescent="0.25">
      <c r="A1251" s="5">
        <v>43254</v>
      </c>
      <c r="B1251" t="str">
        <f t="shared" si="95"/>
        <v>Sunday</v>
      </c>
      <c r="C1251" t="str">
        <f t="shared" si="96"/>
        <v>June</v>
      </c>
      <c r="D1251">
        <f t="shared" si="97"/>
        <v>2018</v>
      </c>
      <c r="E1251">
        <f t="shared" si="98"/>
        <v>23</v>
      </c>
      <c r="F1251" t="str">
        <f>VLOOKUP(A1251, _holidays!A1251:B3356,2,FALSE)</f>
        <v>Y</v>
      </c>
      <c r="G1251" t="str">
        <f>VLOOKUP(A1251, _holidays!A1251:C3356,3,FALSE)</f>
        <v>N</v>
      </c>
      <c r="H1251">
        <v>4.3</v>
      </c>
      <c r="I1251">
        <v>13.8</v>
      </c>
      <c r="J1251">
        <v>8.5</v>
      </c>
      <c r="K1251">
        <v>0</v>
      </c>
      <c r="L1251" s="7">
        <v>121177.58500000001</v>
      </c>
      <c r="M1251" s="9">
        <v>91.043729630000001</v>
      </c>
      <c r="N1251" s="9">
        <f t="shared" si="99"/>
        <v>11032459.285956344</v>
      </c>
    </row>
    <row r="1252" spans="1:14" x14ac:dyDescent="0.25">
      <c r="A1252" s="5">
        <v>43255</v>
      </c>
      <c r="B1252" t="str">
        <f t="shared" si="95"/>
        <v>Monday</v>
      </c>
      <c r="C1252" t="str">
        <f t="shared" si="96"/>
        <v>June</v>
      </c>
      <c r="D1252">
        <f t="shared" si="97"/>
        <v>2018</v>
      </c>
      <c r="E1252">
        <f t="shared" si="98"/>
        <v>23</v>
      </c>
      <c r="F1252" t="str">
        <f>VLOOKUP(A1252, _holidays!A1252:B3357,2,FALSE)</f>
        <v>Y</v>
      </c>
      <c r="G1252" t="str">
        <f>VLOOKUP(A1252, _holidays!A1252:C3357,3,FALSE)</f>
        <v>N</v>
      </c>
      <c r="H1252">
        <v>4.5</v>
      </c>
      <c r="I1252">
        <v>14.4</v>
      </c>
      <c r="J1252">
        <v>9.3000000000000007</v>
      </c>
      <c r="K1252">
        <v>0</v>
      </c>
      <c r="L1252" s="7">
        <v>135385.41</v>
      </c>
      <c r="M1252" s="9">
        <v>120.25203740000001</v>
      </c>
      <c r="N1252" s="9">
        <f t="shared" si="99"/>
        <v>16280371.386734335</v>
      </c>
    </row>
    <row r="1253" spans="1:14" x14ac:dyDescent="0.25">
      <c r="A1253" s="5">
        <v>43256</v>
      </c>
      <c r="B1253" t="str">
        <f t="shared" si="95"/>
        <v>Tuesday</v>
      </c>
      <c r="C1253" t="str">
        <f t="shared" si="96"/>
        <v>June</v>
      </c>
      <c r="D1253">
        <f t="shared" si="97"/>
        <v>2018</v>
      </c>
      <c r="E1253">
        <f t="shared" si="98"/>
        <v>23</v>
      </c>
      <c r="F1253" t="str">
        <f>VLOOKUP(A1253, _holidays!A1253:B3358,2,FALSE)</f>
        <v>Y</v>
      </c>
      <c r="G1253" t="str">
        <f>VLOOKUP(A1253, _holidays!A1253:C3358,3,FALSE)</f>
        <v>N</v>
      </c>
      <c r="H1253">
        <v>7.5</v>
      </c>
      <c r="I1253">
        <v>15</v>
      </c>
      <c r="J1253">
        <v>8.8000000000000007</v>
      </c>
      <c r="K1253">
        <v>1.6</v>
      </c>
      <c r="L1253" s="7">
        <v>132975.13</v>
      </c>
      <c r="M1253" s="9">
        <v>105.8039052</v>
      </c>
      <c r="N1253" s="9">
        <f t="shared" si="99"/>
        <v>14069288.048477678</v>
      </c>
    </row>
    <row r="1254" spans="1:14" x14ac:dyDescent="0.25">
      <c r="A1254" s="5">
        <v>43257</v>
      </c>
      <c r="B1254" t="str">
        <f t="shared" si="95"/>
        <v>Wednesday</v>
      </c>
      <c r="C1254" t="str">
        <f t="shared" si="96"/>
        <v>June</v>
      </c>
      <c r="D1254">
        <f t="shared" si="97"/>
        <v>2018</v>
      </c>
      <c r="E1254">
        <f t="shared" si="98"/>
        <v>23</v>
      </c>
      <c r="F1254" t="str">
        <f>VLOOKUP(A1254, _holidays!A1254:B3359,2,FALSE)</f>
        <v>Y</v>
      </c>
      <c r="G1254" t="str">
        <f>VLOOKUP(A1254, _holidays!A1254:C3359,3,FALSE)</f>
        <v>N</v>
      </c>
      <c r="H1254">
        <v>5.6</v>
      </c>
      <c r="I1254">
        <v>19.100000000000001</v>
      </c>
      <c r="J1254">
        <v>9.4</v>
      </c>
      <c r="K1254">
        <v>0.4</v>
      </c>
      <c r="L1254" s="7">
        <v>132038.42499999999</v>
      </c>
      <c r="M1254" s="9">
        <v>106.2306746</v>
      </c>
      <c r="N1254" s="9">
        <f t="shared" si="99"/>
        <v>14026530.960871505</v>
      </c>
    </row>
    <row r="1255" spans="1:14" x14ac:dyDescent="0.25">
      <c r="A1255" s="5">
        <v>43258</v>
      </c>
      <c r="B1255" t="str">
        <f t="shared" si="95"/>
        <v>Thursday</v>
      </c>
      <c r="C1255" t="str">
        <f t="shared" si="96"/>
        <v>June</v>
      </c>
      <c r="D1255">
        <f t="shared" si="97"/>
        <v>2018</v>
      </c>
      <c r="E1255">
        <f t="shared" si="98"/>
        <v>23</v>
      </c>
      <c r="F1255" t="str">
        <f>VLOOKUP(A1255, _holidays!A1255:B3360,2,FALSE)</f>
        <v>Y</v>
      </c>
      <c r="G1255" t="str">
        <f>VLOOKUP(A1255, _holidays!A1255:C3360,3,FALSE)</f>
        <v>N</v>
      </c>
      <c r="H1255">
        <v>7.7</v>
      </c>
      <c r="I1255">
        <v>17.8</v>
      </c>
      <c r="J1255">
        <v>5.7</v>
      </c>
      <c r="K1255">
        <v>0.2</v>
      </c>
      <c r="L1255" s="7">
        <v>128577.63</v>
      </c>
      <c r="M1255" s="9">
        <v>87.710791130000004</v>
      </c>
      <c r="N1255" s="9">
        <f t="shared" si="99"/>
        <v>11277645.648920422</v>
      </c>
    </row>
    <row r="1256" spans="1:14" x14ac:dyDescent="0.25">
      <c r="A1256" s="5">
        <v>43259</v>
      </c>
      <c r="B1256" t="str">
        <f t="shared" si="95"/>
        <v>Friday</v>
      </c>
      <c r="C1256" t="str">
        <f t="shared" si="96"/>
        <v>June</v>
      </c>
      <c r="D1256">
        <f t="shared" si="97"/>
        <v>2018</v>
      </c>
      <c r="E1256">
        <f t="shared" si="98"/>
        <v>23</v>
      </c>
      <c r="F1256" t="str">
        <f>VLOOKUP(A1256, _holidays!A1256:B3361,2,FALSE)</f>
        <v>Y</v>
      </c>
      <c r="G1256" t="str">
        <f>VLOOKUP(A1256, _holidays!A1256:C3361,3,FALSE)</f>
        <v>N</v>
      </c>
      <c r="H1256">
        <v>12.4</v>
      </c>
      <c r="I1256">
        <v>13.6</v>
      </c>
      <c r="J1256">
        <v>3.3</v>
      </c>
      <c r="K1256">
        <v>0.6</v>
      </c>
      <c r="L1256" s="7">
        <v>129910.015</v>
      </c>
      <c r="M1256" s="9">
        <v>130.0827333</v>
      </c>
      <c r="N1256" s="9">
        <f t="shared" si="99"/>
        <v>16899049.834243998</v>
      </c>
    </row>
    <row r="1257" spans="1:14" x14ac:dyDescent="0.25">
      <c r="A1257" s="5">
        <v>43260</v>
      </c>
      <c r="B1257" t="str">
        <f t="shared" si="95"/>
        <v>Saturday</v>
      </c>
      <c r="C1257" t="str">
        <f t="shared" si="96"/>
        <v>June</v>
      </c>
      <c r="D1257">
        <f t="shared" si="97"/>
        <v>2018</v>
      </c>
      <c r="E1257">
        <f t="shared" si="98"/>
        <v>23</v>
      </c>
      <c r="F1257" t="str">
        <f>VLOOKUP(A1257, _holidays!A1257:B3362,2,FALSE)</f>
        <v>Y</v>
      </c>
      <c r="G1257" t="str">
        <f>VLOOKUP(A1257, _holidays!A1257:C3362,3,FALSE)</f>
        <v>N</v>
      </c>
      <c r="H1257">
        <v>11.3</v>
      </c>
      <c r="I1257">
        <v>15.6</v>
      </c>
      <c r="J1257">
        <v>8</v>
      </c>
      <c r="K1257">
        <v>3</v>
      </c>
      <c r="L1257" s="7">
        <v>120232.19500000001</v>
      </c>
      <c r="M1257" s="9">
        <v>110.6732404</v>
      </c>
      <c r="N1257" s="9">
        <f t="shared" si="99"/>
        <v>13306486.621054679</v>
      </c>
    </row>
    <row r="1258" spans="1:14" x14ac:dyDescent="0.25">
      <c r="A1258" s="5">
        <v>43261</v>
      </c>
      <c r="B1258" t="str">
        <f t="shared" si="95"/>
        <v>Sunday</v>
      </c>
      <c r="C1258" t="str">
        <f t="shared" si="96"/>
        <v>June</v>
      </c>
      <c r="D1258">
        <f t="shared" si="97"/>
        <v>2018</v>
      </c>
      <c r="E1258">
        <f t="shared" si="98"/>
        <v>24</v>
      </c>
      <c r="F1258" t="str">
        <f>VLOOKUP(A1258, _holidays!A1258:B3363,2,FALSE)</f>
        <v>Y</v>
      </c>
      <c r="G1258" t="str">
        <f>VLOOKUP(A1258, _holidays!A1258:C3363,3,FALSE)</f>
        <v>N</v>
      </c>
      <c r="H1258">
        <v>4.0999999999999996</v>
      </c>
      <c r="I1258">
        <v>15.3</v>
      </c>
      <c r="J1258">
        <v>9.3000000000000007</v>
      </c>
      <c r="K1258">
        <v>0</v>
      </c>
      <c r="L1258" s="7">
        <v>117037.86500000001</v>
      </c>
      <c r="M1258" s="9">
        <v>75.51946753</v>
      </c>
      <c r="N1258" s="9">
        <f t="shared" si="99"/>
        <v>8838637.2456480246</v>
      </c>
    </row>
    <row r="1259" spans="1:14" x14ac:dyDescent="0.25">
      <c r="A1259" s="5">
        <v>43262</v>
      </c>
      <c r="B1259" t="str">
        <f t="shared" si="95"/>
        <v>Monday</v>
      </c>
      <c r="C1259" t="str">
        <f t="shared" si="96"/>
        <v>June</v>
      </c>
      <c r="D1259">
        <f t="shared" si="97"/>
        <v>2018</v>
      </c>
      <c r="E1259">
        <f t="shared" si="98"/>
        <v>24</v>
      </c>
      <c r="F1259" t="str">
        <f>VLOOKUP(A1259, _holidays!A1259:B3364,2,FALSE)</f>
        <v>Y</v>
      </c>
      <c r="G1259" t="str">
        <f>VLOOKUP(A1259, _holidays!A1259:C3364,3,FALSE)</f>
        <v>Y</v>
      </c>
      <c r="H1259">
        <v>5.3</v>
      </c>
      <c r="I1259">
        <v>17.600000000000001</v>
      </c>
      <c r="J1259">
        <v>8.9</v>
      </c>
      <c r="K1259">
        <v>0.2</v>
      </c>
      <c r="L1259" s="7">
        <v>113420.985</v>
      </c>
      <c r="M1259" s="9">
        <v>56.39994652</v>
      </c>
      <c r="N1259" s="9">
        <f t="shared" si="99"/>
        <v>6396937.4882457219</v>
      </c>
    </row>
    <row r="1260" spans="1:14" x14ac:dyDescent="0.25">
      <c r="A1260" s="5">
        <v>43263</v>
      </c>
      <c r="B1260" t="str">
        <f t="shared" si="95"/>
        <v>Tuesday</v>
      </c>
      <c r="C1260" t="str">
        <f t="shared" si="96"/>
        <v>June</v>
      </c>
      <c r="D1260">
        <f t="shared" si="97"/>
        <v>2018</v>
      </c>
      <c r="E1260">
        <f t="shared" si="98"/>
        <v>24</v>
      </c>
      <c r="F1260" t="str">
        <f>VLOOKUP(A1260, _holidays!A1260:B3365,2,FALSE)</f>
        <v>Y</v>
      </c>
      <c r="G1260" t="str">
        <f>VLOOKUP(A1260, _holidays!A1260:C3365,3,FALSE)</f>
        <v>N</v>
      </c>
      <c r="H1260">
        <v>7.9</v>
      </c>
      <c r="I1260">
        <v>16.600000000000001</v>
      </c>
      <c r="J1260">
        <v>6.7</v>
      </c>
      <c r="K1260">
        <v>0.4</v>
      </c>
      <c r="L1260" s="7">
        <v>127261.295</v>
      </c>
      <c r="M1260" s="9">
        <v>78.294416310000003</v>
      </c>
      <c r="N1260" s="9">
        <f t="shared" si="99"/>
        <v>9963848.8108797222</v>
      </c>
    </row>
    <row r="1261" spans="1:14" x14ac:dyDescent="0.25">
      <c r="A1261" s="5">
        <v>43264</v>
      </c>
      <c r="B1261" t="str">
        <f t="shared" si="95"/>
        <v>Wednesday</v>
      </c>
      <c r="C1261" t="str">
        <f t="shared" si="96"/>
        <v>June</v>
      </c>
      <c r="D1261">
        <f t="shared" si="97"/>
        <v>2018</v>
      </c>
      <c r="E1261">
        <f t="shared" si="98"/>
        <v>24</v>
      </c>
      <c r="F1261" t="str">
        <f>VLOOKUP(A1261, _holidays!A1261:B3366,2,FALSE)</f>
        <v>Y</v>
      </c>
      <c r="G1261" t="str">
        <f>VLOOKUP(A1261, _holidays!A1261:C3366,3,FALSE)</f>
        <v>N</v>
      </c>
      <c r="H1261">
        <v>9.5</v>
      </c>
      <c r="I1261">
        <v>14.1</v>
      </c>
      <c r="J1261">
        <v>7.1</v>
      </c>
      <c r="K1261">
        <v>0</v>
      </c>
      <c r="L1261" s="7">
        <v>131574.60500000001</v>
      </c>
      <c r="M1261" s="9">
        <v>84.579532720000003</v>
      </c>
      <c r="N1261" s="9">
        <f t="shared" si="99"/>
        <v>11128518.608718578</v>
      </c>
    </row>
    <row r="1262" spans="1:14" x14ac:dyDescent="0.25">
      <c r="A1262" s="5">
        <v>43265</v>
      </c>
      <c r="B1262" t="str">
        <f t="shared" si="95"/>
        <v>Thursday</v>
      </c>
      <c r="C1262" t="str">
        <f t="shared" si="96"/>
        <v>June</v>
      </c>
      <c r="D1262">
        <f t="shared" si="97"/>
        <v>2018</v>
      </c>
      <c r="E1262">
        <f t="shared" si="98"/>
        <v>24</v>
      </c>
      <c r="F1262" t="str">
        <f>VLOOKUP(A1262, _holidays!A1262:B3367,2,FALSE)</f>
        <v>Y</v>
      </c>
      <c r="G1262" t="str">
        <f>VLOOKUP(A1262, _holidays!A1262:C3367,3,FALSE)</f>
        <v>N</v>
      </c>
      <c r="H1262">
        <v>8.6</v>
      </c>
      <c r="I1262">
        <v>14.5</v>
      </c>
      <c r="J1262">
        <v>7.8</v>
      </c>
      <c r="K1262">
        <v>5.6</v>
      </c>
      <c r="L1262" s="7">
        <v>130544.485</v>
      </c>
      <c r="M1262" s="9">
        <v>72.49179642</v>
      </c>
      <c r="N1262" s="9">
        <f t="shared" si="99"/>
        <v>9463404.2303737439</v>
      </c>
    </row>
    <row r="1263" spans="1:14" x14ac:dyDescent="0.25">
      <c r="A1263" s="5">
        <v>43266</v>
      </c>
      <c r="B1263" t="str">
        <f t="shared" si="95"/>
        <v>Friday</v>
      </c>
      <c r="C1263" t="str">
        <f t="shared" si="96"/>
        <v>June</v>
      </c>
      <c r="D1263">
        <f t="shared" si="97"/>
        <v>2018</v>
      </c>
      <c r="E1263">
        <f t="shared" si="98"/>
        <v>24</v>
      </c>
      <c r="F1263" t="str">
        <f>VLOOKUP(A1263, _holidays!A1263:B3368,2,FALSE)</f>
        <v>Y</v>
      </c>
      <c r="G1263" t="str">
        <f>VLOOKUP(A1263, _holidays!A1263:C3368,3,FALSE)</f>
        <v>N</v>
      </c>
      <c r="H1263">
        <v>9.6</v>
      </c>
      <c r="I1263">
        <v>14</v>
      </c>
      <c r="J1263">
        <v>4.4000000000000004</v>
      </c>
      <c r="K1263">
        <v>4.5999999999999996</v>
      </c>
      <c r="L1263" s="7">
        <v>133009.01</v>
      </c>
      <c r="M1263" s="9">
        <v>74.905585810000005</v>
      </c>
      <c r="N1263" s="9">
        <f t="shared" si="99"/>
        <v>9963117.8120581489</v>
      </c>
    </row>
    <row r="1264" spans="1:14" x14ac:dyDescent="0.25">
      <c r="A1264" s="5">
        <v>43267</v>
      </c>
      <c r="B1264" t="str">
        <f t="shared" si="95"/>
        <v>Saturday</v>
      </c>
      <c r="C1264" t="str">
        <f t="shared" si="96"/>
        <v>June</v>
      </c>
      <c r="D1264">
        <f t="shared" si="97"/>
        <v>2018</v>
      </c>
      <c r="E1264">
        <f t="shared" si="98"/>
        <v>24</v>
      </c>
      <c r="F1264" t="str">
        <f>VLOOKUP(A1264, _holidays!A1264:B3369,2,FALSE)</f>
        <v>Y</v>
      </c>
      <c r="G1264" t="str">
        <f>VLOOKUP(A1264, _holidays!A1264:C3369,3,FALSE)</f>
        <v>N</v>
      </c>
      <c r="H1264">
        <v>6.9</v>
      </c>
      <c r="I1264">
        <v>13.1</v>
      </c>
      <c r="J1264">
        <v>7.1</v>
      </c>
      <c r="K1264">
        <v>2.2000000000000002</v>
      </c>
      <c r="L1264" s="7">
        <v>124351.235</v>
      </c>
      <c r="M1264" s="9">
        <v>81.800766879999998</v>
      </c>
      <c r="N1264" s="9">
        <f t="shared" si="99"/>
        <v>10172026.385475097</v>
      </c>
    </row>
    <row r="1265" spans="1:14" x14ac:dyDescent="0.25">
      <c r="A1265" s="5">
        <v>43268</v>
      </c>
      <c r="B1265" t="str">
        <f t="shared" si="95"/>
        <v>Sunday</v>
      </c>
      <c r="C1265" t="str">
        <f t="shared" si="96"/>
        <v>June</v>
      </c>
      <c r="D1265">
        <f t="shared" si="97"/>
        <v>2018</v>
      </c>
      <c r="E1265">
        <f t="shared" si="98"/>
        <v>25</v>
      </c>
      <c r="F1265" t="str">
        <f>VLOOKUP(A1265, _holidays!A1265:B3370,2,FALSE)</f>
        <v>Y</v>
      </c>
      <c r="G1265" t="str">
        <f>VLOOKUP(A1265, _holidays!A1265:C3370,3,FALSE)</f>
        <v>N</v>
      </c>
      <c r="H1265">
        <v>8</v>
      </c>
      <c r="I1265">
        <v>13.1</v>
      </c>
      <c r="J1265">
        <v>5.0999999999999996</v>
      </c>
      <c r="K1265">
        <v>15.6</v>
      </c>
      <c r="L1265" s="7">
        <v>120785.595</v>
      </c>
      <c r="M1265" s="9">
        <v>62.272671549999998</v>
      </c>
      <c r="N1265" s="9">
        <f t="shared" si="99"/>
        <v>7521641.6854063217</v>
      </c>
    </row>
    <row r="1266" spans="1:14" x14ac:dyDescent="0.25">
      <c r="A1266" s="5">
        <v>43269</v>
      </c>
      <c r="B1266" t="str">
        <f t="shared" si="95"/>
        <v>Monday</v>
      </c>
      <c r="C1266" t="str">
        <f t="shared" si="96"/>
        <v>June</v>
      </c>
      <c r="D1266">
        <f t="shared" si="97"/>
        <v>2018</v>
      </c>
      <c r="E1266">
        <f t="shared" si="98"/>
        <v>25</v>
      </c>
      <c r="F1266" t="str">
        <f>VLOOKUP(A1266, _holidays!A1266:B3371,2,FALSE)</f>
        <v>Y</v>
      </c>
      <c r="G1266" t="str">
        <f>VLOOKUP(A1266, _holidays!A1266:C3371,3,FALSE)</f>
        <v>N</v>
      </c>
      <c r="H1266">
        <v>9.5</v>
      </c>
      <c r="I1266">
        <v>12</v>
      </c>
      <c r="J1266">
        <v>5.9</v>
      </c>
      <c r="K1266">
        <v>7.2</v>
      </c>
      <c r="L1266" s="7">
        <v>138518.73499999999</v>
      </c>
      <c r="M1266" s="9">
        <v>112.5014975</v>
      </c>
      <c r="N1266" s="9">
        <f t="shared" si="99"/>
        <v>15583565.119305661</v>
      </c>
    </row>
    <row r="1267" spans="1:14" x14ac:dyDescent="0.25">
      <c r="A1267" s="5">
        <v>43270</v>
      </c>
      <c r="B1267" t="str">
        <f t="shared" si="95"/>
        <v>Tuesday</v>
      </c>
      <c r="C1267" t="str">
        <f t="shared" si="96"/>
        <v>June</v>
      </c>
      <c r="D1267">
        <f t="shared" si="97"/>
        <v>2018</v>
      </c>
      <c r="E1267">
        <f t="shared" si="98"/>
        <v>25</v>
      </c>
      <c r="F1267" t="str">
        <f>VLOOKUP(A1267, _holidays!A1267:B3372,2,FALSE)</f>
        <v>Y</v>
      </c>
      <c r="G1267" t="str">
        <f>VLOOKUP(A1267, _holidays!A1267:C3372,3,FALSE)</f>
        <v>N</v>
      </c>
      <c r="H1267">
        <v>3</v>
      </c>
      <c r="I1267">
        <v>14.5</v>
      </c>
      <c r="J1267">
        <v>9</v>
      </c>
      <c r="K1267">
        <v>0.4</v>
      </c>
      <c r="L1267" s="7">
        <v>143830.12</v>
      </c>
      <c r="M1267" s="9">
        <v>110.05619040000001</v>
      </c>
      <c r="N1267" s="9">
        <f t="shared" si="99"/>
        <v>15829395.071974847</v>
      </c>
    </row>
    <row r="1268" spans="1:14" x14ac:dyDescent="0.25">
      <c r="A1268" s="5">
        <v>43271</v>
      </c>
      <c r="B1268" t="str">
        <f t="shared" si="95"/>
        <v>Wednesday</v>
      </c>
      <c r="C1268" t="str">
        <f t="shared" si="96"/>
        <v>June</v>
      </c>
      <c r="D1268">
        <f t="shared" si="97"/>
        <v>2018</v>
      </c>
      <c r="E1268">
        <f t="shared" si="98"/>
        <v>25</v>
      </c>
      <c r="F1268" t="str">
        <f>VLOOKUP(A1268, _holidays!A1268:B3373,2,FALSE)</f>
        <v>Y</v>
      </c>
      <c r="G1268" t="str">
        <f>VLOOKUP(A1268, _holidays!A1268:C3373,3,FALSE)</f>
        <v>N</v>
      </c>
      <c r="H1268">
        <v>4.3</v>
      </c>
      <c r="I1268">
        <v>15.3</v>
      </c>
      <c r="J1268">
        <v>8</v>
      </c>
      <c r="K1268">
        <v>0.2</v>
      </c>
      <c r="L1268" s="7">
        <v>141305.88</v>
      </c>
      <c r="M1268" s="9">
        <v>91.289341919999998</v>
      </c>
      <c r="N1268" s="9">
        <f t="shared" si="99"/>
        <v>12899720.794626489</v>
      </c>
    </row>
    <row r="1269" spans="1:14" x14ac:dyDescent="0.25">
      <c r="A1269" s="5">
        <v>43272</v>
      </c>
      <c r="B1269" t="str">
        <f t="shared" si="95"/>
        <v>Thursday</v>
      </c>
      <c r="C1269" t="str">
        <f t="shared" si="96"/>
        <v>June</v>
      </c>
      <c r="D1269">
        <f t="shared" si="97"/>
        <v>2018</v>
      </c>
      <c r="E1269">
        <f t="shared" si="98"/>
        <v>25</v>
      </c>
      <c r="F1269" t="str">
        <f>VLOOKUP(A1269, _holidays!A1269:B3374,2,FALSE)</f>
        <v>Y</v>
      </c>
      <c r="G1269" t="str">
        <f>VLOOKUP(A1269, _holidays!A1269:C3374,3,FALSE)</f>
        <v>N</v>
      </c>
      <c r="H1269">
        <v>4</v>
      </c>
      <c r="I1269">
        <v>15.1</v>
      </c>
      <c r="J1269">
        <v>9.1</v>
      </c>
      <c r="K1269">
        <v>0</v>
      </c>
      <c r="L1269" s="7">
        <v>143542.01999999999</v>
      </c>
      <c r="M1269" s="9">
        <v>141.55697810000001</v>
      </c>
      <c r="N1269" s="9">
        <f t="shared" si="99"/>
        <v>20319374.581569761</v>
      </c>
    </row>
    <row r="1270" spans="1:14" x14ac:dyDescent="0.25">
      <c r="A1270" s="5">
        <v>43273</v>
      </c>
      <c r="B1270" t="str">
        <f t="shared" si="95"/>
        <v>Friday</v>
      </c>
      <c r="C1270" t="str">
        <f t="shared" si="96"/>
        <v>June</v>
      </c>
      <c r="D1270">
        <f t="shared" si="97"/>
        <v>2018</v>
      </c>
      <c r="E1270">
        <f t="shared" si="98"/>
        <v>25</v>
      </c>
      <c r="F1270" t="str">
        <f>VLOOKUP(A1270, _holidays!A1270:B3375,2,FALSE)</f>
        <v>Y</v>
      </c>
      <c r="G1270" t="str">
        <f>VLOOKUP(A1270, _holidays!A1270:C3375,3,FALSE)</f>
        <v>N</v>
      </c>
      <c r="H1270">
        <v>4.3</v>
      </c>
      <c r="I1270">
        <v>15</v>
      </c>
      <c r="J1270">
        <v>8.5</v>
      </c>
      <c r="K1270">
        <v>0</v>
      </c>
      <c r="L1270" s="7">
        <v>140296.4</v>
      </c>
      <c r="M1270" s="9">
        <v>131.5621328</v>
      </c>
      <c r="N1270" s="9">
        <f t="shared" si="99"/>
        <v>18457693.608161919</v>
      </c>
    </row>
    <row r="1271" spans="1:14" x14ac:dyDescent="0.25">
      <c r="A1271" s="5">
        <v>43274</v>
      </c>
      <c r="B1271" t="str">
        <f t="shared" si="95"/>
        <v>Saturday</v>
      </c>
      <c r="C1271" t="str">
        <f t="shared" si="96"/>
        <v>June</v>
      </c>
      <c r="D1271">
        <f t="shared" si="97"/>
        <v>2018</v>
      </c>
      <c r="E1271">
        <f t="shared" si="98"/>
        <v>25</v>
      </c>
      <c r="F1271" t="str">
        <f>VLOOKUP(A1271, _holidays!A1271:B3376,2,FALSE)</f>
        <v>Y</v>
      </c>
      <c r="G1271" t="str">
        <f>VLOOKUP(A1271, _holidays!A1271:C3376,3,FALSE)</f>
        <v>N</v>
      </c>
      <c r="H1271">
        <v>6</v>
      </c>
      <c r="I1271">
        <v>12.8</v>
      </c>
      <c r="J1271">
        <v>3.9</v>
      </c>
      <c r="K1271">
        <v>0</v>
      </c>
      <c r="L1271" s="7">
        <v>132165.42499999999</v>
      </c>
      <c r="M1271" s="9">
        <v>98.836365509999993</v>
      </c>
      <c r="N1271" s="9">
        <f t="shared" si="99"/>
        <v>13062750.25308449</v>
      </c>
    </row>
    <row r="1272" spans="1:14" x14ac:dyDescent="0.25">
      <c r="A1272" s="5">
        <v>43275</v>
      </c>
      <c r="B1272" t="str">
        <f t="shared" si="95"/>
        <v>Sunday</v>
      </c>
      <c r="C1272" t="str">
        <f t="shared" si="96"/>
        <v>June</v>
      </c>
      <c r="D1272">
        <f t="shared" si="97"/>
        <v>2018</v>
      </c>
      <c r="E1272">
        <f t="shared" si="98"/>
        <v>26</v>
      </c>
      <c r="F1272" t="str">
        <f>VLOOKUP(A1272, _holidays!A1272:B3377,2,FALSE)</f>
        <v>Y</v>
      </c>
      <c r="G1272" t="str">
        <f>VLOOKUP(A1272, _holidays!A1272:C3377,3,FALSE)</f>
        <v>N</v>
      </c>
      <c r="H1272">
        <v>9</v>
      </c>
      <c r="I1272">
        <v>13.1</v>
      </c>
      <c r="J1272">
        <v>5.7</v>
      </c>
      <c r="K1272">
        <v>0</v>
      </c>
      <c r="L1272" s="7">
        <v>125850.58</v>
      </c>
      <c r="M1272" s="9">
        <v>95.155970719999999</v>
      </c>
      <c r="N1272" s="9">
        <f t="shared" si="99"/>
        <v>11975434.105575018</v>
      </c>
    </row>
    <row r="1273" spans="1:14" x14ac:dyDescent="0.25">
      <c r="A1273" s="5">
        <v>43276</v>
      </c>
      <c r="B1273" t="str">
        <f t="shared" si="95"/>
        <v>Monday</v>
      </c>
      <c r="C1273" t="str">
        <f t="shared" si="96"/>
        <v>June</v>
      </c>
      <c r="D1273">
        <f t="shared" si="97"/>
        <v>2018</v>
      </c>
      <c r="E1273">
        <f t="shared" si="98"/>
        <v>26</v>
      </c>
      <c r="F1273" t="str">
        <f>VLOOKUP(A1273, _holidays!A1273:B3378,2,FALSE)</f>
        <v>Y</v>
      </c>
      <c r="G1273" t="str">
        <f>VLOOKUP(A1273, _holidays!A1273:C3378,3,FALSE)</f>
        <v>N</v>
      </c>
      <c r="H1273">
        <v>8.4</v>
      </c>
      <c r="I1273">
        <v>12.6</v>
      </c>
      <c r="J1273">
        <v>7.8</v>
      </c>
      <c r="K1273">
        <v>0</v>
      </c>
      <c r="L1273" s="7">
        <v>141972.715</v>
      </c>
      <c r="M1273" s="9">
        <v>120.2781698</v>
      </c>
      <c r="N1273" s="9">
        <f t="shared" si="99"/>
        <v>17076218.321737006</v>
      </c>
    </row>
    <row r="1274" spans="1:14" x14ac:dyDescent="0.25">
      <c r="A1274" s="5">
        <v>43277</v>
      </c>
      <c r="B1274" t="str">
        <f t="shared" si="95"/>
        <v>Tuesday</v>
      </c>
      <c r="C1274" t="str">
        <f t="shared" si="96"/>
        <v>June</v>
      </c>
      <c r="D1274">
        <f t="shared" si="97"/>
        <v>2018</v>
      </c>
      <c r="E1274">
        <f t="shared" si="98"/>
        <v>26</v>
      </c>
      <c r="F1274" t="str">
        <f>VLOOKUP(A1274, _holidays!A1274:B3379,2,FALSE)</f>
        <v>Y</v>
      </c>
      <c r="G1274" t="str">
        <f>VLOOKUP(A1274, _holidays!A1274:C3379,3,FALSE)</f>
        <v>N</v>
      </c>
      <c r="H1274">
        <v>8.4</v>
      </c>
      <c r="I1274">
        <v>14.1</v>
      </c>
      <c r="J1274">
        <v>6.6</v>
      </c>
      <c r="K1274">
        <v>0</v>
      </c>
      <c r="L1274" s="7">
        <v>142842.4</v>
      </c>
      <c r="M1274" s="9">
        <v>102.3492036</v>
      </c>
      <c r="N1274" s="9">
        <f t="shared" si="99"/>
        <v>14619805.880312638</v>
      </c>
    </row>
    <row r="1275" spans="1:14" x14ac:dyDescent="0.25">
      <c r="A1275" s="5">
        <v>43278</v>
      </c>
      <c r="B1275" t="str">
        <f t="shared" si="95"/>
        <v>Wednesday</v>
      </c>
      <c r="C1275" t="str">
        <f t="shared" si="96"/>
        <v>June</v>
      </c>
      <c r="D1275">
        <f t="shared" si="97"/>
        <v>2018</v>
      </c>
      <c r="E1275">
        <f t="shared" si="98"/>
        <v>26</v>
      </c>
      <c r="F1275" t="str">
        <f>VLOOKUP(A1275, _holidays!A1275:B3380,2,FALSE)</f>
        <v>Y</v>
      </c>
      <c r="G1275" t="str">
        <f>VLOOKUP(A1275, _holidays!A1275:C3380,3,FALSE)</f>
        <v>N</v>
      </c>
      <c r="H1275">
        <v>4.8</v>
      </c>
      <c r="I1275">
        <v>11.2</v>
      </c>
      <c r="J1275">
        <v>6</v>
      </c>
      <c r="K1275">
        <v>0.2</v>
      </c>
      <c r="L1275" s="7">
        <v>148100.13</v>
      </c>
      <c r="M1275" s="9">
        <v>102.4178146</v>
      </c>
      <c r="N1275" s="9">
        <f t="shared" si="99"/>
        <v>15168091.656575898</v>
      </c>
    </row>
    <row r="1276" spans="1:14" x14ac:dyDescent="0.25">
      <c r="A1276" s="5">
        <v>43279</v>
      </c>
      <c r="B1276" t="str">
        <f t="shared" si="95"/>
        <v>Thursday</v>
      </c>
      <c r="C1276" t="str">
        <f t="shared" si="96"/>
        <v>June</v>
      </c>
      <c r="D1276">
        <f t="shared" si="97"/>
        <v>2018</v>
      </c>
      <c r="E1276">
        <f t="shared" si="98"/>
        <v>26</v>
      </c>
      <c r="F1276" t="str">
        <f>VLOOKUP(A1276, _holidays!A1276:B3381,2,FALSE)</f>
        <v>Y</v>
      </c>
      <c r="G1276" t="str">
        <f>VLOOKUP(A1276, _holidays!A1276:C3381,3,FALSE)</f>
        <v>N</v>
      </c>
      <c r="H1276">
        <v>5.3</v>
      </c>
      <c r="I1276">
        <v>10.6</v>
      </c>
      <c r="J1276">
        <v>5.2</v>
      </c>
      <c r="K1276">
        <v>0</v>
      </c>
      <c r="L1276" s="7">
        <v>150445.47</v>
      </c>
      <c r="M1276" s="9">
        <v>112.8005434</v>
      </c>
      <c r="N1276" s="9">
        <f t="shared" si="99"/>
        <v>16970330.768068396</v>
      </c>
    </row>
    <row r="1277" spans="1:14" x14ac:dyDescent="0.25">
      <c r="A1277" s="5">
        <v>43280</v>
      </c>
      <c r="B1277" t="str">
        <f t="shared" si="95"/>
        <v>Friday</v>
      </c>
      <c r="C1277" t="str">
        <f t="shared" si="96"/>
        <v>June</v>
      </c>
      <c r="D1277">
        <f t="shared" si="97"/>
        <v>2018</v>
      </c>
      <c r="E1277">
        <f t="shared" si="98"/>
        <v>26</v>
      </c>
      <c r="F1277" t="str">
        <f>VLOOKUP(A1277, _holidays!A1277:B3382,2,FALSE)</f>
        <v>N</v>
      </c>
      <c r="G1277" t="str">
        <f>VLOOKUP(A1277, _holidays!A1277:C3382,3,FALSE)</f>
        <v>N</v>
      </c>
      <c r="H1277">
        <v>6.1</v>
      </c>
      <c r="I1277">
        <v>12.5</v>
      </c>
      <c r="J1277">
        <v>6.1</v>
      </c>
      <c r="K1277">
        <v>0.2</v>
      </c>
      <c r="L1277" s="7">
        <v>139188.48000000001</v>
      </c>
      <c r="M1277" s="9">
        <v>78.806642740000001</v>
      </c>
      <c r="N1277" s="9">
        <f t="shared" si="99"/>
        <v>10968976.816883637</v>
      </c>
    </row>
    <row r="1278" spans="1:14" x14ac:dyDescent="0.25">
      <c r="A1278" s="5">
        <v>43281</v>
      </c>
      <c r="B1278" t="str">
        <f t="shared" si="95"/>
        <v>Saturday</v>
      </c>
      <c r="C1278" t="str">
        <f t="shared" si="96"/>
        <v>June</v>
      </c>
      <c r="D1278">
        <f t="shared" si="97"/>
        <v>2018</v>
      </c>
      <c r="E1278">
        <f t="shared" si="98"/>
        <v>26</v>
      </c>
      <c r="F1278" t="str">
        <f>VLOOKUP(A1278, _holidays!A1278:B3383,2,FALSE)</f>
        <v>N</v>
      </c>
      <c r="G1278" t="str">
        <f>VLOOKUP(A1278, _holidays!A1278:C3383,3,FALSE)</f>
        <v>N</v>
      </c>
      <c r="H1278">
        <v>9.4</v>
      </c>
      <c r="I1278">
        <v>14.2</v>
      </c>
      <c r="J1278">
        <v>4.9000000000000004</v>
      </c>
      <c r="K1278">
        <v>0.4</v>
      </c>
      <c r="L1278" s="7">
        <v>125394.425</v>
      </c>
      <c r="M1278" s="9">
        <v>72.963672560000006</v>
      </c>
      <c r="N1278" s="9">
        <f t="shared" si="99"/>
        <v>9149237.7665494792</v>
      </c>
    </row>
    <row r="1279" spans="1:14" x14ac:dyDescent="0.25">
      <c r="A1279" s="5">
        <v>43282</v>
      </c>
      <c r="B1279" t="str">
        <f t="shared" si="95"/>
        <v>Sunday</v>
      </c>
      <c r="C1279" t="str">
        <f t="shared" si="96"/>
        <v>July</v>
      </c>
      <c r="D1279">
        <f t="shared" si="97"/>
        <v>2018</v>
      </c>
      <c r="E1279">
        <f t="shared" si="98"/>
        <v>27</v>
      </c>
      <c r="F1279" t="str">
        <f>VLOOKUP(A1279, _holidays!A1279:B3384,2,FALSE)</f>
        <v>N</v>
      </c>
      <c r="G1279" t="str">
        <f>VLOOKUP(A1279, _holidays!A1279:C3384,3,FALSE)</f>
        <v>N</v>
      </c>
      <c r="H1279">
        <v>3.5</v>
      </c>
      <c r="I1279">
        <v>14.7</v>
      </c>
      <c r="J1279">
        <v>8.8000000000000007</v>
      </c>
      <c r="K1279">
        <v>0.4</v>
      </c>
      <c r="L1279" s="7">
        <v>124313.07</v>
      </c>
      <c r="M1279" s="9">
        <v>83.374992370000001</v>
      </c>
      <c r="N1279" s="9">
        <f t="shared" si="99"/>
        <v>10364601.262741277</v>
      </c>
    </row>
    <row r="1280" spans="1:14" x14ac:dyDescent="0.25">
      <c r="A1280" s="5">
        <v>43283</v>
      </c>
      <c r="B1280" t="str">
        <f t="shared" si="95"/>
        <v>Monday</v>
      </c>
      <c r="C1280" t="str">
        <f t="shared" si="96"/>
        <v>July</v>
      </c>
      <c r="D1280">
        <f t="shared" si="97"/>
        <v>2018</v>
      </c>
      <c r="E1280">
        <f t="shared" si="98"/>
        <v>27</v>
      </c>
      <c r="F1280" t="str">
        <f>VLOOKUP(A1280, _holidays!A1280:B3385,2,FALSE)</f>
        <v>N</v>
      </c>
      <c r="G1280" t="str">
        <f>VLOOKUP(A1280, _holidays!A1280:C3385,3,FALSE)</f>
        <v>N</v>
      </c>
      <c r="H1280">
        <v>2.4</v>
      </c>
      <c r="I1280">
        <v>14.6</v>
      </c>
      <c r="J1280">
        <v>9.4</v>
      </c>
      <c r="K1280">
        <v>0</v>
      </c>
      <c r="L1280" s="7">
        <v>140713.255</v>
      </c>
      <c r="M1280" s="9">
        <v>87.324295090000007</v>
      </c>
      <c r="N1280" s="9">
        <f t="shared" si="99"/>
        <v>12287685.802694419</v>
      </c>
    </row>
    <row r="1281" spans="1:14" x14ac:dyDescent="0.25">
      <c r="A1281" s="5">
        <v>43284</v>
      </c>
      <c r="B1281" t="str">
        <f t="shared" si="95"/>
        <v>Tuesday</v>
      </c>
      <c r="C1281" t="str">
        <f t="shared" si="96"/>
        <v>July</v>
      </c>
      <c r="D1281">
        <f t="shared" si="97"/>
        <v>2018</v>
      </c>
      <c r="E1281">
        <f t="shared" si="98"/>
        <v>27</v>
      </c>
      <c r="F1281" t="str">
        <f>VLOOKUP(A1281, _holidays!A1281:B3386,2,FALSE)</f>
        <v>N</v>
      </c>
      <c r="G1281" t="str">
        <f>VLOOKUP(A1281, _holidays!A1281:C3386,3,FALSE)</f>
        <v>N</v>
      </c>
      <c r="H1281">
        <v>4.0999999999999996</v>
      </c>
      <c r="I1281">
        <v>14.3</v>
      </c>
      <c r="J1281">
        <v>6.7</v>
      </c>
      <c r="K1281">
        <v>0</v>
      </c>
      <c r="L1281" s="7">
        <v>135759.27499999999</v>
      </c>
      <c r="M1281" s="9">
        <v>64.592088889999999</v>
      </c>
      <c r="N1281" s="9">
        <f t="shared" si="99"/>
        <v>8768975.1584419552</v>
      </c>
    </row>
    <row r="1282" spans="1:14" x14ac:dyDescent="0.25">
      <c r="A1282" s="5">
        <v>43285</v>
      </c>
      <c r="B1282" t="str">
        <f t="shared" ref="B1282:B1345" si="100">TEXT(A1282, "dddd")</f>
        <v>Wednesday</v>
      </c>
      <c r="C1282" t="str">
        <f t="shared" ref="C1282:C1345" si="101">TEXT(A1282, "mmmm")</f>
        <v>July</v>
      </c>
      <c r="D1282">
        <f t="shared" ref="D1282:D1345" si="102">YEAR(A1282)</f>
        <v>2018</v>
      </c>
      <c r="E1282">
        <f t="shared" ref="E1282:E1345" si="103">WEEKNUM(A1282)</f>
        <v>27</v>
      </c>
      <c r="F1282" t="str">
        <f>VLOOKUP(A1282, _holidays!A1282:B3387,2,FALSE)</f>
        <v>N</v>
      </c>
      <c r="G1282" t="str">
        <f>VLOOKUP(A1282, _holidays!A1282:C3387,3,FALSE)</f>
        <v>N</v>
      </c>
      <c r="H1282">
        <v>10.4</v>
      </c>
      <c r="I1282">
        <v>17.100000000000001</v>
      </c>
      <c r="J1282">
        <v>6</v>
      </c>
      <c r="K1282">
        <v>0</v>
      </c>
      <c r="L1282" s="7">
        <v>128580.97500000001</v>
      </c>
      <c r="M1282" s="9">
        <v>57.008099029999997</v>
      </c>
      <c r="N1282" s="9">
        <f t="shared" si="99"/>
        <v>7330156.9561739545</v>
      </c>
    </row>
    <row r="1283" spans="1:14" x14ac:dyDescent="0.25">
      <c r="A1283" s="5">
        <v>43286</v>
      </c>
      <c r="B1283" t="str">
        <f t="shared" si="100"/>
        <v>Thursday</v>
      </c>
      <c r="C1283" t="str">
        <f t="shared" si="101"/>
        <v>July</v>
      </c>
      <c r="D1283">
        <f t="shared" si="102"/>
        <v>2018</v>
      </c>
      <c r="E1283">
        <f t="shared" si="103"/>
        <v>27</v>
      </c>
      <c r="F1283" t="str">
        <f>VLOOKUP(A1283, _holidays!A1283:B3388,2,FALSE)</f>
        <v>N</v>
      </c>
      <c r="G1283" t="str">
        <f>VLOOKUP(A1283, _holidays!A1283:C3388,3,FALSE)</f>
        <v>N</v>
      </c>
      <c r="H1283">
        <v>12.7</v>
      </c>
      <c r="I1283">
        <v>18.7</v>
      </c>
      <c r="J1283">
        <v>2.8</v>
      </c>
      <c r="K1283">
        <v>0.4</v>
      </c>
      <c r="L1283" s="7">
        <v>125861.6</v>
      </c>
      <c r="M1283" s="9">
        <v>52.743567519999999</v>
      </c>
      <c r="N1283" s="9">
        <f t="shared" ref="N1283:N1346" si="104">L1283*M1283</f>
        <v>6638389.7977752322</v>
      </c>
    </row>
    <row r="1284" spans="1:14" x14ac:dyDescent="0.25">
      <c r="A1284" s="5">
        <v>43287</v>
      </c>
      <c r="B1284" t="str">
        <f t="shared" si="100"/>
        <v>Friday</v>
      </c>
      <c r="C1284" t="str">
        <f t="shared" si="101"/>
        <v>July</v>
      </c>
      <c r="D1284">
        <f t="shared" si="102"/>
        <v>2018</v>
      </c>
      <c r="E1284">
        <f t="shared" si="103"/>
        <v>27</v>
      </c>
      <c r="F1284" t="str">
        <f>VLOOKUP(A1284, _holidays!A1284:B3389,2,FALSE)</f>
        <v>N</v>
      </c>
      <c r="G1284" t="str">
        <f>VLOOKUP(A1284, _holidays!A1284:C3389,3,FALSE)</f>
        <v>N</v>
      </c>
      <c r="H1284">
        <v>12.5</v>
      </c>
      <c r="I1284">
        <v>15.2</v>
      </c>
      <c r="J1284">
        <v>8.3000000000000007</v>
      </c>
      <c r="K1284">
        <v>0</v>
      </c>
      <c r="L1284" s="7">
        <v>124242.52</v>
      </c>
      <c r="M1284" s="9">
        <v>52.97184575</v>
      </c>
      <c r="N1284" s="9">
        <f t="shared" si="104"/>
        <v>6581355.6050312901</v>
      </c>
    </row>
    <row r="1285" spans="1:14" x14ac:dyDescent="0.25">
      <c r="A1285" s="5">
        <v>43288</v>
      </c>
      <c r="B1285" t="str">
        <f t="shared" si="100"/>
        <v>Saturday</v>
      </c>
      <c r="C1285" t="str">
        <f t="shared" si="101"/>
        <v>July</v>
      </c>
      <c r="D1285">
        <f t="shared" si="102"/>
        <v>2018</v>
      </c>
      <c r="E1285">
        <f t="shared" si="103"/>
        <v>27</v>
      </c>
      <c r="F1285" t="str">
        <f>VLOOKUP(A1285, _holidays!A1285:B3390,2,FALSE)</f>
        <v>N</v>
      </c>
      <c r="G1285" t="str">
        <f>VLOOKUP(A1285, _holidays!A1285:C3390,3,FALSE)</f>
        <v>N</v>
      </c>
      <c r="H1285">
        <v>9.6</v>
      </c>
      <c r="I1285">
        <v>12.9</v>
      </c>
      <c r="J1285">
        <v>6.5</v>
      </c>
      <c r="K1285">
        <v>1.2</v>
      </c>
      <c r="L1285" s="7">
        <v>119717.435</v>
      </c>
      <c r="M1285" s="9">
        <v>45.21171494</v>
      </c>
      <c r="N1285" s="9">
        <f t="shared" si="104"/>
        <v>5412630.5445679789</v>
      </c>
    </row>
    <row r="1286" spans="1:14" x14ac:dyDescent="0.25">
      <c r="A1286" s="5">
        <v>43289</v>
      </c>
      <c r="B1286" t="str">
        <f t="shared" si="100"/>
        <v>Sunday</v>
      </c>
      <c r="C1286" t="str">
        <f t="shared" si="101"/>
        <v>July</v>
      </c>
      <c r="D1286">
        <f t="shared" si="102"/>
        <v>2018</v>
      </c>
      <c r="E1286">
        <f t="shared" si="103"/>
        <v>28</v>
      </c>
      <c r="F1286" t="str">
        <f>VLOOKUP(A1286, _holidays!A1286:B3391,2,FALSE)</f>
        <v>N</v>
      </c>
      <c r="G1286" t="str">
        <f>VLOOKUP(A1286, _holidays!A1286:C3391,3,FALSE)</f>
        <v>N</v>
      </c>
      <c r="H1286">
        <v>9.3000000000000007</v>
      </c>
      <c r="I1286">
        <v>13.9</v>
      </c>
      <c r="J1286">
        <v>6.2</v>
      </c>
      <c r="K1286">
        <v>0.8</v>
      </c>
      <c r="L1286" s="7">
        <v>114562.215</v>
      </c>
      <c r="M1286" s="9">
        <v>47.891623060000001</v>
      </c>
      <c r="N1286" s="9">
        <f t="shared" si="104"/>
        <v>5486570.4176986776</v>
      </c>
    </row>
    <row r="1287" spans="1:14" x14ac:dyDescent="0.25">
      <c r="A1287" s="5">
        <v>43290</v>
      </c>
      <c r="B1287" t="str">
        <f t="shared" si="100"/>
        <v>Monday</v>
      </c>
      <c r="C1287" t="str">
        <f t="shared" si="101"/>
        <v>July</v>
      </c>
      <c r="D1287">
        <f t="shared" si="102"/>
        <v>2018</v>
      </c>
      <c r="E1287">
        <f t="shared" si="103"/>
        <v>28</v>
      </c>
      <c r="F1287" t="str">
        <f>VLOOKUP(A1287, _holidays!A1287:B3392,2,FALSE)</f>
        <v>N</v>
      </c>
      <c r="G1287" t="str">
        <f>VLOOKUP(A1287, _holidays!A1287:C3392,3,FALSE)</f>
        <v>N</v>
      </c>
      <c r="H1287">
        <v>10.1</v>
      </c>
      <c r="I1287">
        <v>13.8</v>
      </c>
      <c r="J1287">
        <v>8.1</v>
      </c>
      <c r="K1287">
        <v>1.2</v>
      </c>
      <c r="L1287" s="7">
        <v>133874.47500000001</v>
      </c>
      <c r="M1287" s="9">
        <v>80.825556750000004</v>
      </c>
      <c r="N1287" s="9">
        <f t="shared" si="104"/>
        <v>10820478.976488957</v>
      </c>
    </row>
    <row r="1288" spans="1:14" x14ac:dyDescent="0.25">
      <c r="A1288" s="5">
        <v>43291</v>
      </c>
      <c r="B1288" t="str">
        <f t="shared" si="100"/>
        <v>Tuesday</v>
      </c>
      <c r="C1288" t="str">
        <f t="shared" si="101"/>
        <v>July</v>
      </c>
      <c r="D1288">
        <f t="shared" si="102"/>
        <v>2018</v>
      </c>
      <c r="E1288">
        <f t="shared" si="103"/>
        <v>28</v>
      </c>
      <c r="F1288" t="str">
        <f>VLOOKUP(A1288, _holidays!A1288:B3393,2,FALSE)</f>
        <v>N</v>
      </c>
      <c r="G1288" t="str">
        <f>VLOOKUP(A1288, _holidays!A1288:C3393,3,FALSE)</f>
        <v>N</v>
      </c>
      <c r="H1288">
        <v>9.3000000000000007</v>
      </c>
      <c r="I1288">
        <v>11.5</v>
      </c>
      <c r="J1288">
        <v>5.4</v>
      </c>
      <c r="K1288">
        <v>0</v>
      </c>
      <c r="L1288" s="7">
        <v>140342.995</v>
      </c>
      <c r="M1288" s="9">
        <v>94.623885849999994</v>
      </c>
      <c r="N1288" s="9">
        <f t="shared" si="104"/>
        <v>13279799.53872712</v>
      </c>
    </row>
    <row r="1289" spans="1:14" x14ac:dyDescent="0.25">
      <c r="A1289" s="5">
        <v>43292</v>
      </c>
      <c r="B1289" t="str">
        <f t="shared" si="100"/>
        <v>Wednesday</v>
      </c>
      <c r="C1289" t="str">
        <f t="shared" si="101"/>
        <v>July</v>
      </c>
      <c r="D1289">
        <f t="shared" si="102"/>
        <v>2018</v>
      </c>
      <c r="E1289">
        <f t="shared" si="103"/>
        <v>28</v>
      </c>
      <c r="F1289" t="str">
        <f>VLOOKUP(A1289, _holidays!A1289:B3394,2,FALSE)</f>
        <v>N</v>
      </c>
      <c r="G1289" t="str">
        <f>VLOOKUP(A1289, _holidays!A1289:C3394,3,FALSE)</f>
        <v>N</v>
      </c>
      <c r="H1289">
        <v>6.6</v>
      </c>
      <c r="I1289">
        <v>11.6</v>
      </c>
      <c r="J1289">
        <v>6</v>
      </c>
      <c r="K1289">
        <v>0</v>
      </c>
      <c r="L1289" s="7">
        <v>143461.125</v>
      </c>
      <c r="M1289" s="9">
        <v>81.952519140000007</v>
      </c>
      <c r="N1289" s="9">
        <f t="shared" si="104"/>
        <v>11757000.592408434</v>
      </c>
    </row>
    <row r="1290" spans="1:14" x14ac:dyDescent="0.25">
      <c r="A1290" s="5">
        <v>43293</v>
      </c>
      <c r="B1290" t="str">
        <f t="shared" si="100"/>
        <v>Thursday</v>
      </c>
      <c r="C1290" t="str">
        <f t="shared" si="101"/>
        <v>July</v>
      </c>
      <c r="D1290">
        <f t="shared" si="102"/>
        <v>2018</v>
      </c>
      <c r="E1290">
        <f t="shared" si="103"/>
        <v>28</v>
      </c>
      <c r="F1290" t="str">
        <f>VLOOKUP(A1290, _holidays!A1290:B3395,2,FALSE)</f>
        <v>N</v>
      </c>
      <c r="G1290" t="str">
        <f>VLOOKUP(A1290, _holidays!A1290:C3395,3,FALSE)</f>
        <v>N</v>
      </c>
      <c r="H1290">
        <v>4.3</v>
      </c>
      <c r="I1290">
        <v>11.3</v>
      </c>
      <c r="J1290">
        <v>7.5</v>
      </c>
      <c r="K1290">
        <v>0</v>
      </c>
      <c r="L1290" s="7">
        <v>145767.1</v>
      </c>
      <c r="M1290" s="9">
        <v>111.82051679999999</v>
      </c>
      <c r="N1290" s="9">
        <f t="shared" si="104"/>
        <v>16299752.45443728</v>
      </c>
    </row>
    <row r="1291" spans="1:14" x14ac:dyDescent="0.25">
      <c r="A1291" s="5">
        <v>43294</v>
      </c>
      <c r="B1291" t="str">
        <f t="shared" si="100"/>
        <v>Friday</v>
      </c>
      <c r="C1291" t="str">
        <f t="shared" si="101"/>
        <v>July</v>
      </c>
      <c r="D1291">
        <f t="shared" si="102"/>
        <v>2018</v>
      </c>
      <c r="E1291">
        <f t="shared" si="103"/>
        <v>28</v>
      </c>
      <c r="F1291" t="str">
        <f>VLOOKUP(A1291, _holidays!A1291:B3396,2,FALSE)</f>
        <v>N</v>
      </c>
      <c r="G1291" t="str">
        <f>VLOOKUP(A1291, _holidays!A1291:C3396,3,FALSE)</f>
        <v>N</v>
      </c>
      <c r="H1291">
        <v>5.8</v>
      </c>
      <c r="I1291">
        <v>13.9</v>
      </c>
      <c r="J1291">
        <v>9.3000000000000007</v>
      </c>
      <c r="K1291">
        <v>0.2</v>
      </c>
      <c r="L1291" s="7">
        <v>140542.95000000001</v>
      </c>
      <c r="M1291" s="9">
        <v>104.6546578</v>
      </c>
      <c r="N1291" s="9">
        <f t="shared" si="104"/>
        <v>14708474.338452511</v>
      </c>
    </row>
    <row r="1292" spans="1:14" x14ac:dyDescent="0.25">
      <c r="A1292" s="5">
        <v>43295</v>
      </c>
      <c r="B1292" t="str">
        <f t="shared" si="100"/>
        <v>Saturday</v>
      </c>
      <c r="C1292" t="str">
        <f t="shared" si="101"/>
        <v>July</v>
      </c>
      <c r="D1292">
        <f t="shared" si="102"/>
        <v>2018</v>
      </c>
      <c r="E1292">
        <f t="shared" si="103"/>
        <v>28</v>
      </c>
      <c r="F1292" t="str">
        <f>VLOOKUP(A1292, _holidays!A1292:B3397,2,FALSE)</f>
        <v>N</v>
      </c>
      <c r="G1292" t="str">
        <f>VLOOKUP(A1292, _holidays!A1292:C3397,3,FALSE)</f>
        <v>N</v>
      </c>
      <c r="H1292">
        <v>4.4000000000000004</v>
      </c>
      <c r="I1292">
        <v>15.5</v>
      </c>
      <c r="J1292">
        <v>10</v>
      </c>
      <c r="K1292">
        <v>0</v>
      </c>
      <c r="L1292" s="7">
        <v>124491.53</v>
      </c>
      <c r="M1292" s="9">
        <v>85.800950819999997</v>
      </c>
      <c r="N1292" s="9">
        <f t="shared" si="104"/>
        <v>10681491.643036554</v>
      </c>
    </row>
    <row r="1293" spans="1:14" x14ac:dyDescent="0.25">
      <c r="A1293" s="5">
        <v>43296</v>
      </c>
      <c r="B1293" t="str">
        <f t="shared" si="100"/>
        <v>Sunday</v>
      </c>
      <c r="C1293" t="str">
        <f t="shared" si="101"/>
        <v>July</v>
      </c>
      <c r="D1293">
        <f t="shared" si="102"/>
        <v>2018</v>
      </c>
      <c r="E1293">
        <f t="shared" si="103"/>
        <v>29</v>
      </c>
      <c r="F1293" t="str">
        <f>VLOOKUP(A1293, _holidays!A1293:B3398,2,FALSE)</f>
        <v>N</v>
      </c>
      <c r="G1293" t="str">
        <f>VLOOKUP(A1293, _holidays!A1293:C3398,3,FALSE)</f>
        <v>N</v>
      </c>
      <c r="H1293">
        <v>6</v>
      </c>
      <c r="I1293">
        <v>13.8</v>
      </c>
      <c r="J1293">
        <v>9.8000000000000007</v>
      </c>
      <c r="K1293">
        <v>0</v>
      </c>
      <c r="L1293" s="7">
        <v>119464.315</v>
      </c>
      <c r="M1293" s="9">
        <v>67.790909940000006</v>
      </c>
      <c r="N1293" s="9">
        <f t="shared" si="104"/>
        <v>8098594.6192087922</v>
      </c>
    </row>
    <row r="1294" spans="1:14" x14ac:dyDescent="0.25">
      <c r="A1294" s="5">
        <v>43297</v>
      </c>
      <c r="B1294" t="str">
        <f t="shared" si="100"/>
        <v>Monday</v>
      </c>
      <c r="C1294" t="str">
        <f t="shared" si="101"/>
        <v>July</v>
      </c>
      <c r="D1294">
        <f t="shared" si="102"/>
        <v>2018</v>
      </c>
      <c r="E1294">
        <f t="shared" si="103"/>
        <v>29</v>
      </c>
      <c r="F1294" t="str">
        <f>VLOOKUP(A1294, _holidays!A1294:B3399,2,FALSE)</f>
        <v>N</v>
      </c>
      <c r="G1294" t="str">
        <f>VLOOKUP(A1294, _holidays!A1294:C3399,3,FALSE)</f>
        <v>N</v>
      </c>
      <c r="H1294">
        <v>7.9</v>
      </c>
      <c r="I1294">
        <v>12.6</v>
      </c>
      <c r="J1294">
        <v>4.5</v>
      </c>
      <c r="K1294">
        <v>0</v>
      </c>
      <c r="L1294" s="7">
        <v>137446.75</v>
      </c>
      <c r="M1294" s="9">
        <v>87.634657079999997</v>
      </c>
      <c r="N1294" s="9">
        <f t="shared" si="104"/>
        <v>12045098.80301049</v>
      </c>
    </row>
    <row r="1295" spans="1:14" x14ac:dyDescent="0.25">
      <c r="A1295" s="5">
        <v>43298</v>
      </c>
      <c r="B1295" t="str">
        <f t="shared" si="100"/>
        <v>Tuesday</v>
      </c>
      <c r="C1295" t="str">
        <f t="shared" si="101"/>
        <v>July</v>
      </c>
      <c r="D1295">
        <f t="shared" si="102"/>
        <v>2018</v>
      </c>
      <c r="E1295">
        <f t="shared" si="103"/>
        <v>29</v>
      </c>
      <c r="F1295" t="str">
        <f>VLOOKUP(A1295, _holidays!A1295:B3400,2,FALSE)</f>
        <v>Y</v>
      </c>
      <c r="G1295" t="str">
        <f>VLOOKUP(A1295, _holidays!A1295:C3400,3,FALSE)</f>
        <v>N</v>
      </c>
      <c r="H1295">
        <v>9.1</v>
      </c>
      <c r="I1295">
        <v>17.5</v>
      </c>
      <c r="J1295">
        <v>9.1999999999999993</v>
      </c>
      <c r="K1295">
        <v>0</v>
      </c>
      <c r="L1295" s="7">
        <v>131367.09</v>
      </c>
      <c r="M1295" s="9">
        <v>71.116373879999998</v>
      </c>
      <c r="N1295" s="9">
        <f t="shared" si="104"/>
        <v>9342351.0879676081</v>
      </c>
    </row>
    <row r="1296" spans="1:14" x14ac:dyDescent="0.25">
      <c r="A1296" s="5">
        <v>43299</v>
      </c>
      <c r="B1296" t="str">
        <f t="shared" si="100"/>
        <v>Wednesday</v>
      </c>
      <c r="C1296" t="str">
        <f t="shared" si="101"/>
        <v>July</v>
      </c>
      <c r="D1296">
        <f t="shared" si="102"/>
        <v>2018</v>
      </c>
      <c r="E1296">
        <f t="shared" si="103"/>
        <v>29</v>
      </c>
      <c r="F1296" t="str">
        <f>VLOOKUP(A1296, _holidays!A1296:B3401,2,FALSE)</f>
        <v>Y</v>
      </c>
      <c r="G1296" t="str">
        <f>VLOOKUP(A1296, _holidays!A1296:C3401,3,FALSE)</f>
        <v>N</v>
      </c>
      <c r="H1296">
        <v>6.2</v>
      </c>
      <c r="I1296">
        <v>15.2</v>
      </c>
      <c r="J1296">
        <v>10.3</v>
      </c>
      <c r="K1296">
        <v>1.2</v>
      </c>
      <c r="L1296" s="7">
        <v>132856.72</v>
      </c>
      <c r="M1296" s="9">
        <v>72.337153369999996</v>
      </c>
      <c r="N1296" s="9">
        <f t="shared" si="104"/>
        <v>9610476.9308751468</v>
      </c>
    </row>
    <row r="1297" spans="1:14" x14ac:dyDescent="0.25">
      <c r="A1297" s="5">
        <v>43300</v>
      </c>
      <c r="B1297" t="str">
        <f t="shared" si="100"/>
        <v>Thursday</v>
      </c>
      <c r="C1297" t="str">
        <f t="shared" si="101"/>
        <v>July</v>
      </c>
      <c r="D1297">
        <f t="shared" si="102"/>
        <v>2018</v>
      </c>
      <c r="E1297">
        <f t="shared" si="103"/>
        <v>29</v>
      </c>
      <c r="F1297" t="str">
        <f>VLOOKUP(A1297, _holidays!A1297:B3402,2,FALSE)</f>
        <v>Y</v>
      </c>
      <c r="G1297" t="str">
        <f>VLOOKUP(A1297, _holidays!A1297:C3402,3,FALSE)</f>
        <v>N</v>
      </c>
      <c r="H1297">
        <v>8.6999999999999993</v>
      </c>
      <c r="I1297">
        <v>17.600000000000001</v>
      </c>
      <c r="J1297">
        <v>8.5</v>
      </c>
      <c r="K1297">
        <v>0</v>
      </c>
      <c r="L1297" s="7">
        <v>133778.44500000001</v>
      </c>
      <c r="M1297" s="9">
        <v>83.930959619999996</v>
      </c>
      <c r="N1297" s="9">
        <f t="shared" si="104"/>
        <v>11228153.265321391</v>
      </c>
    </row>
    <row r="1298" spans="1:14" x14ac:dyDescent="0.25">
      <c r="A1298" s="5">
        <v>43301</v>
      </c>
      <c r="B1298" t="str">
        <f t="shared" si="100"/>
        <v>Friday</v>
      </c>
      <c r="C1298" t="str">
        <f t="shared" si="101"/>
        <v>July</v>
      </c>
      <c r="D1298">
        <f t="shared" si="102"/>
        <v>2018</v>
      </c>
      <c r="E1298">
        <f t="shared" si="103"/>
        <v>29</v>
      </c>
      <c r="F1298" t="str">
        <f>VLOOKUP(A1298, _holidays!A1298:B3403,2,FALSE)</f>
        <v>Y</v>
      </c>
      <c r="G1298" t="str">
        <f>VLOOKUP(A1298, _holidays!A1298:C3403,3,FALSE)</f>
        <v>N</v>
      </c>
      <c r="H1298">
        <v>7.2</v>
      </c>
      <c r="I1298">
        <v>12.1</v>
      </c>
      <c r="J1298">
        <v>7.2</v>
      </c>
      <c r="K1298">
        <v>4.4000000000000004</v>
      </c>
      <c r="L1298" s="7">
        <v>135728.405</v>
      </c>
      <c r="M1298" s="9">
        <v>88.908711729999993</v>
      </c>
      <c r="N1298" s="9">
        <f t="shared" si="104"/>
        <v>12067437.63371769</v>
      </c>
    </row>
    <row r="1299" spans="1:14" x14ac:dyDescent="0.25">
      <c r="A1299" s="5">
        <v>43302</v>
      </c>
      <c r="B1299" t="str">
        <f t="shared" si="100"/>
        <v>Saturday</v>
      </c>
      <c r="C1299" t="str">
        <f t="shared" si="101"/>
        <v>July</v>
      </c>
      <c r="D1299">
        <f t="shared" si="102"/>
        <v>2018</v>
      </c>
      <c r="E1299">
        <f t="shared" si="103"/>
        <v>29</v>
      </c>
      <c r="F1299" t="str">
        <f>VLOOKUP(A1299, _holidays!A1299:B3404,2,FALSE)</f>
        <v>Y</v>
      </c>
      <c r="G1299" t="str">
        <f>VLOOKUP(A1299, _holidays!A1299:C3404,3,FALSE)</f>
        <v>N</v>
      </c>
      <c r="H1299">
        <v>6.7</v>
      </c>
      <c r="I1299">
        <v>14</v>
      </c>
      <c r="J1299">
        <v>7.2</v>
      </c>
      <c r="K1299">
        <v>0.2</v>
      </c>
      <c r="L1299" s="7">
        <v>125928.62</v>
      </c>
      <c r="M1299" s="9">
        <v>91.699455979999996</v>
      </c>
      <c r="N1299" s="9">
        <f t="shared" si="104"/>
        <v>11547585.946312146</v>
      </c>
    </row>
    <row r="1300" spans="1:14" x14ac:dyDescent="0.25">
      <c r="A1300" s="5">
        <v>43303</v>
      </c>
      <c r="B1300" t="str">
        <f t="shared" si="100"/>
        <v>Sunday</v>
      </c>
      <c r="C1300" t="str">
        <f t="shared" si="101"/>
        <v>July</v>
      </c>
      <c r="D1300">
        <f t="shared" si="102"/>
        <v>2018</v>
      </c>
      <c r="E1300">
        <f t="shared" si="103"/>
        <v>30</v>
      </c>
      <c r="F1300" t="str">
        <f>VLOOKUP(A1300, _holidays!A1300:B3405,2,FALSE)</f>
        <v>Y</v>
      </c>
      <c r="G1300" t="str">
        <f>VLOOKUP(A1300, _holidays!A1300:C3405,3,FALSE)</f>
        <v>N</v>
      </c>
      <c r="H1300">
        <v>8</v>
      </c>
      <c r="I1300">
        <v>14.8</v>
      </c>
      <c r="J1300">
        <v>10.5</v>
      </c>
      <c r="K1300">
        <v>0</v>
      </c>
      <c r="L1300" s="7">
        <v>114186.8</v>
      </c>
      <c r="M1300" s="9">
        <v>73.13566324</v>
      </c>
      <c r="N1300" s="9">
        <f t="shared" si="104"/>
        <v>8351127.351253232</v>
      </c>
    </row>
    <row r="1301" spans="1:14" x14ac:dyDescent="0.25">
      <c r="A1301" s="5">
        <v>43304</v>
      </c>
      <c r="B1301" t="str">
        <f t="shared" si="100"/>
        <v>Monday</v>
      </c>
      <c r="C1301" t="str">
        <f t="shared" si="101"/>
        <v>July</v>
      </c>
      <c r="D1301">
        <f t="shared" si="102"/>
        <v>2018</v>
      </c>
      <c r="E1301">
        <f t="shared" si="103"/>
        <v>30</v>
      </c>
      <c r="F1301" t="str">
        <f>VLOOKUP(A1301, _holidays!A1301:B3406,2,FALSE)</f>
        <v>Y</v>
      </c>
      <c r="G1301" t="str">
        <f>VLOOKUP(A1301, _holidays!A1301:C3406,3,FALSE)</f>
        <v>N</v>
      </c>
      <c r="H1301">
        <v>8.4</v>
      </c>
      <c r="I1301">
        <v>15.4</v>
      </c>
      <c r="J1301">
        <v>6.9</v>
      </c>
      <c r="K1301">
        <v>0.2</v>
      </c>
      <c r="L1301" s="7">
        <v>134664.655</v>
      </c>
      <c r="M1301" s="9">
        <v>80.355436100000006</v>
      </c>
      <c r="N1301" s="9">
        <f t="shared" si="104"/>
        <v>10821037.079781046</v>
      </c>
    </row>
    <row r="1302" spans="1:14" x14ac:dyDescent="0.25">
      <c r="A1302" s="5">
        <v>43305</v>
      </c>
      <c r="B1302" t="str">
        <f t="shared" si="100"/>
        <v>Tuesday</v>
      </c>
      <c r="C1302" t="str">
        <f t="shared" si="101"/>
        <v>July</v>
      </c>
      <c r="D1302">
        <f t="shared" si="102"/>
        <v>2018</v>
      </c>
      <c r="E1302">
        <f t="shared" si="103"/>
        <v>30</v>
      </c>
      <c r="F1302" t="str">
        <f>VLOOKUP(A1302, _holidays!A1302:B3407,2,FALSE)</f>
        <v>Y</v>
      </c>
      <c r="G1302" t="str">
        <f>VLOOKUP(A1302, _holidays!A1302:C3407,3,FALSE)</f>
        <v>N</v>
      </c>
      <c r="H1302">
        <v>8.6</v>
      </c>
      <c r="I1302">
        <v>15.6</v>
      </c>
      <c r="J1302">
        <v>7.1</v>
      </c>
      <c r="K1302">
        <v>0.6</v>
      </c>
      <c r="L1302" s="7">
        <v>132967.19</v>
      </c>
      <c r="M1302" s="9">
        <v>71.115294320000004</v>
      </c>
      <c r="N1302" s="9">
        <f t="shared" si="104"/>
        <v>9456000.8517533615</v>
      </c>
    </row>
    <row r="1303" spans="1:14" x14ac:dyDescent="0.25">
      <c r="A1303" s="5">
        <v>43306</v>
      </c>
      <c r="B1303" t="str">
        <f t="shared" si="100"/>
        <v>Wednesday</v>
      </c>
      <c r="C1303" t="str">
        <f t="shared" si="101"/>
        <v>July</v>
      </c>
      <c r="D1303">
        <f t="shared" si="102"/>
        <v>2018</v>
      </c>
      <c r="E1303">
        <f t="shared" si="103"/>
        <v>30</v>
      </c>
      <c r="F1303" t="str">
        <f>VLOOKUP(A1303, _holidays!A1303:B3408,2,FALSE)</f>
        <v>Y</v>
      </c>
      <c r="G1303" t="str">
        <f>VLOOKUP(A1303, _holidays!A1303:C3408,3,FALSE)</f>
        <v>N</v>
      </c>
      <c r="H1303">
        <v>8.3000000000000007</v>
      </c>
      <c r="I1303">
        <v>15.7</v>
      </c>
      <c r="J1303">
        <v>9.3000000000000007</v>
      </c>
      <c r="K1303">
        <v>6.2</v>
      </c>
      <c r="L1303" s="7">
        <v>135308.29500000001</v>
      </c>
      <c r="M1303" s="9">
        <v>76.472503250000003</v>
      </c>
      <c r="N1303" s="9">
        <f t="shared" si="104"/>
        <v>10347364.029139461</v>
      </c>
    </row>
    <row r="1304" spans="1:14" x14ac:dyDescent="0.25">
      <c r="A1304" s="5">
        <v>43307</v>
      </c>
      <c r="B1304" t="str">
        <f t="shared" si="100"/>
        <v>Thursday</v>
      </c>
      <c r="C1304" t="str">
        <f t="shared" si="101"/>
        <v>July</v>
      </c>
      <c r="D1304">
        <f t="shared" si="102"/>
        <v>2018</v>
      </c>
      <c r="E1304">
        <f t="shared" si="103"/>
        <v>30</v>
      </c>
      <c r="F1304" t="str">
        <f>VLOOKUP(A1304, _holidays!A1304:B3409,2,FALSE)</f>
        <v>Y</v>
      </c>
      <c r="G1304" t="str">
        <f>VLOOKUP(A1304, _holidays!A1304:C3409,3,FALSE)</f>
        <v>N</v>
      </c>
      <c r="H1304">
        <v>7.7</v>
      </c>
      <c r="I1304">
        <v>15.1</v>
      </c>
      <c r="J1304">
        <v>8.9</v>
      </c>
      <c r="K1304">
        <v>0</v>
      </c>
      <c r="L1304" s="7">
        <v>137634.125</v>
      </c>
      <c r="M1304" s="9">
        <v>86.406594089999999</v>
      </c>
      <c r="N1304" s="9">
        <f t="shared" si="104"/>
        <v>11892495.971807322</v>
      </c>
    </row>
    <row r="1305" spans="1:14" x14ac:dyDescent="0.25">
      <c r="A1305" s="5">
        <v>43308</v>
      </c>
      <c r="B1305" t="str">
        <f t="shared" si="100"/>
        <v>Friday</v>
      </c>
      <c r="C1305" t="str">
        <f t="shared" si="101"/>
        <v>July</v>
      </c>
      <c r="D1305">
        <f t="shared" si="102"/>
        <v>2018</v>
      </c>
      <c r="E1305">
        <f t="shared" si="103"/>
        <v>30</v>
      </c>
      <c r="F1305" t="str">
        <f>VLOOKUP(A1305, _holidays!A1305:B3410,2,FALSE)</f>
        <v>Y</v>
      </c>
      <c r="G1305" t="str">
        <f>VLOOKUP(A1305, _holidays!A1305:C3410,3,FALSE)</f>
        <v>N</v>
      </c>
      <c r="H1305">
        <v>9.1999999999999993</v>
      </c>
      <c r="I1305">
        <v>19.5</v>
      </c>
      <c r="J1305">
        <v>10.3</v>
      </c>
      <c r="K1305">
        <v>0</v>
      </c>
      <c r="L1305" s="7">
        <v>130119.5</v>
      </c>
      <c r="M1305" s="9">
        <v>71.869816619999995</v>
      </c>
      <c r="N1305" s="9">
        <f t="shared" si="104"/>
        <v>9351664.6036860887</v>
      </c>
    </row>
    <row r="1306" spans="1:14" x14ac:dyDescent="0.25">
      <c r="A1306" s="5">
        <v>43309</v>
      </c>
      <c r="B1306" t="str">
        <f t="shared" si="100"/>
        <v>Saturday</v>
      </c>
      <c r="C1306" t="str">
        <f t="shared" si="101"/>
        <v>July</v>
      </c>
      <c r="D1306">
        <f t="shared" si="102"/>
        <v>2018</v>
      </c>
      <c r="E1306">
        <f t="shared" si="103"/>
        <v>30</v>
      </c>
      <c r="F1306" t="str">
        <f>VLOOKUP(A1306, _holidays!A1306:B3411,2,FALSE)</f>
        <v>Y</v>
      </c>
      <c r="G1306" t="str">
        <f>VLOOKUP(A1306, _holidays!A1306:C3411,3,FALSE)</f>
        <v>N</v>
      </c>
      <c r="H1306">
        <v>8.4</v>
      </c>
      <c r="I1306">
        <v>18.600000000000001</v>
      </c>
      <c r="J1306">
        <v>9.3000000000000007</v>
      </c>
      <c r="K1306">
        <v>0</v>
      </c>
      <c r="L1306" s="7">
        <v>116942.94</v>
      </c>
      <c r="M1306" s="9">
        <v>57.98204775</v>
      </c>
      <c r="N1306" s="9">
        <f t="shared" si="104"/>
        <v>6780591.1311053848</v>
      </c>
    </row>
    <row r="1307" spans="1:14" x14ac:dyDescent="0.25">
      <c r="A1307" s="5">
        <v>43310</v>
      </c>
      <c r="B1307" t="str">
        <f t="shared" si="100"/>
        <v>Sunday</v>
      </c>
      <c r="C1307" t="str">
        <f t="shared" si="101"/>
        <v>July</v>
      </c>
      <c r="D1307">
        <f t="shared" si="102"/>
        <v>2018</v>
      </c>
      <c r="E1307">
        <f t="shared" si="103"/>
        <v>31</v>
      </c>
      <c r="F1307" t="str">
        <f>VLOOKUP(A1307, _holidays!A1307:B3412,2,FALSE)</f>
        <v>Y</v>
      </c>
      <c r="G1307" t="str">
        <f>VLOOKUP(A1307, _holidays!A1307:C3412,3,FALSE)</f>
        <v>N</v>
      </c>
      <c r="H1307">
        <v>10.8</v>
      </c>
      <c r="I1307">
        <v>14.6</v>
      </c>
      <c r="J1307">
        <v>10</v>
      </c>
      <c r="K1307">
        <v>2</v>
      </c>
      <c r="L1307" s="7">
        <v>111555</v>
      </c>
      <c r="M1307" s="9">
        <v>29.414282669999999</v>
      </c>
      <c r="N1307" s="9">
        <f t="shared" si="104"/>
        <v>3281310.30325185</v>
      </c>
    </row>
    <row r="1308" spans="1:14" x14ac:dyDescent="0.25">
      <c r="A1308" s="5">
        <v>43311</v>
      </c>
      <c r="B1308" t="str">
        <f t="shared" si="100"/>
        <v>Monday</v>
      </c>
      <c r="C1308" t="str">
        <f t="shared" si="101"/>
        <v>July</v>
      </c>
      <c r="D1308">
        <f t="shared" si="102"/>
        <v>2018</v>
      </c>
      <c r="E1308">
        <f t="shared" si="103"/>
        <v>31</v>
      </c>
      <c r="F1308" t="str">
        <f>VLOOKUP(A1308, _holidays!A1308:B3413,2,FALSE)</f>
        <v>Y</v>
      </c>
      <c r="G1308" t="str">
        <f>VLOOKUP(A1308, _holidays!A1308:C3413,3,FALSE)</f>
        <v>N</v>
      </c>
      <c r="H1308">
        <v>8.1999999999999993</v>
      </c>
      <c r="I1308">
        <v>12.6</v>
      </c>
      <c r="J1308">
        <v>7.3</v>
      </c>
      <c r="K1308">
        <v>0.4</v>
      </c>
      <c r="L1308" s="7">
        <v>135422.13500000001</v>
      </c>
      <c r="M1308" s="9">
        <v>60.040308160000002</v>
      </c>
      <c r="N1308" s="9">
        <f t="shared" si="104"/>
        <v>8130786.7170851221</v>
      </c>
    </row>
    <row r="1309" spans="1:14" x14ac:dyDescent="0.25">
      <c r="A1309" s="5">
        <v>43312</v>
      </c>
      <c r="B1309" t="str">
        <f t="shared" si="100"/>
        <v>Tuesday</v>
      </c>
      <c r="C1309" t="str">
        <f t="shared" si="101"/>
        <v>July</v>
      </c>
      <c r="D1309">
        <f t="shared" si="102"/>
        <v>2018</v>
      </c>
      <c r="E1309">
        <f t="shared" si="103"/>
        <v>31</v>
      </c>
      <c r="F1309" t="str">
        <f>VLOOKUP(A1309, _holidays!A1309:B3414,2,FALSE)</f>
        <v>Y</v>
      </c>
      <c r="G1309" t="str">
        <f>VLOOKUP(A1309, _holidays!A1309:C3414,3,FALSE)</f>
        <v>N</v>
      </c>
      <c r="H1309">
        <v>8.3000000000000007</v>
      </c>
      <c r="I1309">
        <v>16.2</v>
      </c>
      <c r="J1309">
        <v>10.199999999999999</v>
      </c>
      <c r="K1309">
        <v>0</v>
      </c>
      <c r="L1309" s="7">
        <v>129519.995</v>
      </c>
      <c r="M1309" s="9">
        <v>60.905552239999999</v>
      </c>
      <c r="N1309" s="9">
        <f t="shared" si="104"/>
        <v>7888486.8215970388</v>
      </c>
    </row>
    <row r="1310" spans="1:14" x14ac:dyDescent="0.25">
      <c r="A1310" s="5">
        <v>43313</v>
      </c>
      <c r="B1310" t="str">
        <f t="shared" si="100"/>
        <v>Wednesday</v>
      </c>
      <c r="C1310" t="str">
        <f t="shared" si="101"/>
        <v>August</v>
      </c>
      <c r="D1310">
        <f t="shared" si="102"/>
        <v>2018</v>
      </c>
      <c r="E1310">
        <f t="shared" si="103"/>
        <v>31</v>
      </c>
      <c r="F1310" t="str">
        <f>VLOOKUP(A1310, _holidays!A1310:B3415,2,FALSE)</f>
        <v>Y</v>
      </c>
      <c r="G1310" t="str">
        <f>VLOOKUP(A1310, _holidays!A1310:C3415,3,FALSE)</f>
        <v>N</v>
      </c>
      <c r="H1310">
        <v>9.9</v>
      </c>
      <c r="I1310">
        <v>14.8</v>
      </c>
      <c r="J1310">
        <v>11.4</v>
      </c>
      <c r="K1310">
        <v>1.6</v>
      </c>
      <c r="L1310" s="7">
        <v>134004.96</v>
      </c>
      <c r="M1310" s="9">
        <v>78.761641850000004</v>
      </c>
      <c r="N1310" s="9">
        <f t="shared" si="104"/>
        <v>10554450.665643577</v>
      </c>
    </row>
    <row r="1311" spans="1:14" x14ac:dyDescent="0.25">
      <c r="A1311" s="5">
        <v>43314</v>
      </c>
      <c r="B1311" t="str">
        <f t="shared" si="100"/>
        <v>Thursday</v>
      </c>
      <c r="C1311" t="str">
        <f t="shared" si="101"/>
        <v>August</v>
      </c>
      <c r="D1311">
        <f t="shared" si="102"/>
        <v>2018</v>
      </c>
      <c r="E1311">
        <f t="shared" si="103"/>
        <v>31</v>
      </c>
      <c r="F1311" t="str">
        <f>VLOOKUP(A1311, _holidays!A1311:B3416,2,FALSE)</f>
        <v>Y</v>
      </c>
      <c r="G1311" t="str">
        <f>VLOOKUP(A1311, _holidays!A1311:C3416,3,FALSE)</f>
        <v>N</v>
      </c>
      <c r="H1311">
        <v>4.9000000000000004</v>
      </c>
      <c r="I1311">
        <v>16.100000000000001</v>
      </c>
      <c r="J1311">
        <v>11.7</v>
      </c>
      <c r="K1311">
        <v>0</v>
      </c>
      <c r="L1311" s="7">
        <v>129025</v>
      </c>
      <c r="M1311" s="9">
        <v>68.077372269999998</v>
      </c>
      <c r="N1311" s="9">
        <f t="shared" si="104"/>
        <v>8783682.9571367502</v>
      </c>
    </row>
    <row r="1312" spans="1:14" x14ac:dyDescent="0.25">
      <c r="A1312" s="5">
        <v>43315</v>
      </c>
      <c r="B1312" t="str">
        <f t="shared" si="100"/>
        <v>Friday</v>
      </c>
      <c r="C1312" t="str">
        <f t="shared" si="101"/>
        <v>August</v>
      </c>
      <c r="D1312">
        <f t="shared" si="102"/>
        <v>2018</v>
      </c>
      <c r="E1312">
        <f t="shared" si="103"/>
        <v>31</v>
      </c>
      <c r="F1312" t="str">
        <f>VLOOKUP(A1312, _holidays!A1312:B3417,2,FALSE)</f>
        <v>Y</v>
      </c>
      <c r="G1312" t="str">
        <f>VLOOKUP(A1312, _holidays!A1312:C3417,3,FALSE)</f>
        <v>N</v>
      </c>
      <c r="H1312">
        <v>7.8</v>
      </c>
      <c r="I1312">
        <v>18.399999999999999</v>
      </c>
      <c r="J1312">
        <v>6.3</v>
      </c>
      <c r="K1312">
        <v>0</v>
      </c>
      <c r="L1312" s="7">
        <v>129740.315</v>
      </c>
      <c r="M1312" s="9">
        <v>79.407081439999999</v>
      </c>
      <c r="N1312" s="9">
        <f t="shared" si="104"/>
        <v>10302299.759256253</v>
      </c>
    </row>
    <row r="1313" spans="1:14" x14ac:dyDescent="0.25">
      <c r="A1313" s="5">
        <v>43316</v>
      </c>
      <c r="B1313" t="str">
        <f t="shared" si="100"/>
        <v>Saturday</v>
      </c>
      <c r="C1313" t="str">
        <f t="shared" si="101"/>
        <v>August</v>
      </c>
      <c r="D1313">
        <f t="shared" si="102"/>
        <v>2018</v>
      </c>
      <c r="E1313">
        <f t="shared" si="103"/>
        <v>31</v>
      </c>
      <c r="F1313" t="str">
        <f>VLOOKUP(A1313, _holidays!A1313:B3418,2,FALSE)</f>
        <v>Y</v>
      </c>
      <c r="G1313" t="str">
        <f>VLOOKUP(A1313, _holidays!A1313:C3418,3,FALSE)</f>
        <v>N</v>
      </c>
      <c r="H1313">
        <v>8</v>
      </c>
      <c r="I1313">
        <v>15.3</v>
      </c>
      <c r="J1313">
        <v>8.6999999999999993</v>
      </c>
      <c r="K1313">
        <v>1.6</v>
      </c>
      <c r="L1313" s="7">
        <v>116238.175</v>
      </c>
      <c r="M1313" s="9">
        <v>44.889044869999999</v>
      </c>
      <c r="N1313" s="9">
        <f t="shared" si="104"/>
        <v>5217820.6531819124</v>
      </c>
    </row>
    <row r="1314" spans="1:14" x14ac:dyDescent="0.25">
      <c r="A1314" s="5">
        <v>43317</v>
      </c>
      <c r="B1314" t="str">
        <f t="shared" si="100"/>
        <v>Sunday</v>
      </c>
      <c r="C1314" t="str">
        <f t="shared" si="101"/>
        <v>August</v>
      </c>
      <c r="D1314">
        <f t="shared" si="102"/>
        <v>2018</v>
      </c>
      <c r="E1314">
        <f t="shared" si="103"/>
        <v>32</v>
      </c>
      <c r="F1314" t="str">
        <f>VLOOKUP(A1314, _holidays!A1314:B3419,2,FALSE)</f>
        <v>Y</v>
      </c>
      <c r="G1314" t="str">
        <f>VLOOKUP(A1314, _holidays!A1314:C3419,3,FALSE)</f>
        <v>N</v>
      </c>
      <c r="H1314">
        <v>10.6</v>
      </c>
      <c r="I1314">
        <v>17.600000000000001</v>
      </c>
      <c r="J1314">
        <v>11.2</v>
      </c>
      <c r="K1314">
        <v>0</v>
      </c>
      <c r="L1314" s="7">
        <v>104912.38</v>
      </c>
      <c r="M1314" s="9">
        <v>37.44398417</v>
      </c>
      <c r="N1314" s="9">
        <f t="shared" si="104"/>
        <v>3928337.4959570249</v>
      </c>
    </row>
    <row r="1315" spans="1:14" x14ac:dyDescent="0.25">
      <c r="A1315" s="5">
        <v>43318</v>
      </c>
      <c r="B1315" t="str">
        <f t="shared" si="100"/>
        <v>Monday</v>
      </c>
      <c r="C1315" t="str">
        <f t="shared" si="101"/>
        <v>August</v>
      </c>
      <c r="D1315">
        <f t="shared" si="102"/>
        <v>2018</v>
      </c>
      <c r="E1315">
        <f t="shared" si="103"/>
        <v>32</v>
      </c>
      <c r="F1315" t="str">
        <f>VLOOKUP(A1315, _holidays!A1315:B3420,2,FALSE)</f>
        <v>Y</v>
      </c>
      <c r="G1315" t="str">
        <f>VLOOKUP(A1315, _holidays!A1315:C3420,3,FALSE)</f>
        <v>N</v>
      </c>
      <c r="H1315">
        <v>9.4</v>
      </c>
      <c r="I1315">
        <v>13.8</v>
      </c>
      <c r="J1315">
        <v>8.5</v>
      </c>
      <c r="K1315">
        <v>0</v>
      </c>
      <c r="L1315" s="7">
        <v>127198.78</v>
      </c>
      <c r="M1315" s="9">
        <v>83.712090750000002</v>
      </c>
      <c r="N1315" s="9">
        <f t="shared" si="104"/>
        <v>10648075.814649286</v>
      </c>
    </row>
    <row r="1316" spans="1:14" x14ac:dyDescent="0.25">
      <c r="A1316" s="5">
        <v>43319</v>
      </c>
      <c r="B1316" t="str">
        <f t="shared" si="100"/>
        <v>Tuesday</v>
      </c>
      <c r="C1316" t="str">
        <f t="shared" si="101"/>
        <v>August</v>
      </c>
      <c r="D1316">
        <f t="shared" si="102"/>
        <v>2018</v>
      </c>
      <c r="E1316">
        <f t="shared" si="103"/>
        <v>32</v>
      </c>
      <c r="F1316" t="str">
        <f>VLOOKUP(A1316, _holidays!A1316:B3421,2,FALSE)</f>
        <v>Y</v>
      </c>
      <c r="G1316" t="str">
        <f>VLOOKUP(A1316, _holidays!A1316:C3421,3,FALSE)</f>
        <v>N</v>
      </c>
      <c r="H1316">
        <v>7.3</v>
      </c>
      <c r="I1316">
        <v>14.8</v>
      </c>
      <c r="J1316">
        <v>9.6</v>
      </c>
      <c r="K1316">
        <v>0</v>
      </c>
      <c r="L1316" s="7">
        <v>131851.01500000001</v>
      </c>
      <c r="M1316" s="9">
        <v>75.541241439999993</v>
      </c>
      <c r="N1316" s="9">
        <f t="shared" si="104"/>
        <v>9960189.3582240622</v>
      </c>
    </row>
    <row r="1317" spans="1:14" x14ac:dyDescent="0.25">
      <c r="A1317" s="5">
        <v>43320</v>
      </c>
      <c r="B1317" t="str">
        <f t="shared" si="100"/>
        <v>Wednesday</v>
      </c>
      <c r="C1317" t="str">
        <f t="shared" si="101"/>
        <v>August</v>
      </c>
      <c r="D1317">
        <f t="shared" si="102"/>
        <v>2018</v>
      </c>
      <c r="E1317">
        <f t="shared" si="103"/>
        <v>32</v>
      </c>
      <c r="F1317" t="str">
        <f>VLOOKUP(A1317, _holidays!A1317:B3422,2,FALSE)</f>
        <v>Y</v>
      </c>
      <c r="G1317" t="str">
        <f>VLOOKUP(A1317, _holidays!A1317:C3422,3,FALSE)</f>
        <v>N</v>
      </c>
      <c r="H1317">
        <v>9.6</v>
      </c>
      <c r="I1317">
        <v>16</v>
      </c>
      <c r="J1317">
        <v>7.2</v>
      </c>
      <c r="K1317">
        <v>1</v>
      </c>
      <c r="L1317" s="7">
        <v>131939.5</v>
      </c>
      <c r="M1317" s="9">
        <v>89.686836400000004</v>
      </c>
      <c r="N1317" s="9">
        <f t="shared" si="104"/>
        <v>11833236.3511978</v>
      </c>
    </row>
    <row r="1318" spans="1:14" x14ac:dyDescent="0.25">
      <c r="A1318" s="5">
        <v>43321</v>
      </c>
      <c r="B1318" t="str">
        <f t="shared" si="100"/>
        <v>Thursday</v>
      </c>
      <c r="C1318" t="str">
        <f t="shared" si="101"/>
        <v>August</v>
      </c>
      <c r="D1318">
        <f t="shared" si="102"/>
        <v>2018</v>
      </c>
      <c r="E1318">
        <f t="shared" si="103"/>
        <v>32</v>
      </c>
      <c r="F1318" t="str">
        <f>VLOOKUP(A1318, _holidays!A1318:B3423,2,FALSE)</f>
        <v>Y</v>
      </c>
      <c r="G1318" t="str">
        <f>VLOOKUP(A1318, _holidays!A1318:C3423,3,FALSE)</f>
        <v>N</v>
      </c>
      <c r="H1318">
        <v>5.6</v>
      </c>
      <c r="I1318">
        <v>15.4</v>
      </c>
      <c r="J1318">
        <v>8.6</v>
      </c>
      <c r="K1318">
        <v>2.2000000000000002</v>
      </c>
      <c r="L1318" s="7">
        <v>135670.99</v>
      </c>
      <c r="M1318" s="9">
        <v>82.760846979999997</v>
      </c>
      <c r="N1318" s="9">
        <f t="shared" si="104"/>
        <v>11228246.043015109</v>
      </c>
    </row>
    <row r="1319" spans="1:14" x14ac:dyDescent="0.25">
      <c r="A1319" s="5">
        <v>43322</v>
      </c>
      <c r="B1319" t="str">
        <f t="shared" si="100"/>
        <v>Friday</v>
      </c>
      <c r="C1319" t="str">
        <f t="shared" si="101"/>
        <v>August</v>
      </c>
      <c r="D1319">
        <f t="shared" si="102"/>
        <v>2018</v>
      </c>
      <c r="E1319">
        <f t="shared" si="103"/>
        <v>32</v>
      </c>
      <c r="F1319" t="str">
        <f>VLOOKUP(A1319, _holidays!A1319:B3424,2,FALSE)</f>
        <v>Y</v>
      </c>
      <c r="G1319" t="str">
        <f>VLOOKUP(A1319, _holidays!A1319:C3424,3,FALSE)</f>
        <v>N</v>
      </c>
      <c r="H1319">
        <v>9.4</v>
      </c>
      <c r="I1319">
        <v>20</v>
      </c>
      <c r="J1319">
        <v>11.8</v>
      </c>
      <c r="K1319">
        <v>0</v>
      </c>
      <c r="L1319" s="7">
        <v>121875.355</v>
      </c>
      <c r="M1319" s="9">
        <v>58.050358019999997</v>
      </c>
      <c r="N1319" s="9">
        <f t="shared" si="104"/>
        <v>7074907.991564597</v>
      </c>
    </row>
    <row r="1320" spans="1:14" x14ac:dyDescent="0.25">
      <c r="A1320" s="5">
        <v>43323</v>
      </c>
      <c r="B1320" t="str">
        <f t="shared" si="100"/>
        <v>Saturday</v>
      </c>
      <c r="C1320" t="str">
        <f t="shared" si="101"/>
        <v>August</v>
      </c>
      <c r="D1320">
        <f t="shared" si="102"/>
        <v>2018</v>
      </c>
      <c r="E1320">
        <f t="shared" si="103"/>
        <v>32</v>
      </c>
      <c r="F1320" t="str">
        <f>VLOOKUP(A1320, _holidays!A1320:B3425,2,FALSE)</f>
        <v>Y</v>
      </c>
      <c r="G1320" t="str">
        <f>VLOOKUP(A1320, _holidays!A1320:C3425,3,FALSE)</f>
        <v>N</v>
      </c>
      <c r="H1320">
        <v>8.1</v>
      </c>
      <c r="I1320">
        <v>14.7</v>
      </c>
      <c r="J1320">
        <v>7.4</v>
      </c>
      <c r="K1320">
        <v>10.4</v>
      </c>
      <c r="L1320" s="7">
        <v>119988.735</v>
      </c>
      <c r="M1320" s="9">
        <v>64.602342530000001</v>
      </c>
      <c r="N1320" s="9">
        <f t="shared" si="104"/>
        <v>7751553.3582114</v>
      </c>
    </row>
    <row r="1321" spans="1:14" x14ac:dyDescent="0.25">
      <c r="A1321" s="5">
        <v>43324</v>
      </c>
      <c r="B1321" t="str">
        <f t="shared" si="100"/>
        <v>Sunday</v>
      </c>
      <c r="C1321" t="str">
        <f t="shared" si="101"/>
        <v>August</v>
      </c>
      <c r="D1321">
        <f t="shared" si="102"/>
        <v>2018</v>
      </c>
      <c r="E1321">
        <f t="shared" si="103"/>
        <v>33</v>
      </c>
      <c r="F1321" t="str">
        <f>VLOOKUP(A1321, _holidays!A1321:B3426,2,FALSE)</f>
        <v>Y</v>
      </c>
      <c r="G1321" t="str">
        <f>VLOOKUP(A1321, _holidays!A1321:C3426,3,FALSE)</f>
        <v>N</v>
      </c>
      <c r="H1321">
        <v>5.4</v>
      </c>
      <c r="I1321">
        <v>14.8</v>
      </c>
      <c r="J1321">
        <v>10.4</v>
      </c>
      <c r="K1321">
        <v>4.5999999999999996</v>
      </c>
      <c r="L1321" s="7">
        <v>115231.85</v>
      </c>
      <c r="M1321" s="9">
        <v>48.788940629999999</v>
      </c>
      <c r="N1321" s="9">
        <f t="shared" si="104"/>
        <v>5622039.8883350659</v>
      </c>
    </row>
    <row r="1322" spans="1:14" x14ac:dyDescent="0.25">
      <c r="A1322" s="5">
        <v>43325</v>
      </c>
      <c r="B1322" t="str">
        <f t="shared" si="100"/>
        <v>Monday</v>
      </c>
      <c r="C1322" t="str">
        <f t="shared" si="101"/>
        <v>August</v>
      </c>
      <c r="D1322">
        <f t="shared" si="102"/>
        <v>2018</v>
      </c>
      <c r="E1322">
        <f t="shared" si="103"/>
        <v>33</v>
      </c>
      <c r="F1322" t="str">
        <f>VLOOKUP(A1322, _holidays!A1322:B3427,2,FALSE)</f>
        <v>Y</v>
      </c>
      <c r="G1322" t="str">
        <f>VLOOKUP(A1322, _holidays!A1322:C3427,3,FALSE)</f>
        <v>N</v>
      </c>
      <c r="H1322">
        <v>7.9</v>
      </c>
      <c r="I1322">
        <v>14.9</v>
      </c>
      <c r="J1322">
        <v>8.6</v>
      </c>
      <c r="K1322">
        <v>0</v>
      </c>
      <c r="L1322" s="7">
        <v>127541.57</v>
      </c>
      <c r="M1322" s="9">
        <v>79.759066959999998</v>
      </c>
      <c r="N1322" s="9">
        <f t="shared" si="104"/>
        <v>10172596.621813528</v>
      </c>
    </row>
    <row r="1323" spans="1:14" x14ac:dyDescent="0.25">
      <c r="A1323" s="5">
        <v>43326</v>
      </c>
      <c r="B1323" t="str">
        <f t="shared" si="100"/>
        <v>Tuesday</v>
      </c>
      <c r="C1323" t="str">
        <f t="shared" si="101"/>
        <v>August</v>
      </c>
      <c r="D1323">
        <f t="shared" si="102"/>
        <v>2018</v>
      </c>
      <c r="E1323">
        <f t="shared" si="103"/>
        <v>33</v>
      </c>
      <c r="F1323" t="str">
        <f>VLOOKUP(A1323, _holidays!A1323:B3428,2,FALSE)</f>
        <v>Y</v>
      </c>
      <c r="G1323" t="str">
        <f>VLOOKUP(A1323, _holidays!A1323:C3428,3,FALSE)</f>
        <v>N</v>
      </c>
      <c r="H1323">
        <v>9.4</v>
      </c>
      <c r="I1323">
        <v>16.7</v>
      </c>
      <c r="J1323">
        <v>13.2</v>
      </c>
      <c r="K1323">
        <v>0.2</v>
      </c>
      <c r="L1323" s="7">
        <v>121073.45</v>
      </c>
      <c r="M1323" s="9">
        <v>69.127751180000004</v>
      </c>
      <c r="N1323" s="9">
        <f t="shared" si="104"/>
        <v>8369535.3261041716</v>
      </c>
    </row>
    <row r="1324" spans="1:14" x14ac:dyDescent="0.25">
      <c r="A1324" s="5">
        <v>43327</v>
      </c>
      <c r="B1324" t="str">
        <f t="shared" si="100"/>
        <v>Wednesday</v>
      </c>
      <c r="C1324" t="str">
        <f t="shared" si="101"/>
        <v>August</v>
      </c>
      <c r="D1324">
        <f t="shared" si="102"/>
        <v>2018</v>
      </c>
      <c r="E1324">
        <f t="shared" si="103"/>
        <v>33</v>
      </c>
      <c r="F1324" t="str">
        <f>VLOOKUP(A1324, _holidays!A1324:B3429,2,FALSE)</f>
        <v>Y</v>
      </c>
      <c r="G1324" t="str">
        <f>VLOOKUP(A1324, _holidays!A1324:C3429,3,FALSE)</f>
        <v>N</v>
      </c>
      <c r="H1324">
        <v>11.5</v>
      </c>
      <c r="I1324">
        <v>18.399999999999999</v>
      </c>
      <c r="J1324">
        <v>10.1</v>
      </c>
      <c r="K1324">
        <v>0</v>
      </c>
      <c r="L1324" s="7">
        <v>122602.11500000001</v>
      </c>
      <c r="M1324" s="9">
        <v>67.796604759999994</v>
      </c>
      <c r="N1324" s="9">
        <f t="shared" si="104"/>
        <v>8312007.1333950674</v>
      </c>
    </row>
    <row r="1325" spans="1:14" x14ac:dyDescent="0.25">
      <c r="A1325" s="5">
        <v>43328</v>
      </c>
      <c r="B1325" t="str">
        <f t="shared" si="100"/>
        <v>Thursday</v>
      </c>
      <c r="C1325" t="str">
        <f t="shared" si="101"/>
        <v>August</v>
      </c>
      <c r="D1325">
        <f t="shared" si="102"/>
        <v>2018</v>
      </c>
      <c r="E1325">
        <f t="shared" si="103"/>
        <v>33</v>
      </c>
      <c r="F1325" t="str">
        <f>VLOOKUP(A1325, _holidays!A1325:B3430,2,FALSE)</f>
        <v>Y</v>
      </c>
      <c r="G1325" t="str">
        <f>VLOOKUP(A1325, _holidays!A1325:C3430,3,FALSE)</f>
        <v>N</v>
      </c>
      <c r="H1325">
        <v>8.6999999999999993</v>
      </c>
      <c r="I1325">
        <v>14.7</v>
      </c>
      <c r="J1325">
        <v>9.1999999999999993</v>
      </c>
      <c r="K1325">
        <v>0.2</v>
      </c>
      <c r="L1325" s="7">
        <v>131137.065</v>
      </c>
      <c r="M1325" s="9">
        <v>95.267104889999999</v>
      </c>
      <c r="N1325" s="9">
        <f t="shared" si="104"/>
        <v>12493048.526321748</v>
      </c>
    </row>
    <row r="1326" spans="1:14" x14ac:dyDescent="0.25">
      <c r="A1326" s="5">
        <v>43329</v>
      </c>
      <c r="B1326" t="str">
        <f t="shared" si="100"/>
        <v>Friday</v>
      </c>
      <c r="C1326" t="str">
        <f t="shared" si="101"/>
        <v>August</v>
      </c>
      <c r="D1326">
        <f t="shared" si="102"/>
        <v>2018</v>
      </c>
      <c r="E1326">
        <f t="shared" si="103"/>
        <v>33</v>
      </c>
      <c r="F1326" t="str">
        <f>VLOOKUP(A1326, _holidays!A1326:B3431,2,FALSE)</f>
        <v>Y</v>
      </c>
      <c r="G1326" t="str">
        <f>VLOOKUP(A1326, _holidays!A1326:C3431,3,FALSE)</f>
        <v>N</v>
      </c>
      <c r="H1326">
        <v>7.7</v>
      </c>
      <c r="I1326">
        <v>15.9</v>
      </c>
      <c r="J1326">
        <v>12.2</v>
      </c>
      <c r="K1326">
        <v>0</v>
      </c>
      <c r="L1326" s="7">
        <v>125189.54</v>
      </c>
      <c r="M1326" s="9">
        <v>77.617767220000005</v>
      </c>
      <c r="N1326" s="9">
        <f t="shared" si="104"/>
        <v>9716932.5740988795</v>
      </c>
    </row>
    <row r="1327" spans="1:14" x14ac:dyDescent="0.25">
      <c r="A1327" s="5">
        <v>43330</v>
      </c>
      <c r="B1327" t="str">
        <f t="shared" si="100"/>
        <v>Saturday</v>
      </c>
      <c r="C1327" t="str">
        <f t="shared" si="101"/>
        <v>August</v>
      </c>
      <c r="D1327">
        <f t="shared" si="102"/>
        <v>2018</v>
      </c>
      <c r="E1327">
        <f t="shared" si="103"/>
        <v>33</v>
      </c>
      <c r="F1327" t="str">
        <f>VLOOKUP(A1327, _holidays!A1327:B3432,2,FALSE)</f>
        <v>Y</v>
      </c>
      <c r="G1327" t="str">
        <f>VLOOKUP(A1327, _holidays!A1327:C3432,3,FALSE)</f>
        <v>N</v>
      </c>
      <c r="H1327">
        <v>8.9</v>
      </c>
      <c r="I1327">
        <v>13.8</v>
      </c>
      <c r="J1327">
        <v>10.4</v>
      </c>
      <c r="K1327">
        <v>2.2000000000000002</v>
      </c>
      <c r="L1327" s="7">
        <v>116571.26</v>
      </c>
      <c r="M1327" s="9">
        <v>38.301147139999998</v>
      </c>
      <c r="N1327" s="9">
        <f t="shared" si="104"/>
        <v>4464812.9815551955</v>
      </c>
    </row>
    <row r="1328" spans="1:14" x14ac:dyDescent="0.25">
      <c r="A1328" s="5">
        <v>43331</v>
      </c>
      <c r="B1328" t="str">
        <f t="shared" si="100"/>
        <v>Sunday</v>
      </c>
      <c r="C1328" t="str">
        <f t="shared" si="101"/>
        <v>August</v>
      </c>
      <c r="D1328">
        <f t="shared" si="102"/>
        <v>2018</v>
      </c>
      <c r="E1328">
        <f t="shared" si="103"/>
        <v>34</v>
      </c>
      <c r="F1328" t="str">
        <f>VLOOKUP(A1328, _holidays!A1328:B3433,2,FALSE)</f>
        <v>Y</v>
      </c>
      <c r="G1328" t="str">
        <f>VLOOKUP(A1328, _holidays!A1328:C3433,3,FALSE)</f>
        <v>N</v>
      </c>
      <c r="H1328">
        <v>6.7</v>
      </c>
      <c r="I1328">
        <v>11.9</v>
      </c>
      <c r="J1328">
        <v>9.3000000000000007</v>
      </c>
      <c r="K1328">
        <v>9.1999999999999993</v>
      </c>
      <c r="L1328" s="7">
        <v>119707.93</v>
      </c>
      <c r="M1328" s="9">
        <v>50.446948470000002</v>
      </c>
      <c r="N1328" s="9">
        <f t="shared" si="104"/>
        <v>6038899.7761603668</v>
      </c>
    </row>
    <row r="1329" spans="1:14" x14ac:dyDescent="0.25">
      <c r="A1329" s="5">
        <v>43332</v>
      </c>
      <c r="B1329" t="str">
        <f t="shared" si="100"/>
        <v>Monday</v>
      </c>
      <c r="C1329" t="str">
        <f t="shared" si="101"/>
        <v>August</v>
      </c>
      <c r="D1329">
        <f t="shared" si="102"/>
        <v>2018</v>
      </c>
      <c r="E1329">
        <f t="shared" si="103"/>
        <v>34</v>
      </c>
      <c r="F1329" t="str">
        <f>VLOOKUP(A1329, _holidays!A1329:B3434,2,FALSE)</f>
        <v>Y</v>
      </c>
      <c r="G1329" t="str">
        <f>VLOOKUP(A1329, _holidays!A1329:C3434,3,FALSE)</f>
        <v>N</v>
      </c>
      <c r="H1329">
        <v>5.5</v>
      </c>
      <c r="I1329">
        <v>12.4</v>
      </c>
      <c r="J1329">
        <v>6.5</v>
      </c>
      <c r="K1329">
        <v>2</v>
      </c>
      <c r="L1329" s="7">
        <v>138918.38500000001</v>
      </c>
      <c r="M1329" s="9">
        <v>102.3388107</v>
      </c>
      <c r="N1329" s="9">
        <f t="shared" si="104"/>
        <v>14216742.305264721</v>
      </c>
    </row>
    <row r="1330" spans="1:14" x14ac:dyDescent="0.25">
      <c r="A1330" s="5">
        <v>43333</v>
      </c>
      <c r="B1330" t="str">
        <f t="shared" si="100"/>
        <v>Tuesday</v>
      </c>
      <c r="C1330" t="str">
        <f t="shared" si="101"/>
        <v>August</v>
      </c>
      <c r="D1330">
        <f t="shared" si="102"/>
        <v>2018</v>
      </c>
      <c r="E1330">
        <f t="shared" si="103"/>
        <v>34</v>
      </c>
      <c r="F1330" t="str">
        <f>VLOOKUP(A1330, _holidays!A1330:B3435,2,FALSE)</f>
        <v>Y</v>
      </c>
      <c r="G1330" t="str">
        <f>VLOOKUP(A1330, _holidays!A1330:C3435,3,FALSE)</f>
        <v>N</v>
      </c>
      <c r="H1330">
        <v>8.6</v>
      </c>
      <c r="I1330">
        <v>12.4</v>
      </c>
      <c r="J1330">
        <v>7.7</v>
      </c>
      <c r="K1330">
        <v>1.2</v>
      </c>
      <c r="L1330" s="7">
        <v>138424.25</v>
      </c>
      <c r="M1330" s="9">
        <v>119.2284324</v>
      </c>
      <c r="N1330" s="9">
        <f t="shared" si="104"/>
        <v>16504106.3336457</v>
      </c>
    </row>
    <row r="1331" spans="1:14" x14ac:dyDescent="0.25">
      <c r="A1331" s="5">
        <v>43334</v>
      </c>
      <c r="B1331" t="str">
        <f t="shared" si="100"/>
        <v>Wednesday</v>
      </c>
      <c r="C1331" t="str">
        <f t="shared" si="101"/>
        <v>August</v>
      </c>
      <c r="D1331">
        <f t="shared" si="102"/>
        <v>2018</v>
      </c>
      <c r="E1331">
        <f t="shared" si="103"/>
        <v>34</v>
      </c>
      <c r="F1331" t="str">
        <f>VLOOKUP(A1331, _holidays!A1331:B3436,2,FALSE)</f>
        <v>Y</v>
      </c>
      <c r="G1331" t="str">
        <f>VLOOKUP(A1331, _holidays!A1331:C3436,3,FALSE)</f>
        <v>N</v>
      </c>
      <c r="H1331">
        <v>8.6999999999999993</v>
      </c>
      <c r="I1331">
        <v>14</v>
      </c>
      <c r="J1331">
        <v>8.5</v>
      </c>
      <c r="K1331">
        <v>1</v>
      </c>
      <c r="L1331" s="7">
        <v>136240.845</v>
      </c>
      <c r="M1331" s="9">
        <v>104.8161592</v>
      </c>
      <c r="N1331" s="9">
        <f t="shared" si="104"/>
        <v>14280242.099062525</v>
      </c>
    </row>
    <row r="1332" spans="1:14" x14ac:dyDescent="0.25">
      <c r="A1332" s="5">
        <v>43335</v>
      </c>
      <c r="B1332" t="str">
        <f t="shared" si="100"/>
        <v>Thursday</v>
      </c>
      <c r="C1332" t="str">
        <f t="shared" si="101"/>
        <v>August</v>
      </c>
      <c r="D1332">
        <f t="shared" si="102"/>
        <v>2018</v>
      </c>
      <c r="E1332">
        <f t="shared" si="103"/>
        <v>34</v>
      </c>
      <c r="F1332" t="str">
        <f>VLOOKUP(A1332, _holidays!A1332:B3437,2,FALSE)</f>
        <v>Y</v>
      </c>
      <c r="G1332" t="str">
        <f>VLOOKUP(A1332, _holidays!A1332:C3437,3,FALSE)</f>
        <v>N</v>
      </c>
      <c r="H1332">
        <v>5.6</v>
      </c>
      <c r="I1332">
        <v>16</v>
      </c>
      <c r="J1332">
        <v>11.1</v>
      </c>
      <c r="K1332">
        <v>0</v>
      </c>
      <c r="L1332" s="7">
        <v>131956.72500000001</v>
      </c>
      <c r="M1332" s="9">
        <v>89.579370560000001</v>
      </c>
      <c r="N1332" s="9">
        <f t="shared" si="104"/>
        <v>11820600.366659017</v>
      </c>
    </row>
    <row r="1333" spans="1:14" x14ac:dyDescent="0.25">
      <c r="A1333" s="5">
        <v>43336</v>
      </c>
      <c r="B1333" t="str">
        <f t="shared" si="100"/>
        <v>Friday</v>
      </c>
      <c r="C1333" t="str">
        <f t="shared" si="101"/>
        <v>August</v>
      </c>
      <c r="D1333">
        <f t="shared" si="102"/>
        <v>2018</v>
      </c>
      <c r="E1333">
        <f t="shared" si="103"/>
        <v>34</v>
      </c>
      <c r="F1333" t="str">
        <f>VLOOKUP(A1333, _holidays!A1333:B3438,2,FALSE)</f>
        <v>Y</v>
      </c>
      <c r="G1333" t="str">
        <f>VLOOKUP(A1333, _holidays!A1333:C3438,3,FALSE)</f>
        <v>N</v>
      </c>
      <c r="H1333">
        <v>4.8</v>
      </c>
      <c r="I1333">
        <v>15.4</v>
      </c>
      <c r="J1333">
        <v>14.7</v>
      </c>
      <c r="K1333">
        <v>0</v>
      </c>
      <c r="L1333" s="7">
        <v>130210.94</v>
      </c>
      <c r="M1333" s="9">
        <v>97.467844349999993</v>
      </c>
      <c r="N1333" s="9">
        <f t="shared" si="104"/>
        <v>12691379.632587189</v>
      </c>
    </row>
    <row r="1334" spans="1:14" x14ac:dyDescent="0.25">
      <c r="A1334" s="5">
        <v>43337</v>
      </c>
      <c r="B1334" t="str">
        <f t="shared" si="100"/>
        <v>Saturday</v>
      </c>
      <c r="C1334" t="str">
        <f t="shared" si="101"/>
        <v>August</v>
      </c>
      <c r="D1334">
        <f t="shared" si="102"/>
        <v>2018</v>
      </c>
      <c r="E1334">
        <f t="shared" si="103"/>
        <v>34</v>
      </c>
      <c r="F1334" t="str">
        <f>VLOOKUP(A1334, _holidays!A1334:B3439,2,FALSE)</f>
        <v>Y</v>
      </c>
      <c r="G1334" t="str">
        <f>VLOOKUP(A1334, _holidays!A1334:C3439,3,FALSE)</f>
        <v>N</v>
      </c>
      <c r="H1334">
        <v>3.9</v>
      </c>
      <c r="I1334">
        <v>15.2</v>
      </c>
      <c r="J1334">
        <v>14.9</v>
      </c>
      <c r="K1334">
        <v>0</v>
      </c>
      <c r="L1334" s="7">
        <v>116471.77499999999</v>
      </c>
      <c r="M1334" s="9">
        <v>118.4878363</v>
      </c>
      <c r="N1334" s="9">
        <f t="shared" si="104"/>
        <v>13800488.609770432</v>
      </c>
    </row>
    <row r="1335" spans="1:14" x14ac:dyDescent="0.25">
      <c r="A1335" s="5">
        <v>43338</v>
      </c>
      <c r="B1335" t="str">
        <f t="shared" si="100"/>
        <v>Sunday</v>
      </c>
      <c r="C1335" t="str">
        <f t="shared" si="101"/>
        <v>August</v>
      </c>
      <c r="D1335">
        <f t="shared" si="102"/>
        <v>2018</v>
      </c>
      <c r="E1335">
        <f t="shared" si="103"/>
        <v>35</v>
      </c>
      <c r="F1335" t="str">
        <f>VLOOKUP(A1335, _holidays!A1335:B3440,2,FALSE)</f>
        <v>Y</v>
      </c>
      <c r="G1335" t="str">
        <f>VLOOKUP(A1335, _holidays!A1335:C3440,3,FALSE)</f>
        <v>N</v>
      </c>
      <c r="H1335">
        <v>4.9000000000000004</v>
      </c>
      <c r="I1335">
        <v>14.7</v>
      </c>
      <c r="J1335">
        <v>12.3</v>
      </c>
      <c r="K1335">
        <v>0</v>
      </c>
      <c r="L1335" s="7">
        <v>111436.265</v>
      </c>
      <c r="M1335" s="9">
        <v>105.4622088</v>
      </c>
      <c r="N1335" s="9">
        <f t="shared" si="104"/>
        <v>11752314.647322131</v>
      </c>
    </row>
    <row r="1336" spans="1:14" x14ac:dyDescent="0.25">
      <c r="A1336" s="5">
        <v>43339</v>
      </c>
      <c r="B1336" t="str">
        <f t="shared" si="100"/>
        <v>Monday</v>
      </c>
      <c r="C1336" t="str">
        <f t="shared" si="101"/>
        <v>August</v>
      </c>
      <c r="D1336">
        <f t="shared" si="102"/>
        <v>2018</v>
      </c>
      <c r="E1336">
        <f t="shared" si="103"/>
        <v>35</v>
      </c>
      <c r="F1336" t="str">
        <f>VLOOKUP(A1336, _holidays!A1336:B3441,2,FALSE)</f>
        <v>Y</v>
      </c>
      <c r="G1336" t="str">
        <f>VLOOKUP(A1336, _holidays!A1336:C3441,3,FALSE)</f>
        <v>N</v>
      </c>
      <c r="H1336">
        <v>6.8</v>
      </c>
      <c r="I1336">
        <v>12.9</v>
      </c>
      <c r="J1336">
        <v>12.4</v>
      </c>
      <c r="K1336">
        <v>3.6</v>
      </c>
      <c r="L1336" s="7">
        <v>131280.85</v>
      </c>
      <c r="M1336" s="9">
        <v>105.01180309999999</v>
      </c>
      <c r="N1336" s="9">
        <f t="shared" si="104"/>
        <v>13786038.771000635</v>
      </c>
    </row>
    <row r="1337" spans="1:14" x14ac:dyDescent="0.25">
      <c r="A1337" s="5">
        <v>43340</v>
      </c>
      <c r="B1337" t="str">
        <f t="shared" si="100"/>
        <v>Tuesday</v>
      </c>
      <c r="C1337" t="str">
        <f t="shared" si="101"/>
        <v>August</v>
      </c>
      <c r="D1337">
        <f t="shared" si="102"/>
        <v>2018</v>
      </c>
      <c r="E1337">
        <f t="shared" si="103"/>
        <v>35</v>
      </c>
      <c r="F1337" t="str">
        <f>VLOOKUP(A1337, _holidays!A1337:B3442,2,FALSE)</f>
        <v>Y</v>
      </c>
      <c r="G1337" t="str">
        <f>VLOOKUP(A1337, _holidays!A1337:C3442,3,FALSE)</f>
        <v>N</v>
      </c>
      <c r="H1337">
        <v>1.9</v>
      </c>
      <c r="I1337">
        <v>11.2</v>
      </c>
      <c r="J1337">
        <v>11.7</v>
      </c>
      <c r="K1337">
        <v>0.2</v>
      </c>
      <c r="L1337" s="7">
        <v>139563.095</v>
      </c>
      <c r="M1337" s="9">
        <v>119.82307369999999</v>
      </c>
      <c r="N1337" s="9">
        <f t="shared" si="104"/>
        <v>16722879.017985102</v>
      </c>
    </row>
    <row r="1338" spans="1:14" x14ac:dyDescent="0.25">
      <c r="A1338" s="5">
        <v>43341</v>
      </c>
      <c r="B1338" t="str">
        <f t="shared" si="100"/>
        <v>Wednesday</v>
      </c>
      <c r="C1338" t="str">
        <f t="shared" si="101"/>
        <v>August</v>
      </c>
      <c r="D1338">
        <f t="shared" si="102"/>
        <v>2018</v>
      </c>
      <c r="E1338">
        <f t="shared" si="103"/>
        <v>35</v>
      </c>
      <c r="F1338" t="str">
        <f>VLOOKUP(A1338, _holidays!A1338:B3443,2,FALSE)</f>
        <v>Y</v>
      </c>
      <c r="G1338" t="str">
        <f>VLOOKUP(A1338, _holidays!A1338:C3443,3,FALSE)</f>
        <v>N</v>
      </c>
      <c r="H1338">
        <v>0.8</v>
      </c>
      <c r="I1338">
        <v>12.5</v>
      </c>
      <c r="J1338">
        <v>15.5</v>
      </c>
      <c r="K1338">
        <v>0</v>
      </c>
      <c r="L1338" s="7">
        <v>136032.16</v>
      </c>
      <c r="M1338" s="9">
        <v>118.3790102</v>
      </c>
      <c r="N1338" s="9">
        <f t="shared" si="104"/>
        <v>16103352.456168031</v>
      </c>
    </row>
    <row r="1339" spans="1:14" x14ac:dyDescent="0.25">
      <c r="A1339" s="5">
        <v>43342</v>
      </c>
      <c r="B1339" t="str">
        <f t="shared" si="100"/>
        <v>Thursday</v>
      </c>
      <c r="C1339" t="str">
        <f t="shared" si="101"/>
        <v>August</v>
      </c>
      <c r="D1339">
        <f t="shared" si="102"/>
        <v>2018</v>
      </c>
      <c r="E1339">
        <f t="shared" si="103"/>
        <v>35</v>
      </c>
      <c r="F1339" t="str">
        <f>VLOOKUP(A1339, _holidays!A1339:B3444,2,FALSE)</f>
        <v>Y</v>
      </c>
      <c r="G1339" t="str">
        <f>VLOOKUP(A1339, _holidays!A1339:C3444,3,FALSE)</f>
        <v>N</v>
      </c>
      <c r="H1339">
        <v>4.8</v>
      </c>
      <c r="I1339">
        <v>16.7</v>
      </c>
      <c r="J1339">
        <v>5.0999999999999996</v>
      </c>
      <c r="K1339">
        <v>0</v>
      </c>
      <c r="L1339" s="7">
        <v>139752.54500000001</v>
      </c>
      <c r="M1339" s="9">
        <v>97.166418829999998</v>
      </c>
      <c r="N1339" s="9">
        <f t="shared" si="104"/>
        <v>13579254.320028422</v>
      </c>
    </row>
    <row r="1340" spans="1:14" x14ac:dyDescent="0.25">
      <c r="A1340" s="5">
        <v>43343</v>
      </c>
      <c r="B1340" t="str">
        <f t="shared" si="100"/>
        <v>Friday</v>
      </c>
      <c r="C1340" t="str">
        <f t="shared" si="101"/>
        <v>August</v>
      </c>
      <c r="D1340">
        <f t="shared" si="102"/>
        <v>2018</v>
      </c>
      <c r="E1340">
        <f t="shared" si="103"/>
        <v>35</v>
      </c>
      <c r="F1340" t="str">
        <f>VLOOKUP(A1340, _holidays!A1340:B3445,2,FALSE)</f>
        <v>Y</v>
      </c>
      <c r="G1340" t="str">
        <f>VLOOKUP(A1340, _holidays!A1340:C3445,3,FALSE)</f>
        <v>N</v>
      </c>
      <c r="H1340">
        <v>8.9</v>
      </c>
      <c r="I1340">
        <v>16</v>
      </c>
      <c r="J1340">
        <v>6.8</v>
      </c>
      <c r="K1340">
        <v>1.6</v>
      </c>
      <c r="L1340" s="7">
        <v>130466.91499999999</v>
      </c>
      <c r="M1340" s="9">
        <v>122.4259917</v>
      </c>
      <c r="N1340" s="9">
        <f t="shared" si="104"/>
        <v>15972541.452914605</v>
      </c>
    </row>
    <row r="1341" spans="1:14" x14ac:dyDescent="0.25">
      <c r="A1341" s="5">
        <v>43344</v>
      </c>
      <c r="B1341" t="str">
        <f t="shared" si="100"/>
        <v>Saturday</v>
      </c>
      <c r="C1341" t="str">
        <f t="shared" si="101"/>
        <v>September</v>
      </c>
      <c r="D1341">
        <f t="shared" si="102"/>
        <v>2018</v>
      </c>
      <c r="E1341">
        <f t="shared" si="103"/>
        <v>35</v>
      </c>
      <c r="F1341" t="str">
        <f>VLOOKUP(A1341, _holidays!A1341:B3446,2,FALSE)</f>
        <v>Y</v>
      </c>
      <c r="G1341" t="str">
        <f>VLOOKUP(A1341, _holidays!A1341:C3446,3,FALSE)</f>
        <v>N</v>
      </c>
      <c r="H1341">
        <v>10.5</v>
      </c>
      <c r="I1341">
        <v>13.4</v>
      </c>
      <c r="J1341">
        <v>7.4</v>
      </c>
      <c r="K1341">
        <v>2.2000000000000002</v>
      </c>
      <c r="L1341" s="7">
        <v>116344.565</v>
      </c>
      <c r="M1341" s="9">
        <v>104.0260614</v>
      </c>
      <c r="N1341" s="9">
        <f t="shared" si="104"/>
        <v>12102866.862246292</v>
      </c>
    </row>
    <row r="1342" spans="1:14" x14ac:dyDescent="0.25">
      <c r="A1342" s="5">
        <v>43345</v>
      </c>
      <c r="B1342" t="str">
        <f t="shared" si="100"/>
        <v>Sunday</v>
      </c>
      <c r="C1342" t="str">
        <f t="shared" si="101"/>
        <v>September</v>
      </c>
      <c r="D1342">
        <f t="shared" si="102"/>
        <v>2018</v>
      </c>
      <c r="E1342">
        <f t="shared" si="103"/>
        <v>36</v>
      </c>
      <c r="F1342" t="str">
        <f>VLOOKUP(A1342, _holidays!A1342:B3447,2,FALSE)</f>
        <v>Y</v>
      </c>
      <c r="G1342" t="str">
        <f>VLOOKUP(A1342, _holidays!A1342:C3447,3,FALSE)</f>
        <v>N</v>
      </c>
      <c r="H1342">
        <v>5</v>
      </c>
      <c r="I1342">
        <v>12.3</v>
      </c>
      <c r="J1342">
        <v>11.2</v>
      </c>
      <c r="K1342">
        <v>3</v>
      </c>
      <c r="L1342" s="7">
        <v>118402.905</v>
      </c>
      <c r="M1342" s="9">
        <v>137.1315117</v>
      </c>
      <c r="N1342" s="9">
        <f t="shared" si="104"/>
        <v>16236769.352321489</v>
      </c>
    </row>
    <row r="1343" spans="1:14" x14ac:dyDescent="0.25">
      <c r="A1343" s="5">
        <v>43346</v>
      </c>
      <c r="B1343" t="str">
        <f t="shared" si="100"/>
        <v>Monday</v>
      </c>
      <c r="C1343" t="str">
        <f t="shared" si="101"/>
        <v>September</v>
      </c>
      <c r="D1343">
        <f t="shared" si="102"/>
        <v>2018</v>
      </c>
      <c r="E1343">
        <f t="shared" si="103"/>
        <v>36</v>
      </c>
      <c r="F1343" t="str">
        <f>VLOOKUP(A1343, _holidays!A1343:B3448,2,FALSE)</f>
        <v>Y</v>
      </c>
      <c r="G1343" t="str">
        <f>VLOOKUP(A1343, _holidays!A1343:C3448,3,FALSE)</f>
        <v>N</v>
      </c>
      <c r="H1343">
        <v>5</v>
      </c>
      <c r="I1343">
        <v>13.1</v>
      </c>
      <c r="J1343">
        <v>14.7</v>
      </c>
      <c r="K1343">
        <v>0</v>
      </c>
      <c r="L1343" s="7">
        <v>131448.995</v>
      </c>
      <c r="M1343" s="9">
        <v>139.51638489999999</v>
      </c>
      <c r="N1343" s="9">
        <f t="shared" si="104"/>
        <v>18339288.581138175</v>
      </c>
    </row>
    <row r="1344" spans="1:14" x14ac:dyDescent="0.25">
      <c r="A1344" s="5">
        <v>43347</v>
      </c>
      <c r="B1344" t="str">
        <f t="shared" si="100"/>
        <v>Tuesday</v>
      </c>
      <c r="C1344" t="str">
        <f t="shared" si="101"/>
        <v>September</v>
      </c>
      <c r="D1344">
        <f t="shared" si="102"/>
        <v>2018</v>
      </c>
      <c r="E1344">
        <f t="shared" si="103"/>
        <v>36</v>
      </c>
      <c r="F1344" t="str">
        <f>VLOOKUP(A1344, _holidays!A1344:B3449,2,FALSE)</f>
        <v>Y</v>
      </c>
      <c r="G1344" t="str">
        <f>VLOOKUP(A1344, _holidays!A1344:C3449,3,FALSE)</f>
        <v>N</v>
      </c>
      <c r="H1344">
        <v>3.4</v>
      </c>
      <c r="I1344">
        <v>19.5</v>
      </c>
      <c r="J1344">
        <v>14.7</v>
      </c>
      <c r="K1344">
        <v>0</v>
      </c>
      <c r="L1344" s="7">
        <v>128192.08500000001</v>
      </c>
      <c r="M1344" s="9">
        <v>119.57434360000001</v>
      </c>
      <c r="N1344" s="9">
        <f t="shared" si="104"/>
        <v>15328484.418590408</v>
      </c>
    </row>
    <row r="1345" spans="1:14" x14ac:dyDescent="0.25">
      <c r="A1345" s="5">
        <v>43348</v>
      </c>
      <c r="B1345" t="str">
        <f t="shared" si="100"/>
        <v>Wednesday</v>
      </c>
      <c r="C1345" t="str">
        <f t="shared" si="101"/>
        <v>September</v>
      </c>
      <c r="D1345">
        <f t="shared" si="102"/>
        <v>2018</v>
      </c>
      <c r="E1345">
        <f t="shared" si="103"/>
        <v>36</v>
      </c>
      <c r="F1345" t="str">
        <f>VLOOKUP(A1345, _holidays!A1345:B3450,2,FALSE)</f>
        <v>Y</v>
      </c>
      <c r="G1345" t="str">
        <f>VLOOKUP(A1345, _holidays!A1345:C3450,3,FALSE)</f>
        <v>N</v>
      </c>
      <c r="H1345">
        <v>8.1</v>
      </c>
      <c r="I1345">
        <v>20.2</v>
      </c>
      <c r="J1345">
        <v>14.5</v>
      </c>
      <c r="K1345">
        <v>0</v>
      </c>
      <c r="L1345" s="7">
        <v>118307.155</v>
      </c>
      <c r="M1345" s="9">
        <v>111.54075349999999</v>
      </c>
      <c r="N1345" s="9">
        <f t="shared" si="104"/>
        <v>13196069.213141292</v>
      </c>
    </row>
    <row r="1346" spans="1:14" x14ac:dyDescent="0.25">
      <c r="A1346" s="5">
        <v>43349</v>
      </c>
      <c r="B1346" t="str">
        <f t="shared" ref="B1346:B1409" si="105">TEXT(A1346, "dddd")</f>
        <v>Thursday</v>
      </c>
      <c r="C1346" t="str">
        <f t="shared" ref="C1346:C1409" si="106">TEXT(A1346, "mmmm")</f>
        <v>September</v>
      </c>
      <c r="D1346">
        <f t="shared" ref="D1346:D1409" si="107">YEAR(A1346)</f>
        <v>2018</v>
      </c>
      <c r="E1346">
        <f t="shared" ref="E1346:E1409" si="108">WEEKNUM(A1346)</f>
        <v>36</v>
      </c>
      <c r="F1346" t="str">
        <f>VLOOKUP(A1346, _holidays!A1346:B3451,2,FALSE)</f>
        <v>Y</v>
      </c>
      <c r="G1346" t="str">
        <f>VLOOKUP(A1346, _holidays!A1346:C3451,3,FALSE)</f>
        <v>N</v>
      </c>
      <c r="H1346">
        <v>13.8</v>
      </c>
      <c r="I1346">
        <v>20.6</v>
      </c>
      <c r="J1346">
        <v>9.5</v>
      </c>
      <c r="K1346">
        <v>0</v>
      </c>
      <c r="L1346" s="7">
        <v>116467.37</v>
      </c>
      <c r="M1346" s="9">
        <v>138.90753839999999</v>
      </c>
      <c r="N1346" s="9">
        <f t="shared" si="104"/>
        <v>16178195.670622006</v>
      </c>
    </row>
    <row r="1347" spans="1:14" x14ac:dyDescent="0.25">
      <c r="A1347" s="5">
        <v>43350</v>
      </c>
      <c r="B1347" t="str">
        <f t="shared" si="105"/>
        <v>Friday</v>
      </c>
      <c r="C1347" t="str">
        <f t="shared" si="106"/>
        <v>September</v>
      </c>
      <c r="D1347">
        <f t="shared" si="107"/>
        <v>2018</v>
      </c>
      <c r="E1347">
        <f t="shared" si="108"/>
        <v>36</v>
      </c>
      <c r="F1347" t="str">
        <f>VLOOKUP(A1347, _holidays!A1347:B3452,2,FALSE)</f>
        <v>Y</v>
      </c>
      <c r="G1347" t="str">
        <f>VLOOKUP(A1347, _holidays!A1347:C3452,3,FALSE)</f>
        <v>N</v>
      </c>
      <c r="H1347">
        <v>8.6999999999999993</v>
      </c>
      <c r="I1347">
        <v>15.1</v>
      </c>
      <c r="J1347">
        <v>14.7</v>
      </c>
      <c r="K1347">
        <v>3.4</v>
      </c>
      <c r="L1347" s="7">
        <v>123583.52</v>
      </c>
      <c r="M1347" s="9">
        <v>161.5068282</v>
      </c>
      <c r="N1347" s="9">
        <f t="shared" ref="N1347:N1410" si="109">L1347*M1347</f>
        <v>19959582.332991265</v>
      </c>
    </row>
    <row r="1348" spans="1:14" x14ac:dyDescent="0.25">
      <c r="A1348" s="5">
        <v>43351</v>
      </c>
      <c r="B1348" t="str">
        <f t="shared" si="105"/>
        <v>Saturday</v>
      </c>
      <c r="C1348" t="str">
        <f t="shared" si="106"/>
        <v>September</v>
      </c>
      <c r="D1348">
        <f t="shared" si="107"/>
        <v>2018</v>
      </c>
      <c r="E1348">
        <f t="shared" si="108"/>
        <v>36</v>
      </c>
      <c r="F1348" t="str">
        <f>VLOOKUP(A1348, _holidays!A1348:B3453,2,FALSE)</f>
        <v>Y</v>
      </c>
      <c r="G1348" t="str">
        <f>VLOOKUP(A1348, _holidays!A1348:C3453,3,FALSE)</f>
        <v>N</v>
      </c>
      <c r="H1348">
        <v>4.2</v>
      </c>
      <c r="I1348">
        <v>17.5</v>
      </c>
      <c r="J1348">
        <v>16.2</v>
      </c>
      <c r="K1348">
        <v>0.2</v>
      </c>
      <c r="L1348" s="7">
        <v>109948.61500000001</v>
      </c>
      <c r="M1348" s="9">
        <v>109.29377119999999</v>
      </c>
      <c r="N1348" s="9">
        <f t="shared" si="109"/>
        <v>12016698.771566888</v>
      </c>
    </row>
    <row r="1349" spans="1:14" x14ac:dyDescent="0.25">
      <c r="A1349" s="5">
        <v>43352</v>
      </c>
      <c r="B1349" t="str">
        <f t="shared" si="105"/>
        <v>Sunday</v>
      </c>
      <c r="C1349" t="str">
        <f t="shared" si="106"/>
        <v>September</v>
      </c>
      <c r="D1349">
        <f t="shared" si="107"/>
        <v>2018</v>
      </c>
      <c r="E1349">
        <f t="shared" si="108"/>
        <v>37</v>
      </c>
      <c r="F1349" t="str">
        <f>VLOOKUP(A1349, _holidays!A1349:B3454,2,FALSE)</f>
        <v>Y</v>
      </c>
      <c r="G1349" t="str">
        <f>VLOOKUP(A1349, _holidays!A1349:C3454,3,FALSE)</f>
        <v>N</v>
      </c>
      <c r="H1349">
        <v>8.6</v>
      </c>
      <c r="I1349">
        <v>18.100000000000001</v>
      </c>
      <c r="J1349">
        <v>7.3</v>
      </c>
      <c r="K1349">
        <v>0</v>
      </c>
      <c r="L1349" s="7">
        <v>107838.95</v>
      </c>
      <c r="M1349" s="9">
        <v>67.615591249999994</v>
      </c>
      <c r="N1349" s="9">
        <f t="shared" si="109"/>
        <v>7291594.3640291868</v>
      </c>
    </row>
    <row r="1350" spans="1:14" x14ac:dyDescent="0.25">
      <c r="A1350" s="5">
        <v>43353</v>
      </c>
      <c r="B1350" t="str">
        <f t="shared" si="105"/>
        <v>Monday</v>
      </c>
      <c r="C1350" t="str">
        <f t="shared" si="106"/>
        <v>September</v>
      </c>
      <c r="D1350">
        <f t="shared" si="107"/>
        <v>2018</v>
      </c>
      <c r="E1350">
        <f t="shared" si="108"/>
        <v>37</v>
      </c>
      <c r="F1350" t="str">
        <f>VLOOKUP(A1350, _holidays!A1350:B3455,2,FALSE)</f>
        <v>Y</v>
      </c>
      <c r="G1350" t="str">
        <f>VLOOKUP(A1350, _holidays!A1350:C3455,3,FALSE)</f>
        <v>N</v>
      </c>
      <c r="H1350">
        <v>13.4</v>
      </c>
      <c r="I1350">
        <v>18</v>
      </c>
      <c r="J1350">
        <v>10.199999999999999</v>
      </c>
      <c r="K1350">
        <v>0</v>
      </c>
      <c r="L1350" s="7">
        <v>123132.625</v>
      </c>
      <c r="M1350" s="9">
        <v>92.615982560000006</v>
      </c>
      <c r="N1350" s="9">
        <f t="shared" si="109"/>
        <v>11404049.049567021</v>
      </c>
    </row>
    <row r="1351" spans="1:14" x14ac:dyDescent="0.25">
      <c r="A1351" s="5">
        <v>43354</v>
      </c>
      <c r="B1351" t="str">
        <f t="shared" si="105"/>
        <v>Tuesday</v>
      </c>
      <c r="C1351" t="str">
        <f t="shared" si="106"/>
        <v>September</v>
      </c>
      <c r="D1351">
        <f t="shared" si="107"/>
        <v>2018</v>
      </c>
      <c r="E1351">
        <f t="shared" si="108"/>
        <v>37</v>
      </c>
      <c r="F1351" t="str">
        <f>VLOOKUP(A1351, _holidays!A1351:B3456,2,FALSE)</f>
        <v>Y</v>
      </c>
      <c r="G1351" t="str">
        <f>VLOOKUP(A1351, _holidays!A1351:C3456,3,FALSE)</f>
        <v>N</v>
      </c>
      <c r="H1351">
        <v>9.1</v>
      </c>
      <c r="I1351">
        <v>24.2</v>
      </c>
      <c r="J1351">
        <v>17.7</v>
      </c>
      <c r="K1351">
        <v>0</v>
      </c>
      <c r="L1351" s="7">
        <v>111096.53</v>
      </c>
      <c r="M1351" s="9">
        <v>67.333252150000007</v>
      </c>
      <c r="N1351" s="9">
        <f t="shared" si="109"/>
        <v>7480490.6674800403</v>
      </c>
    </row>
    <row r="1352" spans="1:14" x14ac:dyDescent="0.25">
      <c r="A1352" s="5">
        <v>43355</v>
      </c>
      <c r="B1352" t="str">
        <f t="shared" si="105"/>
        <v>Wednesday</v>
      </c>
      <c r="C1352" t="str">
        <f t="shared" si="106"/>
        <v>September</v>
      </c>
      <c r="D1352">
        <f t="shared" si="107"/>
        <v>2018</v>
      </c>
      <c r="E1352">
        <f t="shared" si="108"/>
        <v>37</v>
      </c>
      <c r="F1352" t="str">
        <f>VLOOKUP(A1352, _holidays!A1352:B3457,2,FALSE)</f>
        <v>Y</v>
      </c>
      <c r="G1352" t="str">
        <f>VLOOKUP(A1352, _holidays!A1352:C3457,3,FALSE)</f>
        <v>N</v>
      </c>
      <c r="H1352">
        <v>11.7</v>
      </c>
      <c r="I1352">
        <v>18.5</v>
      </c>
      <c r="J1352">
        <v>15.8</v>
      </c>
      <c r="K1352">
        <v>0</v>
      </c>
      <c r="L1352" s="7">
        <v>112935.03999999999</v>
      </c>
      <c r="M1352" s="9">
        <v>83.694892069999995</v>
      </c>
      <c r="N1352" s="9">
        <f t="shared" si="109"/>
        <v>9452085.9837211315</v>
      </c>
    </row>
    <row r="1353" spans="1:14" x14ac:dyDescent="0.25">
      <c r="A1353" s="5">
        <v>43356</v>
      </c>
      <c r="B1353" t="str">
        <f t="shared" si="105"/>
        <v>Thursday</v>
      </c>
      <c r="C1353" t="str">
        <f t="shared" si="106"/>
        <v>September</v>
      </c>
      <c r="D1353">
        <f t="shared" si="107"/>
        <v>2018</v>
      </c>
      <c r="E1353">
        <f t="shared" si="108"/>
        <v>37</v>
      </c>
      <c r="F1353" t="str">
        <f>VLOOKUP(A1353, _holidays!A1353:B3458,2,FALSE)</f>
        <v>Y</v>
      </c>
      <c r="G1353" t="str">
        <f>VLOOKUP(A1353, _holidays!A1353:C3458,3,FALSE)</f>
        <v>N</v>
      </c>
      <c r="H1353">
        <v>7.1</v>
      </c>
      <c r="I1353">
        <v>19.7</v>
      </c>
      <c r="J1353">
        <v>18.2</v>
      </c>
      <c r="K1353">
        <v>0</v>
      </c>
      <c r="L1353" s="7">
        <v>117880.565</v>
      </c>
      <c r="M1353" s="9">
        <v>84.978278599999996</v>
      </c>
      <c r="N1353" s="9">
        <f t="shared" si="109"/>
        <v>10017287.494095409</v>
      </c>
    </row>
    <row r="1354" spans="1:14" x14ac:dyDescent="0.25">
      <c r="A1354" s="5">
        <v>43357</v>
      </c>
      <c r="B1354" t="str">
        <f t="shared" si="105"/>
        <v>Friday</v>
      </c>
      <c r="C1354" t="str">
        <f t="shared" si="106"/>
        <v>September</v>
      </c>
      <c r="D1354">
        <f t="shared" si="107"/>
        <v>2018</v>
      </c>
      <c r="E1354">
        <f t="shared" si="108"/>
        <v>37</v>
      </c>
      <c r="F1354" t="str">
        <f>VLOOKUP(A1354, _holidays!A1354:B3459,2,FALSE)</f>
        <v>Y</v>
      </c>
      <c r="G1354" t="str">
        <f>VLOOKUP(A1354, _holidays!A1354:C3459,3,FALSE)</f>
        <v>N</v>
      </c>
      <c r="H1354">
        <v>10.9</v>
      </c>
      <c r="I1354">
        <v>22.7</v>
      </c>
      <c r="J1354">
        <v>18.2</v>
      </c>
      <c r="K1354">
        <v>0</v>
      </c>
      <c r="L1354" s="7">
        <v>111213.15</v>
      </c>
      <c r="M1354" s="9">
        <v>35.224262940000003</v>
      </c>
      <c r="N1354" s="9">
        <f t="shared" si="109"/>
        <v>3917401.2379856613</v>
      </c>
    </row>
    <row r="1355" spans="1:14" x14ac:dyDescent="0.25">
      <c r="A1355" s="5">
        <v>43358</v>
      </c>
      <c r="B1355" t="str">
        <f t="shared" si="105"/>
        <v>Saturday</v>
      </c>
      <c r="C1355" t="str">
        <f t="shared" si="106"/>
        <v>September</v>
      </c>
      <c r="D1355">
        <f t="shared" si="107"/>
        <v>2018</v>
      </c>
      <c r="E1355">
        <f t="shared" si="108"/>
        <v>37</v>
      </c>
      <c r="F1355" t="str">
        <f>VLOOKUP(A1355, _holidays!A1355:B3460,2,FALSE)</f>
        <v>Y</v>
      </c>
      <c r="G1355" t="str">
        <f>VLOOKUP(A1355, _holidays!A1355:C3460,3,FALSE)</f>
        <v>N</v>
      </c>
      <c r="H1355">
        <v>10.199999999999999</v>
      </c>
      <c r="I1355">
        <v>13.7</v>
      </c>
      <c r="J1355">
        <v>6.3</v>
      </c>
      <c r="K1355">
        <v>0.2</v>
      </c>
      <c r="L1355" s="7">
        <v>108632.355</v>
      </c>
      <c r="M1355" s="9">
        <v>14.67358758</v>
      </c>
      <c r="N1355" s="9">
        <f t="shared" si="109"/>
        <v>1594026.3751141508</v>
      </c>
    </row>
    <row r="1356" spans="1:14" x14ac:dyDescent="0.25">
      <c r="A1356" s="5">
        <v>43359</v>
      </c>
      <c r="B1356" t="str">
        <f t="shared" si="105"/>
        <v>Sunday</v>
      </c>
      <c r="C1356" t="str">
        <f t="shared" si="106"/>
        <v>September</v>
      </c>
      <c r="D1356">
        <f t="shared" si="107"/>
        <v>2018</v>
      </c>
      <c r="E1356">
        <f t="shared" si="108"/>
        <v>38</v>
      </c>
      <c r="F1356" t="str">
        <f>VLOOKUP(A1356, _holidays!A1356:B3461,2,FALSE)</f>
        <v>Y</v>
      </c>
      <c r="G1356" t="str">
        <f>VLOOKUP(A1356, _holidays!A1356:C3461,3,FALSE)</f>
        <v>N</v>
      </c>
      <c r="H1356">
        <v>5.5</v>
      </c>
      <c r="I1356">
        <v>14</v>
      </c>
      <c r="J1356">
        <v>15.3</v>
      </c>
      <c r="K1356">
        <v>2</v>
      </c>
      <c r="L1356" s="7">
        <v>113030.005</v>
      </c>
      <c r="M1356" s="9">
        <v>81.637617719999994</v>
      </c>
      <c r="N1356" s="9">
        <f t="shared" si="109"/>
        <v>9227500.3390796892</v>
      </c>
    </row>
    <row r="1357" spans="1:14" x14ac:dyDescent="0.25">
      <c r="A1357" s="5">
        <v>43360</v>
      </c>
      <c r="B1357" t="str">
        <f t="shared" si="105"/>
        <v>Monday</v>
      </c>
      <c r="C1357" t="str">
        <f t="shared" si="106"/>
        <v>September</v>
      </c>
      <c r="D1357">
        <f t="shared" si="107"/>
        <v>2018</v>
      </c>
      <c r="E1357">
        <f t="shared" si="108"/>
        <v>38</v>
      </c>
      <c r="F1357" t="str">
        <f>VLOOKUP(A1357, _holidays!A1357:B3462,2,FALSE)</f>
        <v>Y</v>
      </c>
      <c r="G1357" t="str">
        <f>VLOOKUP(A1357, _holidays!A1357:C3462,3,FALSE)</f>
        <v>N</v>
      </c>
      <c r="H1357">
        <v>6.7</v>
      </c>
      <c r="I1357">
        <v>18.100000000000001</v>
      </c>
      <c r="J1357">
        <v>18.7</v>
      </c>
      <c r="K1357">
        <v>0</v>
      </c>
      <c r="L1357" s="7">
        <v>118208.24</v>
      </c>
      <c r="M1357" s="9">
        <v>70.685303939999997</v>
      </c>
      <c r="N1357" s="9">
        <f t="shared" si="109"/>
        <v>8355585.3726124652</v>
      </c>
    </row>
    <row r="1358" spans="1:14" x14ac:dyDescent="0.25">
      <c r="A1358" s="5">
        <v>43361</v>
      </c>
      <c r="B1358" t="str">
        <f t="shared" si="105"/>
        <v>Tuesday</v>
      </c>
      <c r="C1358" t="str">
        <f t="shared" si="106"/>
        <v>September</v>
      </c>
      <c r="D1358">
        <f t="shared" si="107"/>
        <v>2018</v>
      </c>
      <c r="E1358">
        <f t="shared" si="108"/>
        <v>38</v>
      </c>
      <c r="F1358" t="str">
        <f>VLOOKUP(A1358, _holidays!A1358:B3463,2,FALSE)</f>
        <v>Y</v>
      </c>
      <c r="G1358" t="str">
        <f>VLOOKUP(A1358, _holidays!A1358:C3463,3,FALSE)</f>
        <v>N</v>
      </c>
      <c r="H1358">
        <v>11</v>
      </c>
      <c r="I1358">
        <v>20.3</v>
      </c>
      <c r="J1358">
        <v>8</v>
      </c>
      <c r="K1358">
        <v>0</v>
      </c>
      <c r="L1358" s="7">
        <v>119622.285</v>
      </c>
      <c r="M1358" s="9">
        <v>85.452468640000006</v>
      </c>
      <c r="N1358" s="9">
        <f t="shared" si="109"/>
        <v>10222019.557607643</v>
      </c>
    </row>
    <row r="1359" spans="1:14" x14ac:dyDescent="0.25">
      <c r="A1359" s="5">
        <v>43362</v>
      </c>
      <c r="B1359" t="str">
        <f t="shared" si="105"/>
        <v>Wednesday</v>
      </c>
      <c r="C1359" t="str">
        <f t="shared" si="106"/>
        <v>September</v>
      </c>
      <c r="D1359">
        <f t="shared" si="107"/>
        <v>2018</v>
      </c>
      <c r="E1359">
        <f t="shared" si="108"/>
        <v>38</v>
      </c>
      <c r="F1359" t="str">
        <f>VLOOKUP(A1359, _holidays!A1359:B3464,2,FALSE)</f>
        <v>Y</v>
      </c>
      <c r="G1359" t="str">
        <f>VLOOKUP(A1359, _holidays!A1359:C3464,3,FALSE)</f>
        <v>N</v>
      </c>
      <c r="H1359">
        <v>8.5</v>
      </c>
      <c r="I1359">
        <v>14.7</v>
      </c>
      <c r="J1359">
        <v>16.100000000000001</v>
      </c>
      <c r="K1359">
        <v>3</v>
      </c>
      <c r="L1359" s="7">
        <v>123787.77</v>
      </c>
      <c r="M1359" s="9">
        <v>101.0040489</v>
      </c>
      <c r="N1359" s="9">
        <f t="shared" si="109"/>
        <v>12503065.974301953</v>
      </c>
    </row>
    <row r="1360" spans="1:14" x14ac:dyDescent="0.25">
      <c r="A1360" s="5">
        <v>43363</v>
      </c>
      <c r="B1360" t="str">
        <f t="shared" si="105"/>
        <v>Thursday</v>
      </c>
      <c r="C1360" t="str">
        <f t="shared" si="106"/>
        <v>September</v>
      </c>
      <c r="D1360">
        <f t="shared" si="107"/>
        <v>2018</v>
      </c>
      <c r="E1360">
        <f t="shared" si="108"/>
        <v>38</v>
      </c>
      <c r="F1360" t="str">
        <f>VLOOKUP(A1360, _holidays!A1360:B3465,2,FALSE)</f>
        <v>Y</v>
      </c>
      <c r="G1360" t="str">
        <f>VLOOKUP(A1360, _holidays!A1360:C3465,3,FALSE)</f>
        <v>N</v>
      </c>
      <c r="H1360">
        <v>3.8</v>
      </c>
      <c r="I1360">
        <v>17.399999999999999</v>
      </c>
      <c r="J1360">
        <v>18.5</v>
      </c>
      <c r="K1360">
        <v>0.8</v>
      </c>
      <c r="L1360" s="7">
        <v>125335.57</v>
      </c>
      <c r="M1360" s="9">
        <v>115.429534</v>
      </c>
      <c r="N1360" s="9">
        <f t="shared" si="109"/>
        <v>14467426.438724382</v>
      </c>
    </row>
    <row r="1361" spans="1:14" x14ac:dyDescent="0.25">
      <c r="A1361" s="5">
        <v>43364</v>
      </c>
      <c r="B1361" t="str">
        <f t="shared" si="105"/>
        <v>Friday</v>
      </c>
      <c r="C1361" t="str">
        <f t="shared" si="106"/>
        <v>September</v>
      </c>
      <c r="D1361">
        <f t="shared" si="107"/>
        <v>2018</v>
      </c>
      <c r="E1361">
        <f t="shared" si="108"/>
        <v>38</v>
      </c>
      <c r="F1361" t="str">
        <f>VLOOKUP(A1361, _holidays!A1361:B3466,2,FALSE)</f>
        <v>N</v>
      </c>
      <c r="G1361" t="str">
        <f>VLOOKUP(A1361, _holidays!A1361:C3466,3,FALSE)</f>
        <v>N</v>
      </c>
      <c r="H1361">
        <v>8.3000000000000007</v>
      </c>
      <c r="I1361">
        <v>18.899999999999999</v>
      </c>
      <c r="J1361">
        <v>16.600000000000001</v>
      </c>
      <c r="K1361">
        <v>0</v>
      </c>
      <c r="L1361" s="7">
        <v>120372.48</v>
      </c>
      <c r="M1361" s="9">
        <v>110.8134668</v>
      </c>
      <c r="N1361" s="9">
        <f t="shared" si="109"/>
        <v>13338891.816113664</v>
      </c>
    </row>
    <row r="1362" spans="1:14" x14ac:dyDescent="0.25">
      <c r="A1362" s="5">
        <v>43365</v>
      </c>
      <c r="B1362" t="str">
        <f t="shared" si="105"/>
        <v>Saturday</v>
      </c>
      <c r="C1362" t="str">
        <f t="shared" si="106"/>
        <v>September</v>
      </c>
      <c r="D1362">
        <f t="shared" si="107"/>
        <v>2018</v>
      </c>
      <c r="E1362">
        <f t="shared" si="108"/>
        <v>38</v>
      </c>
      <c r="F1362" t="str">
        <f>VLOOKUP(A1362, _holidays!A1362:B3467,2,FALSE)</f>
        <v>N</v>
      </c>
      <c r="G1362" t="str">
        <f>VLOOKUP(A1362, _holidays!A1362:C3467,3,FALSE)</f>
        <v>N</v>
      </c>
      <c r="H1362">
        <v>6.8</v>
      </c>
      <c r="I1362">
        <v>17.3</v>
      </c>
      <c r="J1362">
        <v>19.7</v>
      </c>
      <c r="K1362">
        <v>0</v>
      </c>
      <c r="L1362" s="7">
        <v>107731.72</v>
      </c>
      <c r="M1362" s="9">
        <v>83.493593180000005</v>
      </c>
      <c r="N1362" s="9">
        <f t="shared" si="109"/>
        <v>8994908.4022616707</v>
      </c>
    </row>
    <row r="1363" spans="1:14" x14ac:dyDescent="0.25">
      <c r="A1363" s="5">
        <v>43366</v>
      </c>
      <c r="B1363" t="str">
        <f t="shared" si="105"/>
        <v>Sunday</v>
      </c>
      <c r="C1363" t="str">
        <f t="shared" si="106"/>
        <v>September</v>
      </c>
      <c r="D1363">
        <f t="shared" si="107"/>
        <v>2018</v>
      </c>
      <c r="E1363">
        <f t="shared" si="108"/>
        <v>39</v>
      </c>
      <c r="F1363" t="str">
        <f>VLOOKUP(A1363, _holidays!A1363:B3468,2,FALSE)</f>
        <v>N</v>
      </c>
      <c r="G1363" t="str">
        <f>VLOOKUP(A1363, _holidays!A1363:C3468,3,FALSE)</f>
        <v>N</v>
      </c>
      <c r="H1363">
        <v>10.4</v>
      </c>
      <c r="I1363">
        <v>13.7</v>
      </c>
      <c r="J1363">
        <v>11.6</v>
      </c>
      <c r="K1363">
        <v>0.2</v>
      </c>
      <c r="L1363" s="7">
        <v>107332.1</v>
      </c>
      <c r="M1363" s="9">
        <v>79.780017569999998</v>
      </c>
      <c r="N1363" s="9">
        <f t="shared" si="109"/>
        <v>8562956.823824998</v>
      </c>
    </row>
    <row r="1364" spans="1:14" x14ac:dyDescent="0.25">
      <c r="A1364" s="5">
        <v>43367</v>
      </c>
      <c r="B1364" t="str">
        <f t="shared" si="105"/>
        <v>Monday</v>
      </c>
      <c r="C1364" t="str">
        <f t="shared" si="106"/>
        <v>September</v>
      </c>
      <c r="D1364">
        <f t="shared" si="107"/>
        <v>2018</v>
      </c>
      <c r="E1364">
        <f t="shared" si="108"/>
        <v>39</v>
      </c>
      <c r="F1364" t="str">
        <f>VLOOKUP(A1364, _holidays!A1364:B3469,2,FALSE)</f>
        <v>N</v>
      </c>
      <c r="G1364" t="str">
        <f>VLOOKUP(A1364, _holidays!A1364:C3469,3,FALSE)</f>
        <v>N</v>
      </c>
      <c r="H1364">
        <v>4.5999999999999996</v>
      </c>
      <c r="I1364">
        <v>14.9</v>
      </c>
      <c r="J1364">
        <v>17.2</v>
      </c>
      <c r="K1364">
        <v>0</v>
      </c>
      <c r="L1364" s="7">
        <v>119535.715</v>
      </c>
      <c r="M1364" s="9">
        <v>93.755130829999999</v>
      </c>
      <c r="N1364" s="9">
        <f t="shared" si="109"/>
        <v>11207086.598682594</v>
      </c>
    </row>
    <row r="1365" spans="1:14" x14ac:dyDescent="0.25">
      <c r="A1365" s="5">
        <v>43368</v>
      </c>
      <c r="B1365" t="str">
        <f t="shared" si="105"/>
        <v>Tuesday</v>
      </c>
      <c r="C1365" t="str">
        <f t="shared" si="106"/>
        <v>September</v>
      </c>
      <c r="D1365">
        <f t="shared" si="107"/>
        <v>2018</v>
      </c>
      <c r="E1365">
        <f t="shared" si="108"/>
        <v>39</v>
      </c>
      <c r="F1365" t="str">
        <f>VLOOKUP(A1365, _holidays!A1365:B3470,2,FALSE)</f>
        <v>N</v>
      </c>
      <c r="G1365" t="str">
        <f>VLOOKUP(A1365, _holidays!A1365:C3470,3,FALSE)</f>
        <v>N</v>
      </c>
      <c r="H1365">
        <v>8.6</v>
      </c>
      <c r="I1365">
        <v>13.6</v>
      </c>
      <c r="J1365">
        <v>12.2</v>
      </c>
      <c r="K1365">
        <v>0</v>
      </c>
      <c r="L1365" s="7">
        <v>124797.08500000001</v>
      </c>
      <c r="M1365" s="9">
        <v>118.656356</v>
      </c>
      <c r="N1365" s="9">
        <f t="shared" si="109"/>
        <v>14807967.34552226</v>
      </c>
    </row>
    <row r="1366" spans="1:14" x14ac:dyDescent="0.25">
      <c r="A1366" s="5">
        <v>43369</v>
      </c>
      <c r="B1366" t="str">
        <f t="shared" si="105"/>
        <v>Wednesday</v>
      </c>
      <c r="C1366" t="str">
        <f t="shared" si="106"/>
        <v>September</v>
      </c>
      <c r="D1366">
        <f t="shared" si="107"/>
        <v>2018</v>
      </c>
      <c r="E1366">
        <f t="shared" si="108"/>
        <v>39</v>
      </c>
      <c r="F1366" t="str">
        <f>VLOOKUP(A1366, _holidays!A1366:B3471,2,FALSE)</f>
        <v>N</v>
      </c>
      <c r="G1366" t="str">
        <f>VLOOKUP(A1366, _holidays!A1366:C3471,3,FALSE)</f>
        <v>N</v>
      </c>
      <c r="H1366">
        <v>6.4</v>
      </c>
      <c r="I1366">
        <v>17.600000000000001</v>
      </c>
      <c r="J1366">
        <v>20.8</v>
      </c>
      <c r="K1366">
        <v>0</v>
      </c>
      <c r="L1366" s="7">
        <v>119238.345</v>
      </c>
      <c r="M1366" s="9">
        <v>120.8612104</v>
      </c>
      <c r="N1366" s="9">
        <f t="shared" si="109"/>
        <v>14411290.702792788</v>
      </c>
    </row>
    <row r="1367" spans="1:14" x14ac:dyDescent="0.25">
      <c r="A1367" s="5">
        <v>43370</v>
      </c>
      <c r="B1367" t="str">
        <f t="shared" si="105"/>
        <v>Thursday</v>
      </c>
      <c r="C1367" t="str">
        <f t="shared" si="106"/>
        <v>September</v>
      </c>
      <c r="D1367">
        <f t="shared" si="107"/>
        <v>2018</v>
      </c>
      <c r="E1367">
        <f t="shared" si="108"/>
        <v>39</v>
      </c>
      <c r="F1367" t="str">
        <f>VLOOKUP(A1367, _holidays!A1367:B3472,2,FALSE)</f>
        <v>N</v>
      </c>
      <c r="G1367" t="str">
        <f>VLOOKUP(A1367, _holidays!A1367:C3472,3,FALSE)</f>
        <v>N</v>
      </c>
      <c r="H1367">
        <v>9.1999999999999993</v>
      </c>
      <c r="I1367">
        <v>24.2</v>
      </c>
      <c r="J1367">
        <v>20.8</v>
      </c>
      <c r="K1367">
        <v>0</v>
      </c>
      <c r="L1367" s="7">
        <v>110878.67</v>
      </c>
      <c r="M1367" s="9">
        <v>99.286997249999999</v>
      </c>
      <c r="N1367" s="9">
        <f t="shared" si="109"/>
        <v>11008810.203373658</v>
      </c>
    </row>
    <row r="1368" spans="1:14" x14ac:dyDescent="0.25">
      <c r="A1368" s="5">
        <v>43371</v>
      </c>
      <c r="B1368" t="str">
        <f t="shared" si="105"/>
        <v>Friday</v>
      </c>
      <c r="C1368" t="str">
        <f t="shared" si="106"/>
        <v>September</v>
      </c>
      <c r="D1368">
        <f t="shared" si="107"/>
        <v>2018</v>
      </c>
      <c r="E1368">
        <f t="shared" si="108"/>
        <v>39</v>
      </c>
      <c r="F1368" t="str">
        <f>VLOOKUP(A1368, _holidays!A1368:B3473,2,FALSE)</f>
        <v>N</v>
      </c>
      <c r="G1368" t="str">
        <f>VLOOKUP(A1368, _holidays!A1368:C3473,3,FALSE)</f>
        <v>Y</v>
      </c>
      <c r="H1368">
        <v>10.7</v>
      </c>
      <c r="I1368">
        <v>15.2</v>
      </c>
      <c r="J1368">
        <v>10.199999999999999</v>
      </c>
      <c r="K1368">
        <v>0</v>
      </c>
      <c r="L1368" s="7">
        <v>108622.42</v>
      </c>
      <c r="M1368" s="9">
        <v>90.212995460000002</v>
      </c>
      <c r="N1368" s="9">
        <f t="shared" si="109"/>
        <v>9799153.8823142126</v>
      </c>
    </row>
    <row r="1369" spans="1:14" x14ac:dyDescent="0.25">
      <c r="A1369" s="5">
        <v>43372</v>
      </c>
      <c r="B1369" t="str">
        <f t="shared" si="105"/>
        <v>Saturday</v>
      </c>
      <c r="C1369" t="str">
        <f t="shared" si="106"/>
        <v>September</v>
      </c>
      <c r="D1369">
        <f t="shared" si="107"/>
        <v>2018</v>
      </c>
      <c r="E1369">
        <f t="shared" si="108"/>
        <v>39</v>
      </c>
      <c r="F1369" t="str">
        <f>VLOOKUP(A1369, _holidays!A1369:B3474,2,FALSE)</f>
        <v>N</v>
      </c>
      <c r="G1369" t="str">
        <f>VLOOKUP(A1369, _holidays!A1369:C3474,3,FALSE)</f>
        <v>N</v>
      </c>
      <c r="H1369">
        <v>5.5</v>
      </c>
      <c r="I1369">
        <v>14</v>
      </c>
      <c r="J1369">
        <v>17</v>
      </c>
      <c r="K1369">
        <v>1.2</v>
      </c>
      <c r="L1369" s="7">
        <v>109315.065</v>
      </c>
      <c r="M1369" s="9">
        <v>86.164086429999998</v>
      </c>
      <c r="N1369" s="9">
        <f t="shared" si="109"/>
        <v>9419032.7087610681</v>
      </c>
    </row>
    <row r="1370" spans="1:14" x14ac:dyDescent="0.25">
      <c r="A1370" s="5">
        <v>43373</v>
      </c>
      <c r="B1370" t="str">
        <f t="shared" si="105"/>
        <v>Sunday</v>
      </c>
      <c r="C1370" t="str">
        <f t="shared" si="106"/>
        <v>September</v>
      </c>
      <c r="D1370">
        <f t="shared" si="107"/>
        <v>2018</v>
      </c>
      <c r="E1370">
        <f t="shared" si="108"/>
        <v>40</v>
      </c>
      <c r="F1370" t="str">
        <f>VLOOKUP(A1370, _holidays!A1370:B3475,2,FALSE)</f>
        <v>N</v>
      </c>
      <c r="G1370" t="str">
        <f>VLOOKUP(A1370, _holidays!A1370:C3475,3,FALSE)</f>
        <v>N</v>
      </c>
      <c r="H1370">
        <v>6.8</v>
      </c>
      <c r="I1370">
        <v>16.5</v>
      </c>
      <c r="J1370">
        <v>19.8</v>
      </c>
      <c r="K1370">
        <v>0.2</v>
      </c>
      <c r="L1370" s="7">
        <v>106236.23</v>
      </c>
      <c r="M1370" s="9">
        <v>86.884516410000003</v>
      </c>
      <c r="N1370" s="9">
        <f t="shared" si="109"/>
        <v>9230283.468771534</v>
      </c>
    </row>
    <row r="1371" spans="1:14" x14ac:dyDescent="0.25">
      <c r="A1371" s="5">
        <v>43374</v>
      </c>
      <c r="B1371" t="str">
        <f t="shared" si="105"/>
        <v>Monday</v>
      </c>
      <c r="C1371" t="str">
        <f t="shared" si="106"/>
        <v>October</v>
      </c>
      <c r="D1371">
        <f t="shared" si="107"/>
        <v>2018</v>
      </c>
      <c r="E1371">
        <f t="shared" si="108"/>
        <v>40</v>
      </c>
      <c r="F1371" t="str">
        <f>VLOOKUP(A1371, _holidays!A1371:B3476,2,FALSE)</f>
        <v>N</v>
      </c>
      <c r="G1371" t="str">
        <f>VLOOKUP(A1371, _holidays!A1371:C3476,3,FALSE)</f>
        <v>N</v>
      </c>
      <c r="H1371">
        <v>4.7</v>
      </c>
      <c r="I1371">
        <v>23.3</v>
      </c>
      <c r="J1371">
        <v>21.4</v>
      </c>
      <c r="K1371">
        <v>0</v>
      </c>
      <c r="L1371" s="7">
        <v>114466.64</v>
      </c>
      <c r="M1371" s="9">
        <v>111.1212712</v>
      </c>
      <c r="N1371" s="9">
        <f t="shared" si="109"/>
        <v>12719678.546792768</v>
      </c>
    </row>
    <row r="1372" spans="1:14" x14ac:dyDescent="0.25">
      <c r="A1372" s="5">
        <v>43375</v>
      </c>
      <c r="B1372" t="str">
        <f t="shared" si="105"/>
        <v>Tuesday</v>
      </c>
      <c r="C1372" t="str">
        <f t="shared" si="106"/>
        <v>October</v>
      </c>
      <c r="D1372">
        <f t="shared" si="107"/>
        <v>2018</v>
      </c>
      <c r="E1372">
        <f t="shared" si="108"/>
        <v>40</v>
      </c>
      <c r="F1372" t="str">
        <f>VLOOKUP(A1372, _holidays!A1372:B3477,2,FALSE)</f>
        <v>N</v>
      </c>
      <c r="G1372" t="str">
        <f>VLOOKUP(A1372, _holidays!A1372:C3477,3,FALSE)</f>
        <v>N</v>
      </c>
      <c r="H1372">
        <v>11.4</v>
      </c>
      <c r="I1372">
        <v>25.8</v>
      </c>
      <c r="J1372">
        <v>13.4</v>
      </c>
      <c r="K1372">
        <v>0</v>
      </c>
      <c r="L1372" s="7">
        <v>114458.205</v>
      </c>
      <c r="M1372" s="9">
        <v>104.9424003</v>
      </c>
      <c r="N1372" s="9">
        <f t="shared" si="109"/>
        <v>12011518.766729463</v>
      </c>
    </row>
    <row r="1373" spans="1:14" x14ac:dyDescent="0.25">
      <c r="A1373" s="5">
        <v>43376</v>
      </c>
      <c r="B1373" t="str">
        <f t="shared" si="105"/>
        <v>Wednesday</v>
      </c>
      <c r="C1373" t="str">
        <f t="shared" si="106"/>
        <v>October</v>
      </c>
      <c r="D1373">
        <f t="shared" si="107"/>
        <v>2018</v>
      </c>
      <c r="E1373">
        <f t="shared" si="108"/>
        <v>40</v>
      </c>
      <c r="F1373" t="str">
        <f>VLOOKUP(A1373, _holidays!A1373:B3478,2,FALSE)</f>
        <v>N</v>
      </c>
      <c r="G1373" t="str">
        <f>VLOOKUP(A1373, _holidays!A1373:C3478,3,FALSE)</f>
        <v>N</v>
      </c>
      <c r="H1373">
        <v>14.7</v>
      </c>
      <c r="I1373">
        <v>18.100000000000001</v>
      </c>
      <c r="J1373">
        <v>10.9</v>
      </c>
      <c r="K1373">
        <v>0</v>
      </c>
      <c r="L1373" s="7">
        <v>115490.83500000001</v>
      </c>
      <c r="M1373" s="9">
        <v>122.0868375</v>
      </c>
      <c r="N1373" s="9">
        <f t="shared" si="109"/>
        <v>14099910.805384314</v>
      </c>
    </row>
    <row r="1374" spans="1:14" x14ac:dyDescent="0.25">
      <c r="A1374" s="5">
        <v>43377</v>
      </c>
      <c r="B1374" t="str">
        <f t="shared" si="105"/>
        <v>Thursday</v>
      </c>
      <c r="C1374" t="str">
        <f t="shared" si="106"/>
        <v>October</v>
      </c>
      <c r="D1374">
        <f t="shared" si="107"/>
        <v>2018</v>
      </c>
      <c r="E1374">
        <f t="shared" si="108"/>
        <v>40</v>
      </c>
      <c r="F1374" t="str">
        <f>VLOOKUP(A1374, _holidays!A1374:B3479,2,FALSE)</f>
        <v>N</v>
      </c>
      <c r="G1374" t="str">
        <f>VLOOKUP(A1374, _holidays!A1374:C3479,3,FALSE)</f>
        <v>N</v>
      </c>
      <c r="H1374">
        <v>10.9</v>
      </c>
      <c r="I1374">
        <v>14.6</v>
      </c>
      <c r="J1374">
        <v>12.5</v>
      </c>
      <c r="K1374">
        <v>0</v>
      </c>
      <c r="L1374" s="7">
        <v>115294.12</v>
      </c>
      <c r="M1374" s="9">
        <v>97.499455749999996</v>
      </c>
      <c r="N1374" s="9">
        <f t="shared" si="109"/>
        <v>11241113.951175189</v>
      </c>
    </row>
    <row r="1375" spans="1:14" x14ac:dyDescent="0.25">
      <c r="A1375" s="5">
        <v>43378</v>
      </c>
      <c r="B1375" t="str">
        <f t="shared" si="105"/>
        <v>Friday</v>
      </c>
      <c r="C1375" t="str">
        <f t="shared" si="106"/>
        <v>October</v>
      </c>
      <c r="D1375">
        <f t="shared" si="107"/>
        <v>2018</v>
      </c>
      <c r="E1375">
        <f t="shared" si="108"/>
        <v>40</v>
      </c>
      <c r="F1375" t="str">
        <f>VLOOKUP(A1375, _holidays!A1375:B3480,2,FALSE)</f>
        <v>N</v>
      </c>
      <c r="G1375" t="str">
        <f>VLOOKUP(A1375, _holidays!A1375:C3480,3,FALSE)</f>
        <v>N</v>
      </c>
      <c r="H1375">
        <v>9.1</v>
      </c>
      <c r="I1375">
        <v>20.5</v>
      </c>
      <c r="J1375">
        <v>22.5</v>
      </c>
      <c r="K1375">
        <v>0</v>
      </c>
      <c r="L1375" s="7">
        <v>112576.545</v>
      </c>
      <c r="M1375" s="9">
        <v>105.2909812</v>
      </c>
      <c r="N1375" s="9">
        <f t="shared" si="109"/>
        <v>11853294.883155955</v>
      </c>
    </row>
    <row r="1376" spans="1:14" x14ac:dyDescent="0.25">
      <c r="A1376" s="5">
        <v>43379</v>
      </c>
      <c r="B1376" t="str">
        <f t="shared" si="105"/>
        <v>Saturday</v>
      </c>
      <c r="C1376" t="str">
        <f t="shared" si="106"/>
        <v>October</v>
      </c>
      <c r="D1376">
        <f t="shared" si="107"/>
        <v>2018</v>
      </c>
      <c r="E1376">
        <f t="shared" si="108"/>
        <v>40</v>
      </c>
      <c r="F1376" t="str">
        <f>VLOOKUP(A1376, _holidays!A1376:B3481,2,FALSE)</f>
        <v>N</v>
      </c>
      <c r="G1376" t="str">
        <f>VLOOKUP(A1376, _holidays!A1376:C3481,3,FALSE)</f>
        <v>N</v>
      </c>
      <c r="H1376">
        <v>8.3000000000000007</v>
      </c>
      <c r="I1376">
        <v>23.8</v>
      </c>
      <c r="J1376">
        <v>22.7</v>
      </c>
      <c r="K1376">
        <v>0</v>
      </c>
      <c r="L1376" s="7">
        <v>102988.145</v>
      </c>
      <c r="M1376" s="9">
        <v>100.10292629999999</v>
      </c>
      <c r="N1376" s="9">
        <f t="shared" si="109"/>
        <v>10309414.688708713</v>
      </c>
    </row>
    <row r="1377" spans="1:14" x14ac:dyDescent="0.25">
      <c r="A1377" s="5">
        <v>43380</v>
      </c>
      <c r="B1377" t="str">
        <f t="shared" si="105"/>
        <v>Sunday</v>
      </c>
      <c r="C1377" t="str">
        <f t="shared" si="106"/>
        <v>October</v>
      </c>
      <c r="D1377">
        <f t="shared" si="107"/>
        <v>2018</v>
      </c>
      <c r="E1377">
        <f t="shared" si="108"/>
        <v>41</v>
      </c>
      <c r="F1377" t="str">
        <f>VLOOKUP(A1377, _holidays!A1377:B3482,2,FALSE)</f>
        <v>N</v>
      </c>
      <c r="G1377" t="str">
        <f>VLOOKUP(A1377, _holidays!A1377:C3482,3,FALSE)</f>
        <v>N</v>
      </c>
      <c r="H1377">
        <v>10.3</v>
      </c>
      <c r="I1377">
        <v>24.7</v>
      </c>
      <c r="J1377">
        <v>21.2</v>
      </c>
      <c r="K1377">
        <v>0</v>
      </c>
      <c r="L1377" s="7">
        <v>100476.705</v>
      </c>
      <c r="M1377" s="9">
        <v>87.871654219999996</v>
      </c>
      <c r="N1377" s="9">
        <f t="shared" si="109"/>
        <v>8829054.2789249457</v>
      </c>
    </row>
    <row r="1378" spans="1:14" x14ac:dyDescent="0.25">
      <c r="A1378" s="5">
        <v>43381</v>
      </c>
      <c r="B1378" t="str">
        <f t="shared" si="105"/>
        <v>Monday</v>
      </c>
      <c r="C1378" t="str">
        <f t="shared" si="106"/>
        <v>October</v>
      </c>
      <c r="D1378">
        <f t="shared" si="107"/>
        <v>2018</v>
      </c>
      <c r="E1378">
        <f t="shared" si="108"/>
        <v>41</v>
      </c>
      <c r="F1378" t="str">
        <f>VLOOKUP(A1378, _holidays!A1378:B3483,2,FALSE)</f>
        <v>N</v>
      </c>
      <c r="G1378" t="str">
        <f>VLOOKUP(A1378, _holidays!A1378:C3483,3,FALSE)</f>
        <v>N</v>
      </c>
      <c r="H1378">
        <v>13.5</v>
      </c>
      <c r="I1378">
        <v>28.2</v>
      </c>
      <c r="J1378">
        <v>22.7</v>
      </c>
      <c r="K1378">
        <v>0</v>
      </c>
      <c r="L1378" s="7">
        <v>113945.5</v>
      </c>
      <c r="M1378" s="9">
        <v>87.101261609999995</v>
      </c>
      <c r="N1378" s="9">
        <f t="shared" si="109"/>
        <v>9924796.8047822546</v>
      </c>
    </row>
    <row r="1379" spans="1:14" x14ac:dyDescent="0.25">
      <c r="A1379" s="5">
        <v>43382</v>
      </c>
      <c r="B1379" t="str">
        <f t="shared" si="105"/>
        <v>Tuesday</v>
      </c>
      <c r="C1379" t="str">
        <f t="shared" si="106"/>
        <v>October</v>
      </c>
      <c r="D1379">
        <f t="shared" si="107"/>
        <v>2018</v>
      </c>
      <c r="E1379">
        <f t="shared" si="108"/>
        <v>41</v>
      </c>
      <c r="F1379" t="str">
        <f>VLOOKUP(A1379, _holidays!A1379:B3484,2,FALSE)</f>
        <v>Y</v>
      </c>
      <c r="G1379" t="str">
        <f>VLOOKUP(A1379, _holidays!A1379:C3484,3,FALSE)</f>
        <v>N</v>
      </c>
      <c r="H1379">
        <v>16.100000000000001</v>
      </c>
      <c r="I1379">
        <v>17.899999999999999</v>
      </c>
      <c r="J1379">
        <v>7.2</v>
      </c>
      <c r="L1379" s="7">
        <v>116449.31</v>
      </c>
      <c r="M1379" s="9">
        <v>99.00074936</v>
      </c>
      <c r="N1379" s="9">
        <f t="shared" si="109"/>
        <v>11528568.952454941</v>
      </c>
    </row>
    <row r="1380" spans="1:14" x14ac:dyDescent="0.25">
      <c r="A1380" s="5">
        <v>43383</v>
      </c>
      <c r="B1380" t="str">
        <f t="shared" si="105"/>
        <v>Wednesday</v>
      </c>
      <c r="C1380" t="str">
        <f t="shared" si="106"/>
        <v>October</v>
      </c>
      <c r="D1380">
        <f t="shared" si="107"/>
        <v>2018</v>
      </c>
      <c r="E1380">
        <f t="shared" si="108"/>
        <v>41</v>
      </c>
      <c r="F1380" t="str">
        <f>VLOOKUP(A1380, _holidays!A1380:B3485,2,FALSE)</f>
        <v>Y</v>
      </c>
      <c r="G1380" t="str">
        <f>VLOOKUP(A1380, _holidays!A1380:C3485,3,FALSE)</f>
        <v>N</v>
      </c>
      <c r="H1380">
        <v>10.1</v>
      </c>
      <c r="I1380">
        <v>16.5</v>
      </c>
      <c r="J1380">
        <v>20</v>
      </c>
      <c r="L1380" s="7">
        <v>109551.08</v>
      </c>
      <c r="M1380" s="9">
        <v>73.539697610000005</v>
      </c>
      <c r="N1380" s="9">
        <f t="shared" si="109"/>
        <v>8056353.2960489197</v>
      </c>
    </row>
    <row r="1381" spans="1:14" x14ac:dyDescent="0.25">
      <c r="A1381" s="5">
        <v>43384</v>
      </c>
      <c r="B1381" t="str">
        <f t="shared" si="105"/>
        <v>Thursday</v>
      </c>
      <c r="C1381" t="str">
        <f t="shared" si="106"/>
        <v>October</v>
      </c>
      <c r="D1381">
        <f t="shared" si="107"/>
        <v>2018</v>
      </c>
      <c r="E1381">
        <f t="shared" si="108"/>
        <v>41</v>
      </c>
      <c r="F1381" t="str">
        <f>VLOOKUP(A1381, _holidays!A1381:B3486,2,FALSE)</f>
        <v>Y</v>
      </c>
      <c r="G1381" t="str">
        <f>VLOOKUP(A1381, _holidays!A1381:C3486,3,FALSE)</f>
        <v>N</v>
      </c>
      <c r="H1381">
        <v>6.4</v>
      </c>
      <c r="I1381">
        <v>20.7</v>
      </c>
      <c r="J1381">
        <v>23.7</v>
      </c>
      <c r="K1381">
        <v>0</v>
      </c>
      <c r="L1381" s="7">
        <v>110432.33</v>
      </c>
      <c r="M1381" s="9">
        <v>85.630408540000005</v>
      </c>
      <c r="N1381" s="9">
        <f t="shared" si="109"/>
        <v>9456365.5339240991</v>
      </c>
    </row>
    <row r="1382" spans="1:14" x14ac:dyDescent="0.25">
      <c r="A1382" s="5">
        <v>43385</v>
      </c>
      <c r="B1382" t="str">
        <f t="shared" si="105"/>
        <v>Friday</v>
      </c>
      <c r="C1382" t="str">
        <f t="shared" si="106"/>
        <v>October</v>
      </c>
      <c r="D1382">
        <f t="shared" si="107"/>
        <v>2018</v>
      </c>
      <c r="E1382">
        <f t="shared" si="108"/>
        <v>41</v>
      </c>
      <c r="F1382" t="str">
        <f>VLOOKUP(A1382, _holidays!A1382:B3487,2,FALSE)</f>
        <v>Y</v>
      </c>
      <c r="G1382" t="str">
        <f>VLOOKUP(A1382, _holidays!A1382:C3487,3,FALSE)</f>
        <v>N</v>
      </c>
      <c r="H1382">
        <v>8.6999999999999993</v>
      </c>
      <c r="I1382">
        <v>22.7</v>
      </c>
      <c r="J1382">
        <v>23.9</v>
      </c>
      <c r="K1382">
        <v>0</v>
      </c>
      <c r="L1382" s="7">
        <v>110457.33500000001</v>
      </c>
      <c r="M1382" s="9">
        <v>88.472364569999996</v>
      </c>
      <c r="N1382" s="9">
        <f t="shared" si="109"/>
        <v>9772421.6115506217</v>
      </c>
    </row>
    <row r="1383" spans="1:14" x14ac:dyDescent="0.25">
      <c r="A1383" s="5">
        <v>43386</v>
      </c>
      <c r="B1383" t="str">
        <f t="shared" si="105"/>
        <v>Saturday</v>
      </c>
      <c r="C1383" t="str">
        <f t="shared" si="106"/>
        <v>October</v>
      </c>
      <c r="D1383">
        <f t="shared" si="107"/>
        <v>2018</v>
      </c>
      <c r="E1383">
        <f t="shared" si="108"/>
        <v>41</v>
      </c>
      <c r="F1383" t="str">
        <f>VLOOKUP(A1383, _holidays!A1383:B3488,2,FALSE)</f>
        <v>Y</v>
      </c>
      <c r="G1383" t="str">
        <f>VLOOKUP(A1383, _holidays!A1383:C3488,3,FALSE)</f>
        <v>N</v>
      </c>
      <c r="H1383">
        <v>10.5</v>
      </c>
      <c r="I1383">
        <v>24.9</v>
      </c>
      <c r="J1383">
        <v>23.2</v>
      </c>
      <c r="K1383">
        <v>0</v>
      </c>
      <c r="L1383" s="7">
        <v>96584.744999999995</v>
      </c>
      <c r="M1383" s="9">
        <v>74.616600149999996</v>
      </c>
      <c r="N1383" s="9">
        <f t="shared" si="109"/>
        <v>7206825.2982547106</v>
      </c>
    </row>
    <row r="1384" spans="1:14" x14ac:dyDescent="0.25">
      <c r="A1384" s="5">
        <v>43387</v>
      </c>
      <c r="B1384" t="str">
        <f t="shared" si="105"/>
        <v>Sunday</v>
      </c>
      <c r="C1384" t="str">
        <f t="shared" si="106"/>
        <v>October</v>
      </c>
      <c r="D1384">
        <f t="shared" si="107"/>
        <v>2018</v>
      </c>
      <c r="E1384">
        <f t="shared" si="108"/>
        <v>42</v>
      </c>
      <c r="F1384" t="str">
        <f>VLOOKUP(A1384, _holidays!A1384:B3489,2,FALSE)</f>
        <v>Y</v>
      </c>
      <c r="G1384" t="str">
        <f>VLOOKUP(A1384, _holidays!A1384:C3489,3,FALSE)</f>
        <v>N</v>
      </c>
      <c r="H1384">
        <v>12.4</v>
      </c>
      <c r="I1384">
        <v>27.3</v>
      </c>
      <c r="J1384">
        <v>22.1</v>
      </c>
      <c r="K1384">
        <v>0</v>
      </c>
      <c r="L1384" s="7">
        <v>90918.615000000005</v>
      </c>
      <c r="M1384" s="9">
        <v>56.864164340000002</v>
      </c>
      <c r="N1384" s="9">
        <f t="shared" si="109"/>
        <v>5170011.0649251891</v>
      </c>
    </row>
    <row r="1385" spans="1:14" x14ac:dyDescent="0.25">
      <c r="A1385" s="5">
        <v>43388</v>
      </c>
      <c r="B1385" t="str">
        <f t="shared" si="105"/>
        <v>Monday</v>
      </c>
      <c r="C1385" t="str">
        <f t="shared" si="106"/>
        <v>October</v>
      </c>
      <c r="D1385">
        <f t="shared" si="107"/>
        <v>2018</v>
      </c>
      <c r="E1385">
        <f t="shared" si="108"/>
        <v>42</v>
      </c>
      <c r="F1385" t="str">
        <f>VLOOKUP(A1385, _holidays!A1385:B3490,2,FALSE)</f>
        <v>Y</v>
      </c>
      <c r="G1385" t="str">
        <f>VLOOKUP(A1385, _holidays!A1385:C3490,3,FALSE)</f>
        <v>N</v>
      </c>
      <c r="H1385">
        <v>19.5</v>
      </c>
      <c r="I1385">
        <v>27.5</v>
      </c>
      <c r="J1385">
        <v>19.399999999999999</v>
      </c>
      <c r="K1385">
        <v>0</v>
      </c>
      <c r="L1385" s="7">
        <v>108070.27499999999</v>
      </c>
      <c r="M1385" s="9">
        <v>79.182454410000005</v>
      </c>
      <c r="N1385" s="9">
        <f t="shared" si="109"/>
        <v>8557269.6232636627</v>
      </c>
    </row>
    <row r="1386" spans="1:14" x14ac:dyDescent="0.25">
      <c r="A1386" s="5">
        <v>43389</v>
      </c>
      <c r="B1386" t="str">
        <f t="shared" si="105"/>
        <v>Tuesday</v>
      </c>
      <c r="C1386" t="str">
        <f t="shared" si="106"/>
        <v>October</v>
      </c>
      <c r="D1386">
        <f t="shared" si="107"/>
        <v>2018</v>
      </c>
      <c r="E1386">
        <f t="shared" si="108"/>
        <v>42</v>
      </c>
      <c r="F1386" t="str">
        <f>VLOOKUP(A1386, _holidays!A1386:B3491,2,FALSE)</f>
        <v>Y</v>
      </c>
      <c r="G1386" t="str">
        <f>VLOOKUP(A1386, _holidays!A1386:C3491,3,FALSE)</f>
        <v>N</v>
      </c>
      <c r="H1386">
        <v>20</v>
      </c>
      <c r="I1386">
        <v>23.1</v>
      </c>
      <c r="J1386">
        <v>6.1</v>
      </c>
      <c r="K1386">
        <v>0.2</v>
      </c>
      <c r="L1386" s="7">
        <v>113889.41</v>
      </c>
      <c r="M1386" s="9">
        <v>89.02524597</v>
      </c>
      <c r="N1386" s="9">
        <f t="shared" si="109"/>
        <v>10139032.738628179</v>
      </c>
    </row>
    <row r="1387" spans="1:14" x14ac:dyDescent="0.25">
      <c r="A1387" s="5">
        <v>43390</v>
      </c>
      <c r="B1387" t="str">
        <f t="shared" si="105"/>
        <v>Wednesday</v>
      </c>
      <c r="C1387" t="str">
        <f t="shared" si="106"/>
        <v>October</v>
      </c>
      <c r="D1387">
        <f t="shared" si="107"/>
        <v>2018</v>
      </c>
      <c r="E1387">
        <f t="shared" si="108"/>
        <v>42</v>
      </c>
      <c r="F1387" t="str">
        <f>VLOOKUP(A1387, _holidays!A1387:B3492,2,FALSE)</f>
        <v>Y</v>
      </c>
      <c r="G1387" t="str">
        <f>VLOOKUP(A1387, _holidays!A1387:C3492,3,FALSE)</f>
        <v>N</v>
      </c>
      <c r="H1387">
        <v>16.100000000000001</v>
      </c>
      <c r="I1387">
        <v>22.6</v>
      </c>
      <c r="J1387">
        <v>15.1</v>
      </c>
      <c r="K1387">
        <v>5.2</v>
      </c>
      <c r="L1387" s="7">
        <v>112592.26</v>
      </c>
      <c r="M1387" s="9">
        <v>122.20067</v>
      </c>
      <c r="N1387" s="9">
        <f t="shared" si="109"/>
        <v>13758849.6088142</v>
      </c>
    </row>
    <row r="1388" spans="1:14" x14ac:dyDescent="0.25">
      <c r="A1388" s="5">
        <v>43391</v>
      </c>
      <c r="B1388" t="str">
        <f t="shared" si="105"/>
        <v>Thursday</v>
      </c>
      <c r="C1388" t="str">
        <f t="shared" si="106"/>
        <v>October</v>
      </c>
      <c r="D1388">
        <f t="shared" si="107"/>
        <v>2018</v>
      </c>
      <c r="E1388">
        <f t="shared" si="108"/>
        <v>42</v>
      </c>
      <c r="F1388" t="str">
        <f>VLOOKUP(A1388, _holidays!A1388:B3493,2,FALSE)</f>
        <v>Y</v>
      </c>
      <c r="G1388" t="str">
        <f>VLOOKUP(A1388, _holidays!A1388:C3493,3,FALSE)</f>
        <v>N</v>
      </c>
      <c r="H1388">
        <v>14.7</v>
      </c>
      <c r="I1388">
        <v>20.7</v>
      </c>
      <c r="J1388">
        <v>10.5</v>
      </c>
      <c r="K1388">
        <v>2</v>
      </c>
      <c r="L1388" s="7">
        <v>112806.58500000001</v>
      </c>
      <c r="M1388" s="9">
        <v>165.77970980000001</v>
      </c>
      <c r="N1388" s="9">
        <f t="shared" si="109"/>
        <v>18701042.924829036</v>
      </c>
    </row>
    <row r="1389" spans="1:14" x14ac:dyDescent="0.25">
      <c r="A1389" s="5">
        <v>43392</v>
      </c>
      <c r="B1389" t="str">
        <f t="shared" si="105"/>
        <v>Friday</v>
      </c>
      <c r="C1389" t="str">
        <f t="shared" si="106"/>
        <v>October</v>
      </c>
      <c r="D1389">
        <f t="shared" si="107"/>
        <v>2018</v>
      </c>
      <c r="E1389">
        <f t="shared" si="108"/>
        <v>42</v>
      </c>
      <c r="F1389" t="str">
        <f>VLOOKUP(A1389, _holidays!A1389:B3494,2,FALSE)</f>
        <v>Y</v>
      </c>
      <c r="G1389" t="str">
        <f>VLOOKUP(A1389, _holidays!A1389:C3494,3,FALSE)</f>
        <v>N</v>
      </c>
      <c r="H1389">
        <v>12.8</v>
      </c>
      <c r="I1389">
        <v>27.4</v>
      </c>
      <c r="J1389">
        <v>23</v>
      </c>
      <c r="K1389">
        <v>0</v>
      </c>
      <c r="L1389" s="7">
        <v>107940.16</v>
      </c>
      <c r="M1389" s="9">
        <v>101.6603803</v>
      </c>
      <c r="N1389" s="9">
        <f t="shared" si="109"/>
        <v>10973237.715242848</v>
      </c>
    </row>
    <row r="1390" spans="1:14" x14ac:dyDescent="0.25">
      <c r="A1390" s="5">
        <v>43393</v>
      </c>
      <c r="B1390" t="str">
        <f t="shared" si="105"/>
        <v>Saturday</v>
      </c>
      <c r="C1390" t="str">
        <f t="shared" si="106"/>
        <v>October</v>
      </c>
      <c r="D1390">
        <f t="shared" si="107"/>
        <v>2018</v>
      </c>
      <c r="E1390">
        <f t="shared" si="108"/>
        <v>42</v>
      </c>
      <c r="F1390" t="str">
        <f>VLOOKUP(A1390, _holidays!A1390:B3495,2,FALSE)</f>
        <v>Y</v>
      </c>
      <c r="G1390" t="str">
        <f>VLOOKUP(A1390, _holidays!A1390:C3495,3,FALSE)</f>
        <v>N</v>
      </c>
      <c r="H1390">
        <v>11.7</v>
      </c>
      <c r="I1390">
        <v>16.100000000000001</v>
      </c>
      <c r="J1390">
        <v>9.8000000000000007</v>
      </c>
      <c r="K1390">
        <v>5</v>
      </c>
      <c r="L1390" s="7">
        <v>99368.854999999996</v>
      </c>
      <c r="M1390" s="9">
        <v>96.292242040000005</v>
      </c>
      <c r="N1390" s="9">
        <f t="shared" si="109"/>
        <v>9568449.8368976638</v>
      </c>
    </row>
    <row r="1391" spans="1:14" x14ac:dyDescent="0.25">
      <c r="A1391" s="5">
        <v>43394</v>
      </c>
      <c r="B1391" t="str">
        <f t="shared" si="105"/>
        <v>Sunday</v>
      </c>
      <c r="C1391" t="str">
        <f t="shared" si="106"/>
        <v>October</v>
      </c>
      <c r="D1391">
        <f t="shared" si="107"/>
        <v>2018</v>
      </c>
      <c r="E1391">
        <f t="shared" si="108"/>
        <v>43</v>
      </c>
      <c r="F1391" t="str">
        <f>VLOOKUP(A1391, _holidays!A1391:B3496,2,FALSE)</f>
        <v>Y</v>
      </c>
      <c r="G1391" t="str">
        <f>VLOOKUP(A1391, _holidays!A1391:C3496,3,FALSE)</f>
        <v>N</v>
      </c>
      <c r="H1391">
        <v>7.6</v>
      </c>
      <c r="I1391">
        <v>19.2</v>
      </c>
      <c r="J1391">
        <v>22.7</v>
      </c>
      <c r="K1391">
        <v>5.6</v>
      </c>
      <c r="L1391" s="7">
        <v>98427.53</v>
      </c>
      <c r="M1391" s="9">
        <v>81.920924420000006</v>
      </c>
      <c r="N1391" s="9">
        <f t="shared" si="109"/>
        <v>8063274.2459772835</v>
      </c>
    </row>
    <row r="1392" spans="1:14" x14ac:dyDescent="0.25">
      <c r="A1392" s="5">
        <v>43395</v>
      </c>
      <c r="B1392" t="str">
        <f t="shared" si="105"/>
        <v>Monday</v>
      </c>
      <c r="C1392" t="str">
        <f t="shared" si="106"/>
        <v>October</v>
      </c>
      <c r="D1392">
        <f t="shared" si="107"/>
        <v>2018</v>
      </c>
      <c r="E1392">
        <f t="shared" si="108"/>
        <v>43</v>
      </c>
      <c r="F1392" t="str">
        <f>VLOOKUP(A1392, _holidays!A1392:B3497,2,FALSE)</f>
        <v>Y</v>
      </c>
      <c r="G1392" t="str">
        <f>VLOOKUP(A1392, _holidays!A1392:C3497,3,FALSE)</f>
        <v>N</v>
      </c>
      <c r="H1392">
        <v>8.9</v>
      </c>
      <c r="I1392">
        <v>27</v>
      </c>
      <c r="J1392">
        <v>25.7</v>
      </c>
      <c r="K1392">
        <v>0</v>
      </c>
      <c r="L1392" s="7">
        <v>105893.61500000001</v>
      </c>
      <c r="M1392" s="9">
        <v>84.175390419999999</v>
      </c>
      <c r="N1392" s="9">
        <f t="shared" si="109"/>
        <v>8913636.3856101688</v>
      </c>
    </row>
    <row r="1393" spans="1:14" x14ac:dyDescent="0.25">
      <c r="A1393" s="5">
        <v>43396</v>
      </c>
      <c r="B1393" t="str">
        <f t="shared" si="105"/>
        <v>Tuesday</v>
      </c>
      <c r="C1393" t="str">
        <f t="shared" si="106"/>
        <v>October</v>
      </c>
      <c r="D1393">
        <f t="shared" si="107"/>
        <v>2018</v>
      </c>
      <c r="E1393">
        <f t="shared" si="108"/>
        <v>43</v>
      </c>
      <c r="F1393" t="str">
        <f>VLOOKUP(A1393, _holidays!A1393:B3498,2,FALSE)</f>
        <v>Y</v>
      </c>
      <c r="G1393" t="str">
        <f>VLOOKUP(A1393, _holidays!A1393:C3498,3,FALSE)</f>
        <v>N</v>
      </c>
      <c r="H1393">
        <v>13</v>
      </c>
      <c r="I1393">
        <v>18.8</v>
      </c>
      <c r="J1393">
        <v>16.7</v>
      </c>
      <c r="K1393">
        <v>0</v>
      </c>
      <c r="L1393" s="7">
        <v>109241.565</v>
      </c>
      <c r="M1393" s="9">
        <v>90.935335870000003</v>
      </c>
      <c r="N1393" s="9">
        <f t="shared" si="109"/>
        <v>9933918.4042394366</v>
      </c>
    </row>
    <row r="1394" spans="1:14" x14ac:dyDescent="0.25">
      <c r="A1394" s="5">
        <v>43397</v>
      </c>
      <c r="B1394" t="str">
        <f t="shared" si="105"/>
        <v>Wednesday</v>
      </c>
      <c r="C1394" t="str">
        <f t="shared" si="106"/>
        <v>October</v>
      </c>
      <c r="D1394">
        <f t="shared" si="107"/>
        <v>2018</v>
      </c>
      <c r="E1394">
        <f t="shared" si="108"/>
        <v>43</v>
      </c>
      <c r="F1394" t="str">
        <f>VLOOKUP(A1394, _holidays!A1394:B3499,2,FALSE)</f>
        <v>Y</v>
      </c>
      <c r="G1394" t="str">
        <f>VLOOKUP(A1394, _holidays!A1394:C3499,3,FALSE)</f>
        <v>N</v>
      </c>
      <c r="H1394">
        <v>9.1999999999999993</v>
      </c>
      <c r="I1394">
        <v>15.5</v>
      </c>
      <c r="J1394">
        <v>19.7</v>
      </c>
      <c r="K1394">
        <v>0</v>
      </c>
      <c r="L1394" s="7">
        <v>111423.36500000001</v>
      </c>
      <c r="M1394" s="9">
        <v>93.344752569999997</v>
      </c>
      <c r="N1394" s="9">
        <f t="shared" si="109"/>
        <v>10400786.436441798</v>
      </c>
    </row>
    <row r="1395" spans="1:14" x14ac:dyDescent="0.25">
      <c r="A1395" s="5">
        <v>43398</v>
      </c>
      <c r="B1395" t="str">
        <f t="shared" si="105"/>
        <v>Thursday</v>
      </c>
      <c r="C1395" t="str">
        <f t="shared" si="106"/>
        <v>October</v>
      </c>
      <c r="D1395">
        <f t="shared" si="107"/>
        <v>2018</v>
      </c>
      <c r="E1395">
        <f t="shared" si="108"/>
        <v>43</v>
      </c>
      <c r="F1395" t="str">
        <f>VLOOKUP(A1395, _holidays!A1395:B3500,2,FALSE)</f>
        <v>Y</v>
      </c>
      <c r="G1395" t="str">
        <f>VLOOKUP(A1395, _holidays!A1395:C3500,3,FALSE)</f>
        <v>N</v>
      </c>
      <c r="H1395">
        <v>6.4</v>
      </c>
      <c r="I1395">
        <v>19.5</v>
      </c>
      <c r="J1395">
        <v>25</v>
      </c>
      <c r="K1395">
        <v>0</v>
      </c>
      <c r="L1395" s="7">
        <v>112414.39</v>
      </c>
      <c r="M1395" s="9">
        <v>115.427252</v>
      </c>
      <c r="N1395" s="9">
        <f t="shared" si="109"/>
        <v>12975684.12295628</v>
      </c>
    </row>
    <row r="1396" spans="1:14" x14ac:dyDescent="0.25">
      <c r="A1396" s="5">
        <v>43399</v>
      </c>
      <c r="B1396" t="str">
        <f t="shared" si="105"/>
        <v>Friday</v>
      </c>
      <c r="C1396" t="str">
        <f t="shared" si="106"/>
        <v>October</v>
      </c>
      <c r="D1396">
        <f t="shared" si="107"/>
        <v>2018</v>
      </c>
      <c r="E1396">
        <f t="shared" si="108"/>
        <v>43</v>
      </c>
      <c r="F1396" t="str">
        <f>VLOOKUP(A1396, _holidays!A1396:B3501,2,FALSE)</f>
        <v>Y</v>
      </c>
      <c r="G1396" t="str">
        <f>VLOOKUP(A1396, _holidays!A1396:C3501,3,FALSE)</f>
        <v>N</v>
      </c>
      <c r="H1396">
        <v>9.6</v>
      </c>
      <c r="I1396">
        <v>18.3</v>
      </c>
      <c r="J1396">
        <v>23.7</v>
      </c>
      <c r="K1396">
        <v>0</v>
      </c>
      <c r="L1396" s="7">
        <v>111145.12</v>
      </c>
      <c r="M1396" s="9">
        <v>111.2042443</v>
      </c>
      <c r="N1396" s="9">
        <f t="shared" si="109"/>
        <v>12359809.077232815</v>
      </c>
    </row>
    <row r="1397" spans="1:14" x14ac:dyDescent="0.25">
      <c r="A1397" s="5">
        <v>43400</v>
      </c>
      <c r="B1397" t="str">
        <f t="shared" si="105"/>
        <v>Saturday</v>
      </c>
      <c r="C1397" t="str">
        <f t="shared" si="106"/>
        <v>October</v>
      </c>
      <c r="D1397">
        <f t="shared" si="107"/>
        <v>2018</v>
      </c>
      <c r="E1397">
        <f t="shared" si="108"/>
        <v>43</v>
      </c>
      <c r="F1397" t="str">
        <f>VLOOKUP(A1397, _holidays!A1397:B3502,2,FALSE)</f>
        <v>Y</v>
      </c>
      <c r="G1397" t="str">
        <f>VLOOKUP(A1397, _holidays!A1397:C3502,3,FALSE)</f>
        <v>N</v>
      </c>
      <c r="H1397">
        <v>11.3</v>
      </c>
      <c r="I1397">
        <v>19.600000000000001</v>
      </c>
      <c r="J1397">
        <v>20.5</v>
      </c>
      <c r="K1397">
        <v>0</v>
      </c>
      <c r="L1397" s="7">
        <v>97973.985000000001</v>
      </c>
      <c r="M1397" s="9">
        <v>98.832267079999994</v>
      </c>
      <c r="N1397" s="9">
        <f t="shared" si="109"/>
        <v>9682991.0524119139</v>
      </c>
    </row>
    <row r="1398" spans="1:14" x14ac:dyDescent="0.25">
      <c r="A1398" s="5">
        <v>43401</v>
      </c>
      <c r="B1398" t="str">
        <f t="shared" si="105"/>
        <v>Sunday</v>
      </c>
      <c r="C1398" t="str">
        <f t="shared" si="106"/>
        <v>October</v>
      </c>
      <c r="D1398">
        <f t="shared" si="107"/>
        <v>2018</v>
      </c>
      <c r="E1398">
        <f t="shared" si="108"/>
        <v>44</v>
      </c>
      <c r="F1398" t="str">
        <f>VLOOKUP(A1398, _holidays!A1398:B3503,2,FALSE)</f>
        <v>Y</v>
      </c>
      <c r="G1398" t="str">
        <f>VLOOKUP(A1398, _holidays!A1398:C3503,3,FALSE)</f>
        <v>N</v>
      </c>
      <c r="H1398">
        <v>9.3000000000000007</v>
      </c>
      <c r="I1398">
        <v>15.9</v>
      </c>
      <c r="J1398">
        <v>22.8</v>
      </c>
      <c r="K1398">
        <v>0</v>
      </c>
      <c r="L1398" s="7">
        <v>95624.014999999999</v>
      </c>
      <c r="M1398" s="9">
        <v>110.2151781</v>
      </c>
      <c r="N1398" s="9">
        <f t="shared" si="109"/>
        <v>10539217.843862072</v>
      </c>
    </row>
    <row r="1399" spans="1:14" x14ac:dyDescent="0.25">
      <c r="A1399" s="5">
        <v>43402</v>
      </c>
      <c r="B1399" t="str">
        <f t="shared" si="105"/>
        <v>Monday</v>
      </c>
      <c r="C1399" t="str">
        <f t="shared" si="106"/>
        <v>October</v>
      </c>
      <c r="D1399">
        <f t="shared" si="107"/>
        <v>2018</v>
      </c>
      <c r="E1399">
        <f t="shared" si="108"/>
        <v>44</v>
      </c>
      <c r="F1399" t="str">
        <f>VLOOKUP(A1399, _holidays!A1399:B3504,2,FALSE)</f>
        <v>Y</v>
      </c>
      <c r="G1399" t="str">
        <f>VLOOKUP(A1399, _holidays!A1399:C3504,3,FALSE)</f>
        <v>N</v>
      </c>
      <c r="H1399">
        <v>9.1</v>
      </c>
      <c r="I1399">
        <v>17</v>
      </c>
      <c r="J1399">
        <v>25.6</v>
      </c>
      <c r="K1399">
        <v>0</v>
      </c>
      <c r="L1399" s="7">
        <v>110196.61500000001</v>
      </c>
      <c r="M1399" s="9">
        <v>142.33806010000001</v>
      </c>
      <c r="N1399" s="9">
        <f t="shared" si="109"/>
        <v>15685172.408686563</v>
      </c>
    </row>
    <row r="1400" spans="1:14" x14ac:dyDescent="0.25">
      <c r="A1400" s="5">
        <v>43403</v>
      </c>
      <c r="B1400" t="str">
        <f t="shared" si="105"/>
        <v>Tuesday</v>
      </c>
      <c r="C1400" t="str">
        <f t="shared" si="106"/>
        <v>October</v>
      </c>
      <c r="D1400">
        <f t="shared" si="107"/>
        <v>2018</v>
      </c>
      <c r="E1400">
        <f t="shared" si="108"/>
        <v>44</v>
      </c>
      <c r="F1400" t="str">
        <f>VLOOKUP(A1400, _holidays!A1400:B3505,2,FALSE)</f>
        <v>Y</v>
      </c>
      <c r="G1400" t="str">
        <f>VLOOKUP(A1400, _holidays!A1400:C3505,3,FALSE)</f>
        <v>N</v>
      </c>
      <c r="H1400">
        <v>8.3000000000000007</v>
      </c>
      <c r="I1400">
        <v>25.2</v>
      </c>
      <c r="J1400">
        <v>25.8</v>
      </c>
      <c r="K1400">
        <v>0</v>
      </c>
      <c r="L1400" s="7">
        <v>113459.02499999999</v>
      </c>
      <c r="M1400" s="9">
        <v>149.08062029999999</v>
      </c>
      <c r="N1400" s="9">
        <f t="shared" si="109"/>
        <v>16914541.825633205</v>
      </c>
    </row>
    <row r="1401" spans="1:14" x14ac:dyDescent="0.25">
      <c r="A1401" s="5">
        <v>43404</v>
      </c>
      <c r="B1401" t="str">
        <f t="shared" si="105"/>
        <v>Wednesday</v>
      </c>
      <c r="C1401" t="str">
        <f t="shared" si="106"/>
        <v>October</v>
      </c>
      <c r="D1401">
        <f t="shared" si="107"/>
        <v>2018</v>
      </c>
      <c r="E1401">
        <f t="shared" si="108"/>
        <v>44</v>
      </c>
      <c r="F1401" t="str">
        <f>VLOOKUP(A1401, _holidays!A1401:B3506,2,FALSE)</f>
        <v>Y</v>
      </c>
      <c r="G1401" t="str">
        <f>VLOOKUP(A1401, _holidays!A1401:C3506,3,FALSE)</f>
        <v>N</v>
      </c>
      <c r="H1401">
        <v>13</v>
      </c>
      <c r="I1401">
        <v>19.5</v>
      </c>
      <c r="J1401">
        <v>16.7</v>
      </c>
      <c r="K1401">
        <v>0</v>
      </c>
      <c r="L1401" s="7">
        <v>114402.745</v>
      </c>
      <c r="M1401" s="9">
        <v>121.6154276</v>
      </c>
      <c r="N1401" s="9">
        <f t="shared" si="109"/>
        <v>13913138.751788761</v>
      </c>
    </row>
    <row r="1402" spans="1:14" x14ac:dyDescent="0.25">
      <c r="A1402" s="5">
        <v>43405</v>
      </c>
      <c r="B1402" t="str">
        <f t="shared" si="105"/>
        <v>Thursday</v>
      </c>
      <c r="C1402" t="str">
        <f t="shared" si="106"/>
        <v>November</v>
      </c>
      <c r="D1402">
        <f t="shared" si="107"/>
        <v>2018</v>
      </c>
      <c r="E1402">
        <f t="shared" si="108"/>
        <v>44</v>
      </c>
      <c r="F1402" t="str">
        <f>VLOOKUP(A1402, _holidays!A1402:B3507,2,FALSE)</f>
        <v>Y</v>
      </c>
      <c r="G1402" t="str">
        <f>VLOOKUP(A1402, _holidays!A1402:C3507,3,FALSE)</f>
        <v>N</v>
      </c>
      <c r="H1402">
        <v>12.8</v>
      </c>
      <c r="I1402">
        <v>34.299999999999997</v>
      </c>
      <c r="J1402">
        <v>14.2</v>
      </c>
      <c r="K1402">
        <v>0</v>
      </c>
      <c r="L1402" s="7">
        <v>119350.66499999999</v>
      </c>
      <c r="M1402" s="9">
        <v>101.7889277</v>
      </c>
      <c r="N1402" s="9">
        <f t="shared" si="109"/>
        <v>12148576.21063192</v>
      </c>
    </row>
    <row r="1403" spans="1:14" x14ac:dyDescent="0.25">
      <c r="A1403" s="5">
        <v>43406</v>
      </c>
      <c r="B1403" t="str">
        <f t="shared" si="105"/>
        <v>Friday</v>
      </c>
      <c r="C1403" t="str">
        <f t="shared" si="106"/>
        <v>November</v>
      </c>
      <c r="D1403">
        <f t="shared" si="107"/>
        <v>2018</v>
      </c>
      <c r="E1403">
        <f t="shared" si="108"/>
        <v>44</v>
      </c>
      <c r="F1403" t="str">
        <f>VLOOKUP(A1403, _holidays!A1403:B3508,2,FALSE)</f>
        <v>Y</v>
      </c>
      <c r="G1403" t="str">
        <f>VLOOKUP(A1403, _holidays!A1403:C3508,3,FALSE)</f>
        <v>N</v>
      </c>
      <c r="H1403">
        <v>16.3</v>
      </c>
      <c r="I1403">
        <v>31.6</v>
      </c>
      <c r="J1403">
        <v>13.4</v>
      </c>
      <c r="K1403">
        <v>0</v>
      </c>
      <c r="L1403" s="7">
        <v>116793.855</v>
      </c>
      <c r="M1403" s="9">
        <v>79.019020170000005</v>
      </c>
      <c r="N1403" s="9">
        <f t="shared" si="109"/>
        <v>9228935.9839770552</v>
      </c>
    </row>
    <row r="1404" spans="1:14" x14ac:dyDescent="0.25">
      <c r="A1404" s="5">
        <v>43407</v>
      </c>
      <c r="B1404" t="str">
        <f t="shared" si="105"/>
        <v>Saturday</v>
      </c>
      <c r="C1404" t="str">
        <f t="shared" si="106"/>
        <v>November</v>
      </c>
      <c r="D1404">
        <f t="shared" si="107"/>
        <v>2018</v>
      </c>
      <c r="E1404">
        <f t="shared" si="108"/>
        <v>44</v>
      </c>
      <c r="F1404" t="str">
        <f>VLOOKUP(A1404, _holidays!A1404:B3509,2,FALSE)</f>
        <v>Y</v>
      </c>
      <c r="G1404" t="str">
        <f>VLOOKUP(A1404, _holidays!A1404:C3509,3,FALSE)</f>
        <v>N</v>
      </c>
      <c r="H1404">
        <v>12.6</v>
      </c>
      <c r="I1404">
        <v>20.9</v>
      </c>
      <c r="J1404">
        <v>19.899999999999999</v>
      </c>
      <c r="K1404">
        <v>0.2</v>
      </c>
      <c r="L1404" s="7">
        <v>93859.285000000003</v>
      </c>
      <c r="M1404" s="9">
        <v>74.729665089999997</v>
      </c>
      <c r="N1404" s="9">
        <f t="shared" si="109"/>
        <v>7014072.9336368609</v>
      </c>
    </row>
    <row r="1405" spans="1:14" x14ac:dyDescent="0.25">
      <c r="A1405" s="5">
        <v>43408</v>
      </c>
      <c r="B1405" t="str">
        <f t="shared" si="105"/>
        <v>Sunday</v>
      </c>
      <c r="C1405" t="str">
        <f t="shared" si="106"/>
        <v>November</v>
      </c>
      <c r="D1405">
        <f t="shared" si="107"/>
        <v>2018</v>
      </c>
      <c r="E1405">
        <f t="shared" si="108"/>
        <v>45</v>
      </c>
      <c r="F1405" t="str">
        <f>VLOOKUP(A1405, _holidays!A1405:B3510,2,FALSE)</f>
        <v>Y</v>
      </c>
      <c r="G1405" t="str">
        <f>VLOOKUP(A1405, _holidays!A1405:C3510,3,FALSE)</f>
        <v>N</v>
      </c>
      <c r="H1405">
        <v>9.1999999999999993</v>
      </c>
      <c r="I1405">
        <v>20.9</v>
      </c>
      <c r="J1405">
        <v>19.7</v>
      </c>
      <c r="K1405">
        <v>0</v>
      </c>
      <c r="L1405" s="7">
        <v>96432.625</v>
      </c>
      <c r="M1405" s="9">
        <v>90.901472760000004</v>
      </c>
      <c r="N1405" s="9">
        <f t="shared" si="109"/>
        <v>8765867.634612795</v>
      </c>
    </row>
    <row r="1406" spans="1:14" x14ac:dyDescent="0.25">
      <c r="A1406" s="5">
        <v>43409</v>
      </c>
      <c r="B1406" t="str">
        <f t="shared" si="105"/>
        <v>Monday</v>
      </c>
      <c r="C1406" t="str">
        <f t="shared" si="106"/>
        <v>November</v>
      </c>
      <c r="D1406">
        <f t="shared" si="107"/>
        <v>2018</v>
      </c>
      <c r="E1406">
        <f t="shared" si="108"/>
        <v>45</v>
      </c>
      <c r="F1406" t="str">
        <f>VLOOKUP(A1406, _holidays!A1406:B3511,2,FALSE)</f>
        <v>Y</v>
      </c>
      <c r="G1406" t="str">
        <f>VLOOKUP(A1406, _holidays!A1406:C3511,3,FALSE)</f>
        <v>N</v>
      </c>
      <c r="H1406">
        <v>14.5</v>
      </c>
      <c r="I1406">
        <v>28.6</v>
      </c>
      <c r="J1406">
        <v>15.8</v>
      </c>
      <c r="K1406">
        <v>2.8</v>
      </c>
      <c r="L1406" s="7">
        <v>107014.075</v>
      </c>
      <c r="M1406" s="9">
        <v>104.6322227</v>
      </c>
      <c r="N1406" s="9">
        <f t="shared" si="109"/>
        <v>11197120.527434502</v>
      </c>
    </row>
    <row r="1407" spans="1:14" x14ac:dyDescent="0.25">
      <c r="A1407" s="5">
        <v>43410</v>
      </c>
      <c r="B1407" t="str">
        <f t="shared" si="105"/>
        <v>Tuesday</v>
      </c>
      <c r="C1407" t="str">
        <f t="shared" si="106"/>
        <v>November</v>
      </c>
      <c r="D1407">
        <f t="shared" si="107"/>
        <v>2018</v>
      </c>
      <c r="E1407">
        <f t="shared" si="108"/>
        <v>45</v>
      </c>
      <c r="F1407" t="str">
        <f>VLOOKUP(A1407, _holidays!A1407:B3512,2,FALSE)</f>
        <v>Y</v>
      </c>
      <c r="G1407" t="str">
        <f>VLOOKUP(A1407, _holidays!A1407:C3512,3,FALSE)</f>
        <v>Y</v>
      </c>
      <c r="H1407">
        <v>16.3</v>
      </c>
      <c r="I1407">
        <v>21.4</v>
      </c>
      <c r="J1407">
        <v>7.8</v>
      </c>
      <c r="K1407">
        <v>4.4000000000000004</v>
      </c>
      <c r="L1407" s="7">
        <v>100696.565</v>
      </c>
      <c r="M1407" s="9">
        <v>115.778035</v>
      </c>
      <c r="N1407" s="9">
        <f t="shared" si="109"/>
        <v>11658450.426949775</v>
      </c>
    </row>
    <row r="1408" spans="1:14" x14ac:dyDescent="0.25">
      <c r="A1408" s="5">
        <v>43411</v>
      </c>
      <c r="B1408" t="str">
        <f t="shared" si="105"/>
        <v>Wednesday</v>
      </c>
      <c r="C1408" t="str">
        <f t="shared" si="106"/>
        <v>November</v>
      </c>
      <c r="D1408">
        <f t="shared" si="107"/>
        <v>2018</v>
      </c>
      <c r="E1408">
        <f t="shared" si="108"/>
        <v>45</v>
      </c>
      <c r="F1408" t="str">
        <f>VLOOKUP(A1408, _holidays!A1408:B3513,2,FALSE)</f>
        <v>Y</v>
      </c>
      <c r="G1408" t="str">
        <f>VLOOKUP(A1408, _holidays!A1408:C3513,3,FALSE)</f>
        <v>N</v>
      </c>
      <c r="H1408">
        <v>11.1</v>
      </c>
      <c r="I1408">
        <v>17.2</v>
      </c>
      <c r="J1408">
        <v>18.2</v>
      </c>
      <c r="K1408">
        <v>35.799999999999997</v>
      </c>
      <c r="L1408" s="7">
        <v>106387.19500000001</v>
      </c>
      <c r="M1408" s="9">
        <v>95.569564769999999</v>
      </c>
      <c r="N1408" s="9">
        <f t="shared" si="109"/>
        <v>10167377.92325112</v>
      </c>
    </row>
    <row r="1409" spans="1:14" x14ac:dyDescent="0.25">
      <c r="A1409" s="5">
        <v>43412</v>
      </c>
      <c r="B1409" t="str">
        <f t="shared" si="105"/>
        <v>Thursday</v>
      </c>
      <c r="C1409" t="str">
        <f t="shared" si="106"/>
        <v>November</v>
      </c>
      <c r="D1409">
        <f t="shared" si="107"/>
        <v>2018</v>
      </c>
      <c r="E1409">
        <f t="shared" si="108"/>
        <v>45</v>
      </c>
      <c r="F1409" t="str">
        <f>VLOOKUP(A1409, _holidays!A1409:B3514,2,FALSE)</f>
        <v>Y</v>
      </c>
      <c r="G1409" t="str">
        <f>VLOOKUP(A1409, _holidays!A1409:C3514,3,FALSE)</f>
        <v>N</v>
      </c>
      <c r="H1409">
        <v>7.7</v>
      </c>
      <c r="I1409">
        <v>17</v>
      </c>
      <c r="J1409">
        <v>22.7</v>
      </c>
      <c r="K1409">
        <v>3</v>
      </c>
      <c r="L1409" s="7">
        <v>109430.37</v>
      </c>
      <c r="M1409" s="9">
        <v>91.884517419999995</v>
      </c>
      <c r="N1409" s="9">
        <f t="shared" si="109"/>
        <v>10054956.738542045</v>
      </c>
    </row>
    <row r="1410" spans="1:14" x14ac:dyDescent="0.25">
      <c r="A1410" s="5">
        <v>43413</v>
      </c>
      <c r="B1410" t="str">
        <f t="shared" ref="B1410:B1473" si="110">TEXT(A1410, "dddd")</f>
        <v>Friday</v>
      </c>
      <c r="C1410" t="str">
        <f t="shared" ref="C1410:C1473" si="111">TEXT(A1410, "mmmm")</f>
        <v>November</v>
      </c>
      <c r="D1410">
        <f t="shared" ref="D1410:D1473" si="112">YEAR(A1410)</f>
        <v>2018</v>
      </c>
      <c r="E1410">
        <f t="shared" ref="E1410:E1473" si="113">WEEKNUM(A1410)</f>
        <v>45</v>
      </c>
      <c r="F1410" t="str">
        <f>VLOOKUP(A1410, _holidays!A1410:B3515,2,FALSE)</f>
        <v>Y</v>
      </c>
      <c r="G1410" t="str">
        <f>VLOOKUP(A1410, _holidays!A1410:C3515,3,FALSE)</f>
        <v>N</v>
      </c>
      <c r="H1410">
        <v>8</v>
      </c>
      <c r="I1410">
        <v>20</v>
      </c>
      <c r="J1410">
        <v>14.8</v>
      </c>
      <c r="K1410">
        <v>0</v>
      </c>
      <c r="L1410" s="7">
        <v>112506.95</v>
      </c>
      <c r="M1410" s="9">
        <v>101.7347422</v>
      </c>
      <c r="N1410" s="9">
        <f t="shared" si="109"/>
        <v>11445865.553958289</v>
      </c>
    </row>
    <row r="1411" spans="1:14" x14ac:dyDescent="0.25">
      <c r="A1411" s="5">
        <v>43414</v>
      </c>
      <c r="B1411" t="str">
        <f t="shared" si="110"/>
        <v>Saturday</v>
      </c>
      <c r="C1411" t="str">
        <f t="shared" si="111"/>
        <v>November</v>
      </c>
      <c r="D1411">
        <f t="shared" si="112"/>
        <v>2018</v>
      </c>
      <c r="E1411">
        <f t="shared" si="113"/>
        <v>45</v>
      </c>
      <c r="F1411" t="str">
        <f>VLOOKUP(A1411, _holidays!A1411:B3516,2,FALSE)</f>
        <v>Y</v>
      </c>
      <c r="G1411" t="str">
        <f>VLOOKUP(A1411, _holidays!A1411:C3516,3,FALSE)</f>
        <v>N</v>
      </c>
      <c r="H1411">
        <v>9</v>
      </c>
      <c r="I1411">
        <v>20.3</v>
      </c>
      <c r="J1411">
        <v>27.3</v>
      </c>
      <c r="K1411">
        <v>0</v>
      </c>
      <c r="L1411" s="7">
        <v>100203.55</v>
      </c>
      <c r="M1411" s="9">
        <v>86.725271390000003</v>
      </c>
      <c r="N1411" s="9">
        <f t="shared" ref="N1411:N1474" si="114">L1411*M1411</f>
        <v>8690180.0679914355</v>
      </c>
    </row>
    <row r="1412" spans="1:14" x14ac:dyDescent="0.25">
      <c r="A1412" s="5">
        <v>43415</v>
      </c>
      <c r="B1412" t="str">
        <f t="shared" si="110"/>
        <v>Sunday</v>
      </c>
      <c r="C1412" t="str">
        <f t="shared" si="111"/>
        <v>November</v>
      </c>
      <c r="D1412">
        <f t="shared" si="112"/>
        <v>2018</v>
      </c>
      <c r="E1412">
        <f t="shared" si="113"/>
        <v>46</v>
      </c>
      <c r="F1412" t="str">
        <f>VLOOKUP(A1412, _holidays!A1412:B3517,2,FALSE)</f>
        <v>Y</v>
      </c>
      <c r="G1412" t="str">
        <f>VLOOKUP(A1412, _holidays!A1412:C3517,3,FALSE)</f>
        <v>N</v>
      </c>
      <c r="H1412">
        <v>9.3000000000000007</v>
      </c>
      <c r="I1412">
        <v>19.600000000000001</v>
      </c>
      <c r="J1412">
        <v>29.1</v>
      </c>
      <c r="K1412">
        <v>0.2</v>
      </c>
      <c r="L1412" s="7">
        <v>94602.89</v>
      </c>
      <c r="M1412" s="9">
        <v>76.672204399999998</v>
      </c>
      <c r="N1412" s="9">
        <f t="shared" si="114"/>
        <v>7253412.1189107159</v>
      </c>
    </row>
    <row r="1413" spans="1:14" x14ac:dyDescent="0.25">
      <c r="A1413" s="5">
        <v>43416</v>
      </c>
      <c r="B1413" t="str">
        <f t="shared" si="110"/>
        <v>Monday</v>
      </c>
      <c r="C1413" t="str">
        <f t="shared" si="111"/>
        <v>November</v>
      </c>
      <c r="D1413">
        <f t="shared" si="112"/>
        <v>2018</v>
      </c>
      <c r="E1413">
        <f t="shared" si="113"/>
        <v>46</v>
      </c>
      <c r="F1413" t="str">
        <f>VLOOKUP(A1413, _holidays!A1413:B3518,2,FALSE)</f>
        <v>Y</v>
      </c>
      <c r="G1413" t="str">
        <f>VLOOKUP(A1413, _holidays!A1413:C3518,3,FALSE)</f>
        <v>N</v>
      </c>
      <c r="H1413">
        <v>10.9</v>
      </c>
      <c r="I1413">
        <v>30.2</v>
      </c>
      <c r="J1413">
        <v>17.5</v>
      </c>
      <c r="K1413">
        <v>0</v>
      </c>
      <c r="L1413" s="7">
        <v>114159.595</v>
      </c>
      <c r="M1413" s="9">
        <v>105.4518321</v>
      </c>
      <c r="N1413" s="9">
        <f t="shared" si="114"/>
        <v>12038338.444544001</v>
      </c>
    </row>
    <row r="1414" spans="1:14" x14ac:dyDescent="0.25">
      <c r="A1414" s="5">
        <v>43417</v>
      </c>
      <c r="B1414" t="str">
        <f t="shared" si="110"/>
        <v>Tuesday</v>
      </c>
      <c r="C1414" t="str">
        <f t="shared" si="111"/>
        <v>November</v>
      </c>
      <c r="D1414">
        <f t="shared" si="112"/>
        <v>2018</v>
      </c>
      <c r="E1414">
        <f t="shared" si="113"/>
        <v>46</v>
      </c>
      <c r="F1414" t="str">
        <f>VLOOKUP(A1414, _holidays!A1414:B3519,2,FALSE)</f>
        <v>Y</v>
      </c>
      <c r="G1414" t="str">
        <f>VLOOKUP(A1414, _holidays!A1414:C3519,3,FALSE)</f>
        <v>N</v>
      </c>
      <c r="H1414">
        <v>16.899999999999999</v>
      </c>
      <c r="I1414">
        <v>30.5</v>
      </c>
      <c r="J1414">
        <v>18.399999999999999</v>
      </c>
      <c r="K1414">
        <v>0</v>
      </c>
      <c r="L1414" s="7">
        <v>120185.265</v>
      </c>
      <c r="M1414" s="9">
        <v>111.5733647</v>
      </c>
      <c r="N1414" s="9">
        <f t="shared" si="114"/>
        <v>13409474.403411146</v>
      </c>
    </row>
    <row r="1415" spans="1:14" x14ac:dyDescent="0.25">
      <c r="A1415" s="5">
        <v>43418</v>
      </c>
      <c r="B1415" t="str">
        <f t="shared" si="110"/>
        <v>Wednesday</v>
      </c>
      <c r="C1415" t="str">
        <f t="shared" si="111"/>
        <v>November</v>
      </c>
      <c r="D1415">
        <f t="shared" si="112"/>
        <v>2018</v>
      </c>
      <c r="E1415">
        <f t="shared" si="113"/>
        <v>46</v>
      </c>
      <c r="F1415" t="str">
        <f>VLOOKUP(A1415, _holidays!A1415:B3520,2,FALSE)</f>
        <v>Y</v>
      </c>
      <c r="G1415" t="str">
        <f>VLOOKUP(A1415, _holidays!A1415:C3520,3,FALSE)</f>
        <v>N</v>
      </c>
      <c r="H1415">
        <v>14.8</v>
      </c>
      <c r="I1415">
        <v>17.3</v>
      </c>
      <c r="J1415">
        <v>7.2</v>
      </c>
      <c r="K1415">
        <v>6.2</v>
      </c>
      <c r="L1415" s="7">
        <v>116487.58</v>
      </c>
      <c r="M1415" s="9">
        <v>119.62472270000001</v>
      </c>
      <c r="N1415" s="9">
        <f t="shared" si="114"/>
        <v>13934794.455494067</v>
      </c>
    </row>
    <row r="1416" spans="1:14" x14ac:dyDescent="0.25">
      <c r="A1416" s="5">
        <v>43419</v>
      </c>
      <c r="B1416" t="str">
        <f t="shared" si="110"/>
        <v>Thursday</v>
      </c>
      <c r="C1416" t="str">
        <f t="shared" si="111"/>
        <v>November</v>
      </c>
      <c r="D1416">
        <f t="shared" si="112"/>
        <v>2018</v>
      </c>
      <c r="E1416">
        <f t="shared" si="113"/>
        <v>46</v>
      </c>
      <c r="F1416" t="str">
        <f>VLOOKUP(A1416, _holidays!A1416:B3521,2,FALSE)</f>
        <v>Y</v>
      </c>
      <c r="G1416" t="str">
        <f>VLOOKUP(A1416, _holidays!A1416:C3521,3,FALSE)</f>
        <v>N</v>
      </c>
      <c r="H1416">
        <v>13.7</v>
      </c>
      <c r="I1416">
        <v>18.100000000000001</v>
      </c>
      <c r="J1416">
        <v>23.8</v>
      </c>
      <c r="K1416">
        <v>0.2</v>
      </c>
      <c r="L1416" s="7">
        <v>108628.34</v>
      </c>
      <c r="M1416" s="9">
        <v>96.501965749999997</v>
      </c>
      <c r="N1416" s="9">
        <f t="shared" si="114"/>
        <v>10482848.346159354</v>
      </c>
    </row>
    <row r="1417" spans="1:14" x14ac:dyDescent="0.25">
      <c r="A1417" s="5">
        <v>43420</v>
      </c>
      <c r="B1417" t="str">
        <f t="shared" si="110"/>
        <v>Friday</v>
      </c>
      <c r="C1417" t="str">
        <f t="shared" si="111"/>
        <v>November</v>
      </c>
      <c r="D1417">
        <f t="shared" si="112"/>
        <v>2018</v>
      </c>
      <c r="E1417">
        <f t="shared" si="113"/>
        <v>46</v>
      </c>
      <c r="F1417" t="str">
        <f>VLOOKUP(A1417, _holidays!A1417:B3522,2,FALSE)</f>
        <v>Y</v>
      </c>
      <c r="G1417" t="str">
        <f>VLOOKUP(A1417, _holidays!A1417:C3522,3,FALSE)</f>
        <v>N</v>
      </c>
      <c r="H1417">
        <v>8.3000000000000007</v>
      </c>
      <c r="I1417">
        <v>19</v>
      </c>
      <c r="J1417">
        <v>29.8</v>
      </c>
      <c r="K1417">
        <v>0</v>
      </c>
      <c r="L1417" s="7">
        <v>107405.925</v>
      </c>
      <c r="M1417" s="9">
        <v>97.767081950000005</v>
      </c>
      <c r="N1417" s="9">
        <f t="shared" si="114"/>
        <v>10500763.871390555</v>
      </c>
    </row>
    <row r="1418" spans="1:14" x14ac:dyDescent="0.25">
      <c r="A1418" s="5">
        <v>43421</v>
      </c>
      <c r="B1418" t="str">
        <f t="shared" si="110"/>
        <v>Saturday</v>
      </c>
      <c r="C1418" t="str">
        <f t="shared" si="111"/>
        <v>November</v>
      </c>
      <c r="D1418">
        <f t="shared" si="112"/>
        <v>2018</v>
      </c>
      <c r="E1418">
        <f t="shared" si="113"/>
        <v>46</v>
      </c>
      <c r="F1418" t="str">
        <f>VLOOKUP(A1418, _holidays!A1418:B3523,2,FALSE)</f>
        <v>Y</v>
      </c>
      <c r="G1418" t="str">
        <f>VLOOKUP(A1418, _holidays!A1418:C3523,3,FALSE)</f>
        <v>N</v>
      </c>
      <c r="H1418">
        <v>9.6</v>
      </c>
      <c r="I1418">
        <v>18.100000000000001</v>
      </c>
      <c r="J1418">
        <v>29.9</v>
      </c>
      <c r="K1418">
        <v>0</v>
      </c>
      <c r="L1418" s="7">
        <v>90498.92</v>
      </c>
      <c r="M1418" s="9">
        <v>83.267081379999993</v>
      </c>
      <c r="N1418" s="9">
        <f t="shared" si="114"/>
        <v>7535580.9364421088</v>
      </c>
    </row>
    <row r="1419" spans="1:14" x14ac:dyDescent="0.25">
      <c r="A1419" s="5">
        <v>43422</v>
      </c>
      <c r="B1419" t="str">
        <f t="shared" si="110"/>
        <v>Sunday</v>
      </c>
      <c r="C1419" t="str">
        <f t="shared" si="111"/>
        <v>November</v>
      </c>
      <c r="D1419">
        <f t="shared" si="112"/>
        <v>2018</v>
      </c>
      <c r="E1419">
        <f t="shared" si="113"/>
        <v>47</v>
      </c>
      <c r="F1419" t="str">
        <f>VLOOKUP(A1419, _holidays!A1419:B3524,2,FALSE)</f>
        <v>Y</v>
      </c>
      <c r="G1419" t="str">
        <f>VLOOKUP(A1419, _holidays!A1419:C3524,3,FALSE)</f>
        <v>N</v>
      </c>
      <c r="H1419">
        <v>9.8000000000000007</v>
      </c>
      <c r="I1419">
        <v>26.6</v>
      </c>
      <c r="J1419">
        <v>30.1</v>
      </c>
      <c r="K1419">
        <v>0</v>
      </c>
      <c r="L1419" s="7">
        <v>92043.13</v>
      </c>
      <c r="M1419" s="9">
        <v>89.24819359</v>
      </c>
      <c r="N1419" s="9">
        <f t="shared" si="114"/>
        <v>8214683.0848695375</v>
      </c>
    </row>
    <row r="1420" spans="1:14" x14ac:dyDescent="0.25">
      <c r="A1420" s="5">
        <v>43423</v>
      </c>
      <c r="B1420" t="str">
        <f t="shared" si="110"/>
        <v>Monday</v>
      </c>
      <c r="C1420" t="str">
        <f t="shared" si="111"/>
        <v>November</v>
      </c>
      <c r="D1420">
        <f t="shared" si="112"/>
        <v>2018</v>
      </c>
      <c r="E1420">
        <f t="shared" si="113"/>
        <v>47</v>
      </c>
      <c r="F1420" t="str">
        <f>VLOOKUP(A1420, _holidays!A1420:B3525,2,FALSE)</f>
        <v>Y</v>
      </c>
      <c r="G1420" t="str">
        <f>VLOOKUP(A1420, _holidays!A1420:C3525,3,FALSE)</f>
        <v>N</v>
      </c>
      <c r="H1420">
        <v>15.4</v>
      </c>
      <c r="I1420">
        <v>30.9</v>
      </c>
      <c r="J1420">
        <v>27.5</v>
      </c>
      <c r="K1420">
        <v>0</v>
      </c>
      <c r="L1420" s="7">
        <v>113978.535</v>
      </c>
      <c r="M1420" s="9">
        <v>104.47126299999999</v>
      </c>
      <c r="N1420" s="9">
        <f t="shared" si="114"/>
        <v>11907481.506339705</v>
      </c>
    </row>
    <row r="1421" spans="1:14" x14ac:dyDescent="0.25">
      <c r="A1421" s="5">
        <v>43424</v>
      </c>
      <c r="B1421" t="str">
        <f t="shared" si="110"/>
        <v>Tuesday</v>
      </c>
      <c r="C1421" t="str">
        <f t="shared" si="111"/>
        <v>November</v>
      </c>
      <c r="D1421">
        <f t="shared" si="112"/>
        <v>2018</v>
      </c>
      <c r="E1421">
        <f t="shared" si="113"/>
        <v>47</v>
      </c>
      <c r="F1421" t="str">
        <f>VLOOKUP(A1421, _holidays!A1421:B3526,2,FALSE)</f>
        <v>Y</v>
      </c>
      <c r="G1421" t="str">
        <f>VLOOKUP(A1421, _holidays!A1421:C3526,3,FALSE)</f>
        <v>N</v>
      </c>
      <c r="H1421">
        <v>22.5</v>
      </c>
      <c r="I1421">
        <v>27.6</v>
      </c>
      <c r="J1421">
        <v>5.5</v>
      </c>
      <c r="K1421">
        <v>0</v>
      </c>
      <c r="L1421" s="7">
        <v>118330.625</v>
      </c>
      <c r="M1421" s="9">
        <v>110.715976</v>
      </c>
      <c r="N1421" s="9">
        <f t="shared" si="114"/>
        <v>13101090.637565</v>
      </c>
    </row>
    <row r="1422" spans="1:14" x14ac:dyDescent="0.25">
      <c r="A1422" s="5">
        <v>43425</v>
      </c>
      <c r="B1422" t="str">
        <f t="shared" si="110"/>
        <v>Wednesday</v>
      </c>
      <c r="C1422" t="str">
        <f t="shared" si="111"/>
        <v>November</v>
      </c>
      <c r="D1422">
        <f t="shared" si="112"/>
        <v>2018</v>
      </c>
      <c r="E1422">
        <f t="shared" si="113"/>
        <v>47</v>
      </c>
      <c r="F1422" t="str">
        <f>VLOOKUP(A1422, _holidays!A1422:B3527,2,FALSE)</f>
        <v>Y</v>
      </c>
      <c r="G1422" t="str">
        <f>VLOOKUP(A1422, _holidays!A1422:C3527,3,FALSE)</f>
        <v>N</v>
      </c>
      <c r="H1422">
        <v>12.3</v>
      </c>
      <c r="I1422">
        <v>23.2</v>
      </c>
      <c r="J1422">
        <v>24.2</v>
      </c>
      <c r="K1422">
        <v>24.2</v>
      </c>
      <c r="L1422" s="7">
        <v>106618.19500000001</v>
      </c>
      <c r="M1422" s="9">
        <v>100.42825310000001</v>
      </c>
      <c r="N1422" s="9">
        <f t="shared" si="114"/>
        <v>10707479.072525157</v>
      </c>
    </row>
    <row r="1423" spans="1:14" x14ac:dyDescent="0.25">
      <c r="A1423" s="5">
        <v>43426</v>
      </c>
      <c r="B1423" t="str">
        <f t="shared" si="110"/>
        <v>Thursday</v>
      </c>
      <c r="C1423" t="str">
        <f t="shared" si="111"/>
        <v>November</v>
      </c>
      <c r="D1423">
        <f t="shared" si="112"/>
        <v>2018</v>
      </c>
      <c r="E1423">
        <f t="shared" si="113"/>
        <v>47</v>
      </c>
      <c r="F1423" t="str">
        <f>VLOOKUP(A1423, _holidays!A1423:B3528,2,FALSE)</f>
        <v>Y</v>
      </c>
      <c r="G1423" t="str">
        <f>VLOOKUP(A1423, _holidays!A1423:C3528,3,FALSE)</f>
        <v>N</v>
      </c>
      <c r="H1423">
        <v>9.6999999999999993</v>
      </c>
      <c r="I1423">
        <v>16.399999999999999</v>
      </c>
      <c r="J1423">
        <v>20.3</v>
      </c>
      <c r="K1423">
        <v>6.2</v>
      </c>
      <c r="L1423" s="7">
        <v>107278.83</v>
      </c>
      <c r="M1423" s="9">
        <v>77.208902539999997</v>
      </c>
      <c r="N1423" s="9">
        <f t="shared" si="114"/>
        <v>8282880.730075228</v>
      </c>
    </row>
    <row r="1424" spans="1:14" x14ac:dyDescent="0.25">
      <c r="A1424" s="5">
        <v>43427</v>
      </c>
      <c r="B1424" t="str">
        <f t="shared" si="110"/>
        <v>Friday</v>
      </c>
      <c r="C1424" t="str">
        <f t="shared" si="111"/>
        <v>November</v>
      </c>
      <c r="D1424">
        <f t="shared" si="112"/>
        <v>2018</v>
      </c>
      <c r="E1424">
        <f t="shared" si="113"/>
        <v>47</v>
      </c>
      <c r="F1424" t="str">
        <f>VLOOKUP(A1424, _holidays!A1424:B3529,2,FALSE)</f>
        <v>Y</v>
      </c>
      <c r="G1424" t="str">
        <f>VLOOKUP(A1424, _holidays!A1424:C3529,3,FALSE)</f>
        <v>N</v>
      </c>
      <c r="H1424">
        <v>11</v>
      </c>
      <c r="I1424">
        <v>14.5</v>
      </c>
      <c r="J1424">
        <v>3.5</v>
      </c>
      <c r="K1424">
        <v>6</v>
      </c>
      <c r="L1424" s="7">
        <v>113582.6</v>
      </c>
      <c r="M1424" s="9">
        <v>93.528906469999995</v>
      </c>
      <c r="N1424" s="9">
        <f t="shared" si="114"/>
        <v>10623256.372019421</v>
      </c>
    </row>
    <row r="1425" spans="1:14" x14ac:dyDescent="0.25">
      <c r="A1425" s="5">
        <v>43428</v>
      </c>
      <c r="B1425" t="str">
        <f t="shared" si="110"/>
        <v>Saturday</v>
      </c>
      <c r="C1425" t="str">
        <f t="shared" si="111"/>
        <v>November</v>
      </c>
      <c r="D1425">
        <f t="shared" si="112"/>
        <v>2018</v>
      </c>
      <c r="E1425">
        <f t="shared" si="113"/>
        <v>47</v>
      </c>
      <c r="F1425" t="str">
        <f>VLOOKUP(A1425, _holidays!A1425:B3530,2,FALSE)</f>
        <v>Y</v>
      </c>
      <c r="G1425" t="str">
        <f>VLOOKUP(A1425, _holidays!A1425:C3530,3,FALSE)</f>
        <v>N</v>
      </c>
      <c r="H1425">
        <v>11.1</v>
      </c>
      <c r="I1425">
        <v>16.899999999999999</v>
      </c>
      <c r="J1425">
        <v>15.8</v>
      </c>
      <c r="K1425">
        <v>7</v>
      </c>
      <c r="L1425" s="7">
        <v>101352.12</v>
      </c>
      <c r="M1425" s="9">
        <v>110.5056773</v>
      </c>
      <c r="N1425" s="9">
        <f t="shared" si="114"/>
        <v>11199984.666390875</v>
      </c>
    </row>
    <row r="1426" spans="1:14" x14ac:dyDescent="0.25">
      <c r="A1426" s="5">
        <v>43429</v>
      </c>
      <c r="B1426" t="str">
        <f t="shared" si="110"/>
        <v>Sunday</v>
      </c>
      <c r="C1426" t="str">
        <f t="shared" si="111"/>
        <v>November</v>
      </c>
      <c r="D1426">
        <f t="shared" si="112"/>
        <v>2018</v>
      </c>
      <c r="E1426">
        <f t="shared" si="113"/>
        <v>48</v>
      </c>
      <c r="F1426" t="str">
        <f>VLOOKUP(A1426, _holidays!A1426:B3531,2,FALSE)</f>
        <v>Y</v>
      </c>
      <c r="G1426" t="str">
        <f>VLOOKUP(A1426, _holidays!A1426:C3531,3,FALSE)</f>
        <v>N</v>
      </c>
      <c r="H1426">
        <v>12.7</v>
      </c>
      <c r="I1426">
        <v>18.8</v>
      </c>
      <c r="J1426">
        <v>20.5</v>
      </c>
      <c r="K1426">
        <v>0.8</v>
      </c>
      <c r="L1426" s="7">
        <v>96240.41</v>
      </c>
      <c r="M1426" s="9">
        <v>116.4628124</v>
      </c>
      <c r="N1426" s="9">
        <f t="shared" si="114"/>
        <v>11208428.815129085</v>
      </c>
    </row>
    <row r="1427" spans="1:14" x14ac:dyDescent="0.25">
      <c r="A1427" s="5">
        <v>43430</v>
      </c>
      <c r="B1427" t="str">
        <f t="shared" si="110"/>
        <v>Monday</v>
      </c>
      <c r="C1427" t="str">
        <f t="shared" si="111"/>
        <v>November</v>
      </c>
      <c r="D1427">
        <f t="shared" si="112"/>
        <v>2018</v>
      </c>
      <c r="E1427">
        <f t="shared" si="113"/>
        <v>48</v>
      </c>
      <c r="F1427" t="str">
        <f>VLOOKUP(A1427, _holidays!A1427:B3532,2,FALSE)</f>
        <v>Y</v>
      </c>
      <c r="G1427" t="str">
        <f>VLOOKUP(A1427, _holidays!A1427:C3532,3,FALSE)</f>
        <v>N</v>
      </c>
      <c r="H1427">
        <v>11.9</v>
      </c>
      <c r="I1427">
        <v>18.600000000000001</v>
      </c>
      <c r="J1427">
        <v>25.5</v>
      </c>
      <c r="K1427">
        <v>0</v>
      </c>
      <c r="L1427" s="7">
        <v>110547.605</v>
      </c>
      <c r="M1427" s="9">
        <v>112.20926300000001</v>
      </c>
      <c r="N1427" s="9">
        <f t="shared" si="114"/>
        <v>12404465.283465115</v>
      </c>
    </row>
    <row r="1428" spans="1:14" x14ac:dyDescent="0.25">
      <c r="A1428" s="5">
        <v>43431</v>
      </c>
      <c r="B1428" t="str">
        <f t="shared" si="110"/>
        <v>Tuesday</v>
      </c>
      <c r="C1428" t="str">
        <f t="shared" si="111"/>
        <v>November</v>
      </c>
      <c r="D1428">
        <f t="shared" si="112"/>
        <v>2018</v>
      </c>
      <c r="E1428">
        <f t="shared" si="113"/>
        <v>48</v>
      </c>
      <c r="F1428" t="str">
        <f>VLOOKUP(A1428, _holidays!A1428:B3533,2,FALSE)</f>
        <v>Y</v>
      </c>
      <c r="G1428" t="str">
        <f>VLOOKUP(A1428, _holidays!A1428:C3533,3,FALSE)</f>
        <v>N</v>
      </c>
      <c r="H1428">
        <v>14.4</v>
      </c>
      <c r="I1428">
        <v>20</v>
      </c>
      <c r="J1428">
        <v>23.3</v>
      </c>
      <c r="K1428">
        <v>0.2</v>
      </c>
      <c r="L1428" s="7">
        <v>109706.42</v>
      </c>
      <c r="M1428" s="9">
        <v>109.76169760000001</v>
      </c>
      <c r="N1428" s="9">
        <f t="shared" si="114"/>
        <v>12041562.896818593</v>
      </c>
    </row>
    <row r="1429" spans="1:14" x14ac:dyDescent="0.25">
      <c r="A1429" s="5">
        <v>43432</v>
      </c>
      <c r="B1429" t="str">
        <f t="shared" si="110"/>
        <v>Wednesday</v>
      </c>
      <c r="C1429" t="str">
        <f t="shared" si="111"/>
        <v>November</v>
      </c>
      <c r="D1429">
        <f t="shared" si="112"/>
        <v>2018</v>
      </c>
      <c r="E1429">
        <f t="shared" si="113"/>
        <v>48</v>
      </c>
      <c r="F1429" t="str">
        <f>VLOOKUP(A1429, _holidays!A1429:B3534,2,FALSE)</f>
        <v>Y</v>
      </c>
      <c r="G1429" t="str">
        <f>VLOOKUP(A1429, _holidays!A1429:C3534,3,FALSE)</f>
        <v>N</v>
      </c>
      <c r="H1429">
        <v>14.4</v>
      </c>
      <c r="I1429">
        <v>20.8</v>
      </c>
      <c r="J1429">
        <v>18</v>
      </c>
      <c r="K1429">
        <v>0</v>
      </c>
      <c r="L1429" s="7">
        <v>106684.825</v>
      </c>
      <c r="M1429" s="9">
        <v>98.178259999999995</v>
      </c>
      <c r="N1429" s="9">
        <f t="shared" si="114"/>
        <v>10474130.4869045</v>
      </c>
    </row>
    <row r="1430" spans="1:14" x14ac:dyDescent="0.25">
      <c r="A1430" s="5">
        <v>43433</v>
      </c>
      <c r="B1430" t="str">
        <f t="shared" si="110"/>
        <v>Thursday</v>
      </c>
      <c r="C1430" t="str">
        <f t="shared" si="111"/>
        <v>November</v>
      </c>
      <c r="D1430">
        <f t="shared" si="112"/>
        <v>2018</v>
      </c>
      <c r="E1430">
        <f t="shared" si="113"/>
        <v>48</v>
      </c>
      <c r="F1430" t="str">
        <f>VLOOKUP(A1430, _holidays!A1430:B3535,2,FALSE)</f>
        <v>Y</v>
      </c>
      <c r="G1430" t="str">
        <f>VLOOKUP(A1430, _holidays!A1430:C3535,3,FALSE)</f>
        <v>N</v>
      </c>
      <c r="H1430">
        <v>13.9</v>
      </c>
      <c r="I1430">
        <v>18.7</v>
      </c>
      <c r="J1430">
        <v>21.1</v>
      </c>
      <c r="K1430">
        <v>0.6</v>
      </c>
      <c r="L1430" s="7">
        <v>112586.74</v>
      </c>
      <c r="M1430" s="9">
        <v>116.3293321</v>
      </c>
      <c r="N1430" s="9">
        <f t="shared" si="114"/>
        <v>13097140.267516354</v>
      </c>
    </row>
    <row r="1431" spans="1:14" x14ac:dyDescent="0.25">
      <c r="A1431" s="5">
        <v>43434</v>
      </c>
      <c r="B1431" t="str">
        <f t="shared" si="110"/>
        <v>Friday</v>
      </c>
      <c r="C1431" t="str">
        <f t="shared" si="111"/>
        <v>November</v>
      </c>
      <c r="D1431">
        <f t="shared" si="112"/>
        <v>2018</v>
      </c>
      <c r="E1431">
        <f t="shared" si="113"/>
        <v>48</v>
      </c>
      <c r="F1431" t="str">
        <f>VLOOKUP(A1431, _holidays!A1431:B3536,2,FALSE)</f>
        <v>Y</v>
      </c>
      <c r="G1431" t="str">
        <f>VLOOKUP(A1431, _holidays!A1431:C3536,3,FALSE)</f>
        <v>N</v>
      </c>
      <c r="H1431">
        <v>14.7</v>
      </c>
      <c r="I1431">
        <v>20.8</v>
      </c>
      <c r="J1431">
        <v>28</v>
      </c>
      <c r="K1431">
        <v>0</v>
      </c>
      <c r="L1431" s="7">
        <v>110031.82</v>
      </c>
      <c r="M1431" s="9">
        <v>106.2941526</v>
      </c>
      <c r="N1431" s="9">
        <f t="shared" si="114"/>
        <v>11695739.065935733</v>
      </c>
    </row>
    <row r="1432" spans="1:14" x14ac:dyDescent="0.25">
      <c r="A1432" s="5">
        <v>43435</v>
      </c>
      <c r="B1432" t="str">
        <f t="shared" si="110"/>
        <v>Saturday</v>
      </c>
      <c r="C1432" t="str">
        <f t="shared" si="111"/>
        <v>December</v>
      </c>
      <c r="D1432">
        <f t="shared" si="112"/>
        <v>2018</v>
      </c>
      <c r="E1432">
        <f t="shared" si="113"/>
        <v>48</v>
      </c>
      <c r="F1432" t="str">
        <f>VLOOKUP(A1432, _holidays!A1432:B3537,2,FALSE)</f>
        <v>Y</v>
      </c>
      <c r="G1432" t="str">
        <f>VLOOKUP(A1432, _holidays!A1432:C3537,3,FALSE)</f>
        <v>N</v>
      </c>
      <c r="H1432">
        <v>10.3</v>
      </c>
      <c r="I1432">
        <v>31.7</v>
      </c>
      <c r="J1432">
        <v>30.8</v>
      </c>
      <c r="K1432">
        <v>0</v>
      </c>
      <c r="L1432" s="7">
        <v>100725.24</v>
      </c>
      <c r="M1432" s="9">
        <v>71.104740500000005</v>
      </c>
      <c r="N1432" s="9">
        <f t="shared" si="114"/>
        <v>7162042.0520002209</v>
      </c>
    </row>
    <row r="1433" spans="1:14" x14ac:dyDescent="0.25">
      <c r="A1433" s="5">
        <v>43436</v>
      </c>
      <c r="B1433" t="str">
        <f t="shared" si="110"/>
        <v>Sunday</v>
      </c>
      <c r="C1433" t="str">
        <f t="shared" si="111"/>
        <v>December</v>
      </c>
      <c r="D1433">
        <f t="shared" si="112"/>
        <v>2018</v>
      </c>
      <c r="E1433">
        <f t="shared" si="113"/>
        <v>49</v>
      </c>
      <c r="F1433" t="str">
        <f>VLOOKUP(A1433, _holidays!A1433:B3538,2,FALSE)</f>
        <v>Y</v>
      </c>
      <c r="G1433" t="str">
        <f>VLOOKUP(A1433, _holidays!A1433:C3538,3,FALSE)</f>
        <v>N</v>
      </c>
      <c r="H1433">
        <v>12.2</v>
      </c>
      <c r="I1433">
        <v>19.5</v>
      </c>
      <c r="J1433">
        <v>18.899999999999999</v>
      </c>
      <c r="K1433">
        <v>10.4</v>
      </c>
      <c r="L1433" s="7">
        <v>88903.065000000002</v>
      </c>
      <c r="M1433" s="9">
        <v>24.455382029999999</v>
      </c>
      <c r="N1433" s="9">
        <f t="shared" si="114"/>
        <v>2174158.4182129218</v>
      </c>
    </row>
    <row r="1434" spans="1:14" x14ac:dyDescent="0.25">
      <c r="A1434" s="5">
        <v>43437</v>
      </c>
      <c r="B1434" t="str">
        <f t="shared" si="110"/>
        <v>Monday</v>
      </c>
      <c r="C1434" t="str">
        <f t="shared" si="111"/>
        <v>December</v>
      </c>
      <c r="D1434">
        <f t="shared" si="112"/>
        <v>2018</v>
      </c>
      <c r="E1434">
        <f t="shared" si="113"/>
        <v>49</v>
      </c>
      <c r="F1434" t="str">
        <f>VLOOKUP(A1434, _holidays!A1434:B3539,2,FALSE)</f>
        <v>Y</v>
      </c>
      <c r="G1434" t="str">
        <f>VLOOKUP(A1434, _holidays!A1434:C3539,3,FALSE)</f>
        <v>N</v>
      </c>
      <c r="H1434">
        <v>13.3</v>
      </c>
      <c r="I1434">
        <v>23.6</v>
      </c>
      <c r="J1434">
        <v>13.4</v>
      </c>
      <c r="K1434">
        <v>0</v>
      </c>
      <c r="L1434" s="7">
        <v>107666.30499999999</v>
      </c>
      <c r="M1434" s="9">
        <v>71.126198709999997</v>
      </c>
      <c r="N1434" s="9">
        <f t="shared" si="114"/>
        <v>7657895.003801466</v>
      </c>
    </row>
    <row r="1435" spans="1:14" x14ac:dyDescent="0.25">
      <c r="A1435" s="5">
        <v>43438</v>
      </c>
      <c r="B1435" t="str">
        <f t="shared" si="110"/>
        <v>Tuesday</v>
      </c>
      <c r="C1435" t="str">
        <f t="shared" si="111"/>
        <v>December</v>
      </c>
      <c r="D1435">
        <f t="shared" si="112"/>
        <v>2018</v>
      </c>
      <c r="E1435">
        <f t="shared" si="113"/>
        <v>49</v>
      </c>
      <c r="F1435" t="str">
        <f>VLOOKUP(A1435, _holidays!A1435:B3540,2,FALSE)</f>
        <v>Y</v>
      </c>
      <c r="G1435" t="str">
        <f>VLOOKUP(A1435, _holidays!A1435:C3540,3,FALSE)</f>
        <v>N</v>
      </c>
      <c r="H1435">
        <v>13.4</v>
      </c>
      <c r="I1435">
        <v>20.5</v>
      </c>
      <c r="J1435">
        <v>28.2</v>
      </c>
      <c r="K1435">
        <v>0</v>
      </c>
      <c r="L1435" s="7">
        <v>111718.075</v>
      </c>
      <c r="M1435" s="9">
        <v>92.945548959999996</v>
      </c>
      <c r="N1435" s="9">
        <f t="shared" si="114"/>
        <v>10383697.809629451</v>
      </c>
    </row>
    <row r="1436" spans="1:14" x14ac:dyDescent="0.25">
      <c r="A1436" s="5">
        <v>43439</v>
      </c>
      <c r="B1436" t="str">
        <f t="shared" si="110"/>
        <v>Wednesday</v>
      </c>
      <c r="C1436" t="str">
        <f t="shared" si="111"/>
        <v>December</v>
      </c>
      <c r="D1436">
        <f t="shared" si="112"/>
        <v>2018</v>
      </c>
      <c r="E1436">
        <f t="shared" si="113"/>
        <v>49</v>
      </c>
      <c r="F1436" t="str">
        <f>VLOOKUP(A1436, _holidays!A1436:B3541,2,FALSE)</f>
        <v>Y</v>
      </c>
      <c r="G1436" t="str">
        <f>VLOOKUP(A1436, _holidays!A1436:C3541,3,FALSE)</f>
        <v>N</v>
      </c>
      <c r="H1436">
        <v>13.4</v>
      </c>
      <c r="I1436">
        <v>25.2</v>
      </c>
      <c r="J1436">
        <v>31.1</v>
      </c>
      <c r="K1436">
        <v>0</v>
      </c>
      <c r="L1436" s="7">
        <v>114225.12</v>
      </c>
      <c r="M1436" s="9">
        <v>86.814999110000002</v>
      </c>
      <c r="N1436" s="9">
        <f t="shared" si="114"/>
        <v>9916453.6911396421</v>
      </c>
    </row>
    <row r="1437" spans="1:14" x14ac:dyDescent="0.25">
      <c r="A1437" s="5">
        <v>43440</v>
      </c>
      <c r="B1437" t="str">
        <f t="shared" si="110"/>
        <v>Thursday</v>
      </c>
      <c r="C1437" t="str">
        <f t="shared" si="111"/>
        <v>December</v>
      </c>
      <c r="D1437">
        <f t="shared" si="112"/>
        <v>2018</v>
      </c>
      <c r="E1437">
        <f t="shared" si="113"/>
        <v>49</v>
      </c>
      <c r="F1437" t="str">
        <f>VLOOKUP(A1437, _holidays!A1437:B3542,2,FALSE)</f>
        <v>Y</v>
      </c>
      <c r="G1437" t="str">
        <f>VLOOKUP(A1437, _holidays!A1437:C3542,3,FALSE)</f>
        <v>N</v>
      </c>
      <c r="H1437">
        <v>14.5</v>
      </c>
      <c r="I1437">
        <v>35.5</v>
      </c>
      <c r="J1437">
        <v>31.3</v>
      </c>
      <c r="K1437">
        <v>0</v>
      </c>
      <c r="L1437" s="7">
        <v>135452.26</v>
      </c>
      <c r="M1437" s="9">
        <v>125.30810839999999</v>
      </c>
      <c r="N1437" s="9">
        <f t="shared" si="114"/>
        <v>16973266.479104985</v>
      </c>
    </row>
    <row r="1438" spans="1:14" x14ac:dyDescent="0.25">
      <c r="A1438" s="5">
        <v>43441</v>
      </c>
      <c r="B1438" t="str">
        <f t="shared" si="110"/>
        <v>Friday</v>
      </c>
      <c r="C1438" t="str">
        <f t="shared" si="111"/>
        <v>December</v>
      </c>
      <c r="D1438">
        <f t="shared" si="112"/>
        <v>2018</v>
      </c>
      <c r="E1438">
        <f t="shared" si="113"/>
        <v>49</v>
      </c>
      <c r="F1438" t="str">
        <f>VLOOKUP(A1438, _holidays!A1438:B3543,2,FALSE)</f>
        <v>Y</v>
      </c>
      <c r="G1438" t="str">
        <f>VLOOKUP(A1438, _holidays!A1438:C3543,3,FALSE)</f>
        <v>N</v>
      </c>
      <c r="H1438">
        <v>25.1</v>
      </c>
      <c r="I1438">
        <v>38</v>
      </c>
      <c r="J1438">
        <v>27.1</v>
      </c>
      <c r="K1438">
        <v>0</v>
      </c>
      <c r="L1438" s="7">
        <v>156648.405</v>
      </c>
      <c r="M1438" s="9">
        <v>177.86181680000001</v>
      </c>
      <c r="N1438" s="9">
        <f t="shared" si="114"/>
        <v>27861769.912122205</v>
      </c>
    </row>
    <row r="1439" spans="1:14" x14ac:dyDescent="0.25">
      <c r="A1439" s="5">
        <v>43442</v>
      </c>
      <c r="B1439" t="str">
        <f t="shared" si="110"/>
        <v>Saturday</v>
      </c>
      <c r="C1439" t="str">
        <f t="shared" si="111"/>
        <v>December</v>
      </c>
      <c r="D1439">
        <f t="shared" si="112"/>
        <v>2018</v>
      </c>
      <c r="E1439">
        <f t="shared" si="113"/>
        <v>49</v>
      </c>
      <c r="F1439" t="str">
        <f>VLOOKUP(A1439, _holidays!A1439:B3544,2,FALSE)</f>
        <v>Y</v>
      </c>
      <c r="G1439" t="str">
        <f>VLOOKUP(A1439, _holidays!A1439:C3544,3,FALSE)</f>
        <v>N</v>
      </c>
      <c r="H1439">
        <v>22.7</v>
      </c>
      <c r="I1439">
        <v>30.3</v>
      </c>
      <c r="J1439">
        <v>11</v>
      </c>
      <c r="K1439">
        <v>0</v>
      </c>
      <c r="L1439" s="7">
        <v>121237.47</v>
      </c>
      <c r="M1439" s="9">
        <v>113.36703300000001</v>
      </c>
      <c r="N1439" s="9">
        <f t="shared" si="114"/>
        <v>13744332.262326511</v>
      </c>
    </row>
    <row r="1440" spans="1:14" x14ac:dyDescent="0.25">
      <c r="A1440" s="5">
        <v>43443</v>
      </c>
      <c r="B1440" t="str">
        <f t="shared" si="110"/>
        <v>Sunday</v>
      </c>
      <c r="C1440" t="str">
        <f t="shared" si="111"/>
        <v>December</v>
      </c>
      <c r="D1440">
        <f t="shared" si="112"/>
        <v>2018</v>
      </c>
      <c r="E1440">
        <f t="shared" si="113"/>
        <v>50</v>
      </c>
      <c r="F1440" t="str">
        <f>VLOOKUP(A1440, _holidays!A1440:B3545,2,FALSE)</f>
        <v>Y</v>
      </c>
      <c r="G1440" t="str">
        <f>VLOOKUP(A1440, _holidays!A1440:C3545,3,FALSE)</f>
        <v>N</v>
      </c>
      <c r="H1440">
        <v>16</v>
      </c>
      <c r="I1440">
        <v>20.100000000000001</v>
      </c>
      <c r="J1440">
        <v>11.8</v>
      </c>
      <c r="K1440">
        <v>1.2</v>
      </c>
      <c r="L1440" s="7">
        <v>102161.11500000001</v>
      </c>
      <c r="M1440" s="9">
        <v>80.188787649999995</v>
      </c>
      <c r="N1440" s="9">
        <f t="shared" si="114"/>
        <v>8192175.9568222295</v>
      </c>
    </row>
    <row r="1441" spans="1:14" x14ac:dyDescent="0.25">
      <c r="A1441" s="5">
        <v>43444</v>
      </c>
      <c r="B1441" t="str">
        <f t="shared" si="110"/>
        <v>Monday</v>
      </c>
      <c r="C1441" t="str">
        <f t="shared" si="111"/>
        <v>December</v>
      </c>
      <c r="D1441">
        <f t="shared" si="112"/>
        <v>2018</v>
      </c>
      <c r="E1441">
        <f t="shared" si="113"/>
        <v>50</v>
      </c>
      <c r="F1441" t="str">
        <f>VLOOKUP(A1441, _holidays!A1441:B3546,2,FALSE)</f>
        <v>Y</v>
      </c>
      <c r="G1441" t="str">
        <f>VLOOKUP(A1441, _holidays!A1441:C3546,3,FALSE)</f>
        <v>N</v>
      </c>
      <c r="H1441">
        <v>15.8</v>
      </c>
      <c r="I1441">
        <v>20.6</v>
      </c>
      <c r="J1441">
        <v>28.5</v>
      </c>
      <c r="K1441">
        <v>0</v>
      </c>
      <c r="L1441" s="7">
        <v>110803.765</v>
      </c>
      <c r="M1441" s="9">
        <v>95.225723139999999</v>
      </c>
      <c r="N1441" s="9">
        <f t="shared" si="114"/>
        <v>10551368.648759622</v>
      </c>
    </row>
    <row r="1442" spans="1:14" x14ac:dyDescent="0.25">
      <c r="A1442" s="5">
        <v>43445</v>
      </c>
      <c r="B1442" t="str">
        <f t="shared" si="110"/>
        <v>Tuesday</v>
      </c>
      <c r="C1442" t="str">
        <f t="shared" si="111"/>
        <v>December</v>
      </c>
      <c r="D1442">
        <f t="shared" si="112"/>
        <v>2018</v>
      </c>
      <c r="E1442">
        <f t="shared" si="113"/>
        <v>50</v>
      </c>
      <c r="F1442" t="str">
        <f>VLOOKUP(A1442, _holidays!A1442:B3547,2,FALSE)</f>
        <v>Y</v>
      </c>
      <c r="G1442" t="str">
        <f>VLOOKUP(A1442, _holidays!A1442:C3547,3,FALSE)</f>
        <v>N</v>
      </c>
      <c r="H1442">
        <v>13</v>
      </c>
      <c r="I1442">
        <v>23.6</v>
      </c>
      <c r="J1442">
        <v>31.6</v>
      </c>
      <c r="K1442">
        <v>0</v>
      </c>
      <c r="L1442" s="7">
        <v>114413.785</v>
      </c>
      <c r="M1442" s="9">
        <v>118.6444142</v>
      </c>
      <c r="N1442" s="9">
        <f t="shared" si="114"/>
        <v>13574556.497729747</v>
      </c>
    </row>
    <row r="1443" spans="1:14" x14ac:dyDescent="0.25">
      <c r="A1443" s="5">
        <v>43446</v>
      </c>
      <c r="B1443" t="str">
        <f t="shared" si="110"/>
        <v>Wednesday</v>
      </c>
      <c r="C1443" t="str">
        <f t="shared" si="111"/>
        <v>December</v>
      </c>
      <c r="D1443">
        <f t="shared" si="112"/>
        <v>2018</v>
      </c>
      <c r="E1443">
        <f t="shared" si="113"/>
        <v>50</v>
      </c>
      <c r="F1443" t="str">
        <f>VLOOKUP(A1443, _holidays!A1443:B3548,2,FALSE)</f>
        <v>Y</v>
      </c>
      <c r="G1443" t="str">
        <f>VLOOKUP(A1443, _holidays!A1443:C3548,3,FALSE)</f>
        <v>N</v>
      </c>
      <c r="H1443">
        <v>16</v>
      </c>
      <c r="I1443">
        <v>33.6</v>
      </c>
      <c r="J1443">
        <v>29.4</v>
      </c>
      <c r="K1443">
        <v>0</v>
      </c>
      <c r="L1443" s="7">
        <v>129715.465</v>
      </c>
      <c r="M1443" s="9">
        <v>199.184327</v>
      </c>
      <c r="N1443" s="9">
        <f t="shared" si="114"/>
        <v>25837287.597517055</v>
      </c>
    </row>
    <row r="1444" spans="1:14" x14ac:dyDescent="0.25">
      <c r="A1444" s="5">
        <v>43447</v>
      </c>
      <c r="B1444" t="str">
        <f t="shared" si="110"/>
        <v>Thursday</v>
      </c>
      <c r="C1444" t="str">
        <f t="shared" si="111"/>
        <v>December</v>
      </c>
      <c r="D1444">
        <f t="shared" si="112"/>
        <v>2018</v>
      </c>
      <c r="E1444">
        <f t="shared" si="113"/>
        <v>50</v>
      </c>
      <c r="F1444" t="str">
        <f>VLOOKUP(A1444, _holidays!A1444:B3549,2,FALSE)</f>
        <v>Y</v>
      </c>
      <c r="G1444" t="str">
        <f>VLOOKUP(A1444, _holidays!A1444:C3549,3,FALSE)</f>
        <v>N</v>
      </c>
      <c r="H1444">
        <v>16.899999999999999</v>
      </c>
      <c r="I1444">
        <v>21.1</v>
      </c>
      <c r="J1444">
        <v>6</v>
      </c>
      <c r="K1444">
        <v>16.2</v>
      </c>
      <c r="L1444" s="7">
        <v>114986.33</v>
      </c>
      <c r="M1444" s="9">
        <v>101.8597212</v>
      </c>
      <c r="N1444" s="9">
        <f t="shared" si="114"/>
        <v>11712475.515611196</v>
      </c>
    </row>
    <row r="1445" spans="1:14" x14ac:dyDescent="0.25">
      <c r="A1445" s="5">
        <v>43448</v>
      </c>
      <c r="B1445" t="str">
        <f t="shared" si="110"/>
        <v>Friday</v>
      </c>
      <c r="C1445" t="str">
        <f t="shared" si="111"/>
        <v>December</v>
      </c>
      <c r="D1445">
        <f t="shared" si="112"/>
        <v>2018</v>
      </c>
      <c r="E1445">
        <f t="shared" si="113"/>
        <v>50</v>
      </c>
      <c r="F1445" t="str">
        <f>VLOOKUP(A1445, _holidays!A1445:B3550,2,FALSE)</f>
        <v>Y</v>
      </c>
      <c r="G1445" t="str">
        <f>VLOOKUP(A1445, _holidays!A1445:C3550,3,FALSE)</f>
        <v>N</v>
      </c>
      <c r="H1445">
        <v>16.399999999999999</v>
      </c>
      <c r="I1445">
        <v>22.7</v>
      </c>
      <c r="J1445">
        <v>13.7</v>
      </c>
      <c r="K1445">
        <v>16.600000000000001</v>
      </c>
      <c r="L1445" s="7">
        <v>110025.465</v>
      </c>
      <c r="M1445" s="9">
        <v>92.958029269999997</v>
      </c>
      <c r="N1445" s="9">
        <f t="shared" si="114"/>
        <v>10227750.395915359</v>
      </c>
    </row>
    <row r="1446" spans="1:14" x14ac:dyDescent="0.25">
      <c r="A1446" s="5">
        <v>43449</v>
      </c>
      <c r="B1446" t="str">
        <f t="shared" si="110"/>
        <v>Saturday</v>
      </c>
      <c r="C1446" t="str">
        <f t="shared" si="111"/>
        <v>December</v>
      </c>
      <c r="D1446">
        <f t="shared" si="112"/>
        <v>2018</v>
      </c>
      <c r="E1446">
        <f t="shared" si="113"/>
        <v>50</v>
      </c>
      <c r="F1446" t="str">
        <f>VLOOKUP(A1446, _holidays!A1446:B3551,2,FALSE)</f>
        <v>Y</v>
      </c>
      <c r="G1446" t="str">
        <f>VLOOKUP(A1446, _holidays!A1446:C3551,3,FALSE)</f>
        <v>N</v>
      </c>
      <c r="H1446">
        <v>17.2</v>
      </c>
      <c r="I1446">
        <v>24.8</v>
      </c>
      <c r="J1446">
        <v>17.5</v>
      </c>
      <c r="K1446">
        <v>41.2</v>
      </c>
      <c r="L1446" s="7">
        <v>102577.145</v>
      </c>
      <c r="M1446" s="9">
        <v>101.632949</v>
      </c>
      <c r="N1446" s="9">
        <f t="shared" si="114"/>
        <v>10425217.746350605</v>
      </c>
    </row>
    <row r="1447" spans="1:14" x14ac:dyDescent="0.25">
      <c r="A1447" s="5">
        <v>43450</v>
      </c>
      <c r="B1447" t="str">
        <f t="shared" si="110"/>
        <v>Sunday</v>
      </c>
      <c r="C1447" t="str">
        <f t="shared" si="111"/>
        <v>December</v>
      </c>
      <c r="D1447">
        <f t="shared" si="112"/>
        <v>2018</v>
      </c>
      <c r="E1447">
        <f t="shared" si="113"/>
        <v>51</v>
      </c>
      <c r="F1447" t="str">
        <f>VLOOKUP(A1447, _holidays!A1447:B3552,2,FALSE)</f>
        <v>Y</v>
      </c>
      <c r="G1447" t="str">
        <f>VLOOKUP(A1447, _holidays!A1447:C3552,3,FALSE)</f>
        <v>N</v>
      </c>
      <c r="H1447">
        <v>15.8</v>
      </c>
      <c r="I1447">
        <v>23.5</v>
      </c>
      <c r="J1447">
        <v>16.3</v>
      </c>
      <c r="K1447">
        <v>3.8</v>
      </c>
      <c r="L1447" s="7">
        <v>99110.774999999994</v>
      </c>
      <c r="M1447" s="9">
        <v>101.4492327</v>
      </c>
      <c r="N1447" s="9">
        <f t="shared" si="114"/>
        <v>10054712.076052342</v>
      </c>
    </row>
    <row r="1448" spans="1:14" x14ac:dyDescent="0.25">
      <c r="A1448" s="5">
        <v>43451</v>
      </c>
      <c r="B1448" t="str">
        <f t="shared" si="110"/>
        <v>Monday</v>
      </c>
      <c r="C1448" t="str">
        <f t="shared" si="111"/>
        <v>December</v>
      </c>
      <c r="D1448">
        <f t="shared" si="112"/>
        <v>2018</v>
      </c>
      <c r="E1448">
        <f t="shared" si="113"/>
        <v>51</v>
      </c>
      <c r="F1448" t="str">
        <f>VLOOKUP(A1448, _holidays!A1448:B3553,2,FALSE)</f>
        <v>Y</v>
      </c>
      <c r="G1448" t="str">
        <f>VLOOKUP(A1448, _holidays!A1448:C3553,3,FALSE)</f>
        <v>N</v>
      </c>
      <c r="H1448">
        <v>15.6</v>
      </c>
      <c r="I1448">
        <v>21.8</v>
      </c>
      <c r="J1448">
        <v>23.2</v>
      </c>
      <c r="K1448">
        <v>2</v>
      </c>
      <c r="L1448" s="7">
        <v>112804.4</v>
      </c>
      <c r="M1448" s="9">
        <v>101.40388849999999</v>
      </c>
      <c r="N1448" s="9">
        <f t="shared" si="114"/>
        <v>11438804.799909398</v>
      </c>
    </row>
    <row r="1449" spans="1:14" x14ac:dyDescent="0.25">
      <c r="A1449" s="5">
        <v>43452</v>
      </c>
      <c r="B1449" t="str">
        <f t="shared" si="110"/>
        <v>Tuesday</v>
      </c>
      <c r="C1449" t="str">
        <f t="shared" si="111"/>
        <v>December</v>
      </c>
      <c r="D1449">
        <f t="shared" si="112"/>
        <v>2018</v>
      </c>
      <c r="E1449">
        <f t="shared" si="113"/>
        <v>51</v>
      </c>
      <c r="F1449" t="str">
        <f>VLOOKUP(A1449, _holidays!A1449:B3554,2,FALSE)</f>
        <v>Y</v>
      </c>
      <c r="G1449" t="str">
        <f>VLOOKUP(A1449, _holidays!A1449:C3554,3,FALSE)</f>
        <v>N</v>
      </c>
      <c r="H1449">
        <v>16.7</v>
      </c>
      <c r="I1449">
        <v>20.8</v>
      </c>
      <c r="J1449">
        <v>21.1</v>
      </c>
      <c r="K1449">
        <v>0</v>
      </c>
      <c r="L1449" s="7">
        <v>113485.105</v>
      </c>
      <c r="M1449" s="9">
        <v>104.7225562</v>
      </c>
      <c r="N1449" s="9">
        <f t="shared" si="114"/>
        <v>11884450.286225401</v>
      </c>
    </row>
    <row r="1450" spans="1:14" x14ac:dyDescent="0.25">
      <c r="A1450" s="5">
        <v>43453</v>
      </c>
      <c r="B1450" t="str">
        <f t="shared" si="110"/>
        <v>Wednesday</v>
      </c>
      <c r="C1450" t="str">
        <f t="shared" si="111"/>
        <v>December</v>
      </c>
      <c r="D1450">
        <f t="shared" si="112"/>
        <v>2018</v>
      </c>
      <c r="E1450">
        <f t="shared" si="113"/>
        <v>51</v>
      </c>
      <c r="F1450" t="str">
        <f>VLOOKUP(A1450, _holidays!A1450:B3555,2,FALSE)</f>
        <v>Y</v>
      </c>
      <c r="G1450" t="str">
        <f>VLOOKUP(A1450, _holidays!A1450:C3555,3,FALSE)</f>
        <v>N</v>
      </c>
      <c r="H1450">
        <v>16.8</v>
      </c>
      <c r="I1450">
        <v>26.9</v>
      </c>
      <c r="J1450">
        <v>16.600000000000001</v>
      </c>
      <c r="K1450">
        <v>0</v>
      </c>
      <c r="L1450" s="7">
        <v>119907.245</v>
      </c>
      <c r="M1450" s="9">
        <v>117.70772239999999</v>
      </c>
      <c r="N1450" s="9">
        <f t="shared" si="114"/>
        <v>14114008.708208786</v>
      </c>
    </row>
    <row r="1451" spans="1:14" x14ac:dyDescent="0.25">
      <c r="A1451" s="5">
        <v>43454</v>
      </c>
      <c r="B1451" t="str">
        <f t="shared" si="110"/>
        <v>Thursday</v>
      </c>
      <c r="C1451" t="str">
        <f t="shared" si="111"/>
        <v>December</v>
      </c>
      <c r="D1451">
        <f t="shared" si="112"/>
        <v>2018</v>
      </c>
      <c r="E1451">
        <f t="shared" si="113"/>
        <v>51</v>
      </c>
      <c r="F1451" t="str">
        <f>VLOOKUP(A1451, _holidays!A1451:B3556,2,FALSE)</f>
        <v>Y</v>
      </c>
      <c r="G1451" t="str">
        <f>VLOOKUP(A1451, _holidays!A1451:C3556,3,FALSE)</f>
        <v>N</v>
      </c>
      <c r="H1451">
        <v>16.899999999999999</v>
      </c>
      <c r="I1451">
        <v>21.2</v>
      </c>
      <c r="J1451">
        <v>14.8</v>
      </c>
      <c r="K1451">
        <v>0</v>
      </c>
      <c r="L1451" s="7">
        <v>111880.52499999999</v>
      </c>
      <c r="M1451" s="9">
        <v>75.555462689999999</v>
      </c>
      <c r="N1451" s="9">
        <f t="shared" si="114"/>
        <v>8453184.8323751111</v>
      </c>
    </row>
    <row r="1452" spans="1:14" x14ac:dyDescent="0.25">
      <c r="A1452" s="5">
        <v>43455</v>
      </c>
      <c r="B1452" t="str">
        <f t="shared" si="110"/>
        <v>Friday</v>
      </c>
      <c r="C1452" t="str">
        <f t="shared" si="111"/>
        <v>December</v>
      </c>
      <c r="D1452">
        <f t="shared" si="112"/>
        <v>2018</v>
      </c>
      <c r="E1452">
        <f t="shared" si="113"/>
        <v>51</v>
      </c>
      <c r="F1452" t="str">
        <f>VLOOKUP(A1452, _holidays!A1452:B3557,2,FALSE)</f>
        <v>N</v>
      </c>
      <c r="G1452" t="str">
        <f>VLOOKUP(A1452, _holidays!A1452:C3557,3,FALSE)</f>
        <v>N</v>
      </c>
      <c r="H1452">
        <v>15.4</v>
      </c>
      <c r="I1452">
        <v>20.9</v>
      </c>
      <c r="J1452">
        <v>9.6</v>
      </c>
      <c r="K1452">
        <v>1</v>
      </c>
      <c r="L1452" s="7">
        <v>102075.925</v>
      </c>
      <c r="M1452" s="9">
        <v>65.932437969999995</v>
      </c>
      <c r="N1452" s="9">
        <f t="shared" si="114"/>
        <v>6730114.5932928715</v>
      </c>
    </row>
    <row r="1453" spans="1:14" x14ac:dyDescent="0.25">
      <c r="A1453" s="5">
        <v>43456</v>
      </c>
      <c r="B1453" t="str">
        <f t="shared" si="110"/>
        <v>Saturday</v>
      </c>
      <c r="C1453" t="str">
        <f t="shared" si="111"/>
        <v>December</v>
      </c>
      <c r="D1453">
        <f t="shared" si="112"/>
        <v>2018</v>
      </c>
      <c r="E1453">
        <f t="shared" si="113"/>
        <v>51</v>
      </c>
      <c r="F1453" t="str">
        <f>VLOOKUP(A1453, _holidays!A1453:B3558,2,FALSE)</f>
        <v>N</v>
      </c>
      <c r="G1453" t="str">
        <f>VLOOKUP(A1453, _holidays!A1453:C3558,3,FALSE)</f>
        <v>N</v>
      </c>
      <c r="H1453">
        <v>14.1</v>
      </c>
      <c r="I1453">
        <v>19.100000000000001</v>
      </c>
      <c r="J1453">
        <v>27.8</v>
      </c>
      <c r="K1453">
        <v>9.8000000000000007</v>
      </c>
      <c r="L1453" s="7">
        <v>92725.74</v>
      </c>
      <c r="M1453" s="9">
        <v>69.250457960000006</v>
      </c>
      <c r="N1453" s="9">
        <f t="shared" si="114"/>
        <v>6421299.9596798914</v>
      </c>
    </row>
    <row r="1454" spans="1:14" x14ac:dyDescent="0.25">
      <c r="A1454" s="5">
        <v>43457</v>
      </c>
      <c r="B1454" t="str">
        <f t="shared" si="110"/>
        <v>Sunday</v>
      </c>
      <c r="C1454" t="str">
        <f t="shared" si="111"/>
        <v>December</v>
      </c>
      <c r="D1454">
        <f t="shared" si="112"/>
        <v>2018</v>
      </c>
      <c r="E1454">
        <f t="shared" si="113"/>
        <v>52</v>
      </c>
      <c r="F1454" t="str">
        <f>VLOOKUP(A1454, _holidays!A1454:B3559,2,FALSE)</f>
        <v>N</v>
      </c>
      <c r="G1454" t="str">
        <f>VLOOKUP(A1454, _holidays!A1454:C3559,3,FALSE)</f>
        <v>N</v>
      </c>
      <c r="H1454">
        <v>11.5</v>
      </c>
      <c r="I1454">
        <v>26.9</v>
      </c>
      <c r="J1454">
        <v>32.299999999999997</v>
      </c>
      <c r="K1454">
        <v>0</v>
      </c>
      <c r="L1454" s="7">
        <v>94938.395000000004</v>
      </c>
      <c r="M1454" s="9">
        <v>65.612248190000003</v>
      </c>
      <c r="N1454" s="9">
        <f t="shared" si="114"/>
        <v>6229121.5355002554</v>
      </c>
    </row>
    <row r="1455" spans="1:14" x14ac:dyDescent="0.25">
      <c r="A1455" s="5">
        <v>43458</v>
      </c>
      <c r="B1455" t="str">
        <f t="shared" si="110"/>
        <v>Monday</v>
      </c>
      <c r="C1455" t="str">
        <f t="shared" si="111"/>
        <v>December</v>
      </c>
      <c r="D1455">
        <f t="shared" si="112"/>
        <v>2018</v>
      </c>
      <c r="E1455">
        <f t="shared" si="113"/>
        <v>52</v>
      </c>
      <c r="F1455" t="str">
        <f>VLOOKUP(A1455, _holidays!A1455:B3560,2,FALSE)</f>
        <v>N</v>
      </c>
      <c r="G1455" t="str">
        <f>VLOOKUP(A1455, _holidays!A1455:C3560,3,FALSE)</f>
        <v>N</v>
      </c>
      <c r="H1455">
        <v>14.3</v>
      </c>
      <c r="I1455">
        <v>34.200000000000003</v>
      </c>
      <c r="J1455">
        <v>32.299999999999997</v>
      </c>
      <c r="K1455">
        <v>0</v>
      </c>
      <c r="L1455" s="7">
        <v>112358.815</v>
      </c>
      <c r="M1455" s="9">
        <v>96.817179359999997</v>
      </c>
      <c r="N1455" s="9">
        <f t="shared" si="114"/>
        <v>10878263.544532059</v>
      </c>
    </row>
    <row r="1456" spans="1:14" x14ac:dyDescent="0.25">
      <c r="A1456" s="5">
        <v>43459</v>
      </c>
      <c r="B1456" t="str">
        <f t="shared" si="110"/>
        <v>Tuesday</v>
      </c>
      <c r="C1456" t="str">
        <f t="shared" si="111"/>
        <v>December</v>
      </c>
      <c r="D1456">
        <f t="shared" si="112"/>
        <v>2018</v>
      </c>
      <c r="E1456">
        <f t="shared" si="113"/>
        <v>52</v>
      </c>
      <c r="F1456" t="str">
        <f>VLOOKUP(A1456, _holidays!A1456:B3561,2,FALSE)</f>
        <v>N</v>
      </c>
      <c r="G1456" t="str">
        <f>VLOOKUP(A1456, _holidays!A1456:C3561,3,FALSE)</f>
        <v>Y</v>
      </c>
      <c r="H1456">
        <v>15.8</v>
      </c>
      <c r="I1456">
        <v>23.9</v>
      </c>
      <c r="J1456">
        <v>32.200000000000003</v>
      </c>
      <c r="K1456">
        <v>0</v>
      </c>
      <c r="L1456" s="7">
        <v>98191.654999999999</v>
      </c>
      <c r="M1456" s="9">
        <v>55.238545299999998</v>
      </c>
      <c r="N1456" s="9">
        <f t="shared" si="114"/>
        <v>5423964.1827994715</v>
      </c>
    </row>
    <row r="1457" spans="1:14" x14ac:dyDescent="0.25">
      <c r="A1457" s="5">
        <v>43460</v>
      </c>
      <c r="B1457" t="str">
        <f t="shared" si="110"/>
        <v>Wednesday</v>
      </c>
      <c r="C1457" t="str">
        <f t="shared" si="111"/>
        <v>December</v>
      </c>
      <c r="D1457">
        <f t="shared" si="112"/>
        <v>2018</v>
      </c>
      <c r="E1457">
        <f t="shared" si="113"/>
        <v>52</v>
      </c>
      <c r="F1457" t="str">
        <f>VLOOKUP(A1457, _holidays!A1457:B3562,2,FALSE)</f>
        <v>N</v>
      </c>
      <c r="G1457" t="str">
        <f>VLOOKUP(A1457, _holidays!A1457:C3562,3,FALSE)</f>
        <v>Y</v>
      </c>
      <c r="H1457">
        <v>13.3</v>
      </c>
      <c r="I1457">
        <v>23.8</v>
      </c>
      <c r="J1457">
        <v>32.299999999999997</v>
      </c>
      <c r="K1457">
        <v>0</v>
      </c>
      <c r="L1457" s="7">
        <v>100017.19500000001</v>
      </c>
      <c r="M1457" s="9">
        <v>77.578354779999998</v>
      </c>
      <c r="N1457" s="9">
        <f t="shared" si="114"/>
        <v>7759169.4378104424</v>
      </c>
    </row>
    <row r="1458" spans="1:14" x14ac:dyDescent="0.25">
      <c r="A1458" s="5">
        <v>43461</v>
      </c>
      <c r="B1458" t="str">
        <f t="shared" si="110"/>
        <v>Thursday</v>
      </c>
      <c r="C1458" t="str">
        <f t="shared" si="111"/>
        <v>December</v>
      </c>
      <c r="D1458">
        <f t="shared" si="112"/>
        <v>2018</v>
      </c>
      <c r="E1458">
        <f t="shared" si="113"/>
        <v>52</v>
      </c>
      <c r="F1458" t="str">
        <f>VLOOKUP(A1458, _holidays!A1458:B3563,2,FALSE)</f>
        <v>N</v>
      </c>
      <c r="G1458" t="str">
        <f>VLOOKUP(A1458, _holidays!A1458:C3563,3,FALSE)</f>
        <v>N</v>
      </c>
      <c r="H1458">
        <v>16.2</v>
      </c>
      <c r="I1458">
        <v>37.4</v>
      </c>
      <c r="J1458">
        <v>29.3</v>
      </c>
      <c r="K1458">
        <v>0</v>
      </c>
      <c r="L1458" s="7">
        <v>129749.14</v>
      </c>
      <c r="M1458" s="9">
        <v>102.3108963</v>
      </c>
      <c r="N1458" s="9">
        <f t="shared" si="114"/>
        <v>13274750.807554182</v>
      </c>
    </row>
    <row r="1459" spans="1:14" x14ac:dyDescent="0.25">
      <c r="A1459" s="5">
        <v>43462</v>
      </c>
      <c r="B1459" t="str">
        <f t="shared" si="110"/>
        <v>Friday</v>
      </c>
      <c r="C1459" t="str">
        <f t="shared" si="111"/>
        <v>December</v>
      </c>
      <c r="D1459">
        <f t="shared" si="112"/>
        <v>2018</v>
      </c>
      <c r="E1459">
        <f t="shared" si="113"/>
        <v>52</v>
      </c>
      <c r="F1459" t="str">
        <f>VLOOKUP(A1459, _holidays!A1459:B3564,2,FALSE)</f>
        <v>N</v>
      </c>
      <c r="G1459" t="str">
        <f>VLOOKUP(A1459, _holidays!A1459:C3564,3,FALSE)</f>
        <v>N</v>
      </c>
      <c r="H1459">
        <v>21.9</v>
      </c>
      <c r="I1459">
        <v>36.4</v>
      </c>
      <c r="J1459">
        <v>19.100000000000001</v>
      </c>
      <c r="K1459">
        <v>0</v>
      </c>
      <c r="L1459" s="7">
        <v>133831.375</v>
      </c>
      <c r="M1459" s="9">
        <v>121.46071910000001</v>
      </c>
      <c r="N1459" s="9">
        <f t="shared" si="114"/>
        <v>16255255.045641763</v>
      </c>
    </row>
    <row r="1460" spans="1:14" x14ac:dyDescent="0.25">
      <c r="A1460" s="5">
        <v>43463</v>
      </c>
      <c r="B1460" t="str">
        <f t="shared" si="110"/>
        <v>Saturday</v>
      </c>
      <c r="C1460" t="str">
        <f t="shared" si="111"/>
        <v>December</v>
      </c>
      <c r="D1460">
        <f t="shared" si="112"/>
        <v>2018</v>
      </c>
      <c r="E1460">
        <f t="shared" si="113"/>
        <v>52</v>
      </c>
      <c r="F1460" t="str">
        <f>VLOOKUP(A1460, _holidays!A1460:B3565,2,FALSE)</f>
        <v>N</v>
      </c>
      <c r="G1460" t="str">
        <f>VLOOKUP(A1460, _holidays!A1460:C3565,3,FALSE)</f>
        <v>N</v>
      </c>
      <c r="H1460">
        <v>21</v>
      </c>
      <c r="I1460">
        <v>23.9</v>
      </c>
      <c r="J1460">
        <v>5.7</v>
      </c>
      <c r="K1460">
        <v>1.2</v>
      </c>
      <c r="L1460" s="7">
        <v>108290.11</v>
      </c>
      <c r="M1460" s="9">
        <v>91.7235266</v>
      </c>
      <c r="N1460" s="9">
        <f t="shared" si="114"/>
        <v>9932750.785101926</v>
      </c>
    </row>
    <row r="1461" spans="1:14" x14ac:dyDescent="0.25">
      <c r="A1461" s="5">
        <v>43464</v>
      </c>
      <c r="B1461" t="str">
        <f t="shared" si="110"/>
        <v>Sunday</v>
      </c>
      <c r="C1461" t="str">
        <f t="shared" si="111"/>
        <v>December</v>
      </c>
      <c r="D1461">
        <f t="shared" si="112"/>
        <v>2018</v>
      </c>
      <c r="E1461">
        <f t="shared" si="113"/>
        <v>53</v>
      </c>
      <c r="F1461" t="str">
        <f>VLOOKUP(A1461, _holidays!A1461:B3566,2,FALSE)</f>
        <v>N</v>
      </c>
      <c r="G1461" t="str">
        <f>VLOOKUP(A1461, _holidays!A1461:C3566,3,FALSE)</f>
        <v>N</v>
      </c>
      <c r="H1461">
        <v>18.2</v>
      </c>
      <c r="I1461">
        <v>22.7</v>
      </c>
      <c r="J1461">
        <v>9.9</v>
      </c>
      <c r="K1461">
        <v>0.6</v>
      </c>
      <c r="L1461" s="7">
        <v>99613.865000000005</v>
      </c>
      <c r="M1461" s="9">
        <v>84.166495269999999</v>
      </c>
      <c r="N1461" s="9">
        <f t="shared" si="114"/>
        <v>8384149.897348919</v>
      </c>
    </row>
    <row r="1462" spans="1:14" x14ac:dyDescent="0.25">
      <c r="A1462" s="5">
        <v>43465</v>
      </c>
      <c r="B1462" t="str">
        <f t="shared" si="110"/>
        <v>Monday</v>
      </c>
      <c r="C1462" t="str">
        <f t="shared" si="111"/>
        <v>December</v>
      </c>
      <c r="D1462">
        <f t="shared" si="112"/>
        <v>2018</v>
      </c>
      <c r="E1462">
        <f t="shared" si="113"/>
        <v>53</v>
      </c>
      <c r="F1462" t="str">
        <f>VLOOKUP(A1462, _holidays!A1462:B3567,2,FALSE)</f>
        <v>N</v>
      </c>
      <c r="G1462" t="str">
        <f>VLOOKUP(A1462, _holidays!A1462:C3567,3,FALSE)</f>
        <v>N</v>
      </c>
      <c r="H1462">
        <v>17.3</v>
      </c>
      <c r="I1462">
        <v>23.5</v>
      </c>
      <c r="J1462">
        <v>31.3</v>
      </c>
      <c r="K1462">
        <v>0.8</v>
      </c>
      <c r="L1462" s="7">
        <v>103381.91499999999</v>
      </c>
      <c r="M1462" s="9">
        <v>84.897997059999994</v>
      </c>
      <c r="N1462" s="9">
        <f t="shared" si="114"/>
        <v>8776917.5157271679</v>
      </c>
    </row>
    <row r="1463" spans="1:14" x14ac:dyDescent="0.25">
      <c r="A1463" s="5">
        <v>43466</v>
      </c>
      <c r="B1463" t="str">
        <f t="shared" si="110"/>
        <v>Tuesday</v>
      </c>
      <c r="C1463" t="str">
        <f t="shared" si="111"/>
        <v>January</v>
      </c>
      <c r="D1463">
        <f t="shared" si="112"/>
        <v>2019</v>
      </c>
      <c r="E1463">
        <f t="shared" si="113"/>
        <v>1</v>
      </c>
      <c r="F1463" t="str">
        <f>VLOOKUP(A1463, _holidays!A1463:B3568,2,FALSE)</f>
        <v>N</v>
      </c>
      <c r="G1463" t="str">
        <f>VLOOKUP(A1463, _holidays!A1463:C3568,3,FALSE)</f>
        <v>Y</v>
      </c>
      <c r="H1463">
        <v>15.5</v>
      </c>
      <c r="I1463">
        <v>26.2</v>
      </c>
      <c r="J1463">
        <v>31.7</v>
      </c>
      <c r="K1463">
        <v>0</v>
      </c>
      <c r="L1463" s="7">
        <v>98933.06</v>
      </c>
      <c r="M1463" s="9">
        <v>78.560978969999994</v>
      </c>
      <c r="N1463" s="9">
        <f t="shared" si="114"/>
        <v>7772278.0460977471</v>
      </c>
    </row>
    <row r="1464" spans="1:14" x14ac:dyDescent="0.25">
      <c r="A1464" s="5">
        <v>43467</v>
      </c>
      <c r="B1464" t="str">
        <f t="shared" si="110"/>
        <v>Wednesday</v>
      </c>
      <c r="C1464" t="str">
        <f t="shared" si="111"/>
        <v>January</v>
      </c>
      <c r="D1464">
        <f t="shared" si="112"/>
        <v>2019</v>
      </c>
      <c r="E1464">
        <f t="shared" si="113"/>
        <v>1</v>
      </c>
      <c r="F1464" t="str">
        <f>VLOOKUP(A1464, _holidays!A1464:B3569,2,FALSE)</f>
        <v>N</v>
      </c>
      <c r="G1464" t="str">
        <f>VLOOKUP(A1464, _holidays!A1464:C3569,3,FALSE)</f>
        <v>N</v>
      </c>
      <c r="H1464">
        <v>18.399999999999999</v>
      </c>
      <c r="I1464">
        <v>22.2</v>
      </c>
      <c r="J1464">
        <v>26.3</v>
      </c>
      <c r="K1464">
        <v>0</v>
      </c>
      <c r="L1464" s="7">
        <v>106470.675</v>
      </c>
      <c r="M1464" s="9">
        <v>92.202011200000001</v>
      </c>
      <c r="N1464" s="9">
        <f t="shared" si="114"/>
        <v>9816810.3688215595</v>
      </c>
    </row>
    <row r="1465" spans="1:14" x14ac:dyDescent="0.25">
      <c r="A1465" s="5">
        <v>43468</v>
      </c>
      <c r="B1465" t="str">
        <f t="shared" si="110"/>
        <v>Thursday</v>
      </c>
      <c r="C1465" t="str">
        <f t="shared" si="111"/>
        <v>January</v>
      </c>
      <c r="D1465">
        <f t="shared" si="112"/>
        <v>2019</v>
      </c>
      <c r="E1465">
        <f t="shared" si="113"/>
        <v>1</v>
      </c>
      <c r="F1465" t="str">
        <f>VLOOKUP(A1465, _holidays!A1465:B3570,2,FALSE)</f>
        <v>N</v>
      </c>
      <c r="G1465" t="str">
        <f>VLOOKUP(A1465, _holidays!A1465:C3570,3,FALSE)</f>
        <v>N</v>
      </c>
      <c r="H1465">
        <v>15.9</v>
      </c>
      <c r="I1465">
        <v>29.5</v>
      </c>
      <c r="J1465">
        <v>27.6</v>
      </c>
      <c r="K1465">
        <v>0</v>
      </c>
      <c r="L1465" s="7">
        <v>118789.605</v>
      </c>
      <c r="M1465" s="9">
        <v>127.38030259999999</v>
      </c>
      <c r="N1465" s="9">
        <f t="shared" si="114"/>
        <v>15131455.830634471</v>
      </c>
    </row>
    <row r="1466" spans="1:14" x14ac:dyDescent="0.25">
      <c r="A1466" s="5">
        <v>43469</v>
      </c>
      <c r="B1466" t="str">
        <f t="shared" si="110"/>
        <v>Friday</v>
      </c>
      <c r="C1466" t="str">
        <f t="shared" si="111"/>
        <v>January</v>
      </c>
      <c r="D1466">
        <f t="shared" si="112"/>
        <v>2019</v>
      </c>
      <c r="E1466">
        <f t="shared" si="113"/>
        <v>1</v>
      </c>
      <c r="F1466" t="str">
        <f>VLOOKUP(A1466, _holidays!A1466:B3571,2,FALSE)</f>
        <v>N</v>
      </c>
      <c r="G1466" t="str">
        <f>VLOOKUP(A1466, _holidays!A1466:C3571,3,FALSE)</f>
        <v>N</v>
      </c>
      <c r="H1466">
        <v>18</v>
      </c>
      <c r="I1466">
        <v>42.6</v>
      </c>
      <c r="J1466">
        <v>27.4</v>
      </c>
      <c r="K1466">
        <v>0</v>
      </c>
      <c r="L1466" s="7">
        <v>133288.46</v>
      </c>
      <c r="M1466" s="9">
        <v>121.0209967</v>
      </c>
      <c r="N1466" s="9">
        <f t="shared" si="114"/>
        <v>16130702.277808081</v>
      </c>
    </row>
    <row r="1467" spans="1:14" x14ac:dyDescent="0.25">
      <c r="A1467" s="5">
        <v>43470</v>
      </c>
      <c r="B1467" t="str">
        <f t="shared" si="110"/>
        <v>Saturday</v>
      </c>
      <c r="C1467" t="str">
        <f t="shared" si="111"/>
        <v>January</v>
      </c>
      <c r="D1467">
        <f t="shared" si="112"/>
        <v>2019</v>
      </c>
      <c r="E1467">
        <f t="shared" si="113"/>
        <v>1</v>
      </c>
      <c r="F1467" t="str">
        <f>VLOOKUP(A1467, _holidays!A1467:B3572,2,FALSE)</f>
        <v>N</v>
      </c>
      <c r="G1467" t="str">
        <f>VLOOKUP(A1467, _holidays!A1467:C3572,3,FALSE)</f>
        <v>N</v>
      </c>
      <c r="H1467">
        <v>17.399999999999999</v>
      </c>
      <c r="I1467">
        <v>21.2</v>
      </c>
      <c r="J1467">
        <v>12.9</v>
      </c>
      <c r="K1467">
        <v>0.4</v>
      </c>
      <c r="L1467" s="7">
        <v>97262.79</v>
      </c>
      <c r="M1467" s="9">
        <v>83.493520489999995</v>
      </c>
      <c r="N1467" s="9">
        <f t="shared" si="114"/>
        <v>8120812.7497795662</v>
      </c>
    </row>
    <row r="1468" spans="1:14" x14ac:dyDescent="0.25">
      <c r="A1468" s="5">
        <v>43471</v>
      </c>
      <c r="B1468" t="str">
        <f t="shared" si="110"/>
        <v>Sunday</v>
      </c>
      <c r="C1468" t="str">
        <f t="shared" si="111"/>
        <v>January</v>
      </c>
      <c r="D1468">
        <f t="shared" si="112"/>
        <v>2019</v>
      </c>
      <c r="E1468">
        <f t="shared" si="113"/>
        <v>2</v>
      </c>
      <c r="F1468" t="str">
        <f>VLOOKUP(A1468, _holidays!A1468:B3573,2,FALSE)</f>
        <v>N</v>
      </c>
      <c r="G1468" t="str">
        <f>VLOOKUP(A1468, _holidays!A1468:C3573,3,FALSE)</f>
        <v>N</v>
      </c>
      <c r="H1468">
        <v>14.6</v>
      </c>
      <c r="I1468">
        <v>22.1</v>
      </c>
      <c r="J1468">
        <v>30.9</v>
      </c>
      <c r="K1468">
        <v>1.4</v>
      </c>
      <c r="L1468" s="7">
        <v>93606.214999999997</v>
      </c>
      <c r="M1468" s="9">
        <v>65.766406979999999</v>
      </c>
      <c r="N1468" s="9">
        <f t="shared" si="114"/>
        <v>6156144.4315473801</v>
      </c>
    </row>
    <row r="1469" spans="1:14" x14ac:dyDescent="0.25">
      <c r="A1469" s="5">
        <v>43472</v>
      </c>
      <c r="B1469" t="str">
        <f t="shared" si="110"/>
        <v>Monday</v>
      </c>
      <c r="C1469" t="str">
        <f t="shared" si="111"/>
        <v>January</v>
      </c>
      <c r="D1469">
        <f t="shared" si="112"/>
        <v>2019</v>
      </c>
      <c r="E1469">
        <f t="shared" si="113"/>
        <v>2</v>
      </c>
      <c r="F1469" t="str">
        <f>VLOOKUP(A1469, _holidays!A1469:B3574,2,FALSE)</f>
        <v>N</v>
      </c>
      <c r="G1469" t="str">
        <f>VLOOKUP(A1469, _holidays!A1469:C3574,3,FALSE)</f>
        <v>N</v>
      </c>
      <c r="H1469">
        <v>17.100000000000001</v>
      </c>
      <c r="I1469">
        <v>23.1</v>
      </c>
      <c r="J1469">
        <v>30.2</v>
      </c>
      <c r="K1469">
        <v>0</v>
      </c>
      <c r="L1469" s="7">
        <v>109874.9</v>
      </c>
      <c r="M1469" s="9">
        <v>85.07795745</v>
      </c>
      <c r="N1469" s="9">
        <f t="shared" si="114"/>
        <v>9347932.0670230053</v>
      </c>
    </row>
    <row r="1470" spans="1:14" x14ac:dyDescent="0.25">
      <c r="A1470" s="5">
        <v>43473</v>
      </c>
      <c r="B1470" t="str">
        <f t="shared" si="110"/>
        <v>Tuesday</v>
      </c>
      <c r="C1470" t="str">
        <f t="shared" si="111"/>
        <v>January</v>
      </c>
      <c r="D1470">
        <f t="shared" si="112"/>
        <v>2019</v>
      </c>
      <c r="E1470">
        <f t="shared" si="113"/>
        <v>2</v>
      </c>
      <c r="F1470" t="str">
        <f>VLOOKUP(A1470, _holidays!A1470:B3575,2,FALSE)</f>
        <v>N</v>
      </c>
      <c r="G1470" t="str">
        <f>VLOOKUP(A1470, _holidays!A1470:C3575,3,FALSE)</f>
        <v>N</v>
      </c>
      <c r="H1470">
        <v>16.7</v>
      </c>
      <c r="I1470">
        <v>24.1</v>
      </c>
      <c r="J1470">
        <v>28.9</v>
      </c>
      <c r="K1470">
        <v>0</v>
      </c>
      <c r="L1470" s="7">
        <v>113446.1</v>
      </c>
      <c r="M1470" s="9">
        <v>104.9077815</v>
      </c>
      <c r="N1470" s="9">
        <f t="shared" si="114"/>
        <v>11901378.67082715</v>
      </c>
    </row>
    <row r="1471" spans="1:14" x14ac:dyDescent="0.25">
      <c r="A1471" s="5">
        <v>43474</v>
      </c>
      <c r="B1471" t="str">
        <f t="shared" si="110"/>
        <v>Wednesday</v>
      </c>
      <c r="C1471" t="str">
        <f t="shared" si="111"/>
        <v>January</v>
      </c>
      <c r="D1471">
        <f t="shared" si="112"/>
        <v>2019</v>
      </c>
      <c r="E1471">
        <f t="shared" si="113"/>
        <v>2</v>
      </c>
      <c r="F1471" t="str">
        <f>VLOOKUP(A1471, _holidays!A1471:B3576,2,FALSE)</f>
        <v>N</v>
      </c>
      <c r="G1471" t="str">
        <f>VLOOKUP(A1471, _holidays!A1471:C3576,3,FALSE)</f>
        <v>N</v>
      </c>
      <c r="H1471">
        <v>16.100000000000001</v>
      </c>
      <c r="I1471">
        <v>20.5</v>
      </c>
      <c r="J1471">
        <v>28.4</v>
      </c>
      <c r="K1471">
        <v>0.6</v>
      </c>
      <c r="L1471" s="7">
        <v>105483.435</v>
      </c>
      <c r="M1471" s="9">
        <v>91.851546720000002</v>
      </c>
      <c r="N1471" s="9">
        <f t="shared" si="114"/>
        <v>9688816.6580885835</v>
      </c>
    </row>
    <row r="1472" spans="1:14" x14ac:dyDescent="0.25">
      <c r="A1472" s="5">
        <v>43475</v>
      </c>
      <c r="B1472" t="str">
        <f t="shared" si="110"/>
        <v>Thursday</v>
      </c>
      <c r="C1472" t="str">
        <f t="shared" si="111"/>
        <v>January</v>
      </c>
      <c r="D1472">
        <f t="shared" si="112"/>
        <v>2019</v>
      </c>
      <c r="E1472">
        <f t="shared" si="113"/>
        <v>2</v>
      </c>
      <c r="F1472" t="str">
        <f>VLOOKUP(A1472, _holidays!A1472:B3577,2,FALSE)</f>
        <v>N</v>
      </c>
      <c r="G1472" t="str">
        <f>VLOOKUP(A1472, _holidays!A1472:C3577,3,FALSE)</f>
        <v>N</v>
      </c>
      <c r="H1472">
        <v>13.5</v>
      </c>
      <c r="I1472">
        <v>21.4</v>
      </c>
      <c r="J1472">
        <v>25.8</v>
      </c>
      <c r="K1472">
        <v>0</v>
      </c>
      <c r="L1472" s="7">
        <v>108078.69500000001</v>
      </c>
      <c r="M1472" s="9">
        <v>96.413742569999997</v>
      </c>
      <c r="N1472" s="9">
        <f t="shared" si="114"/>
        <v>10420271.477031546</v>
      </c>
    </row>
    <row r="1473" spans="1:14" x14ac:dyDescent="0.25">
      <c r="A1473" s="5">
        <v>43476</v>
      </c>
      <c r="B1473" t="str">
        <f t="shared" si="110"/>
        <v>Friday</v>
      </c>
      <c r="C1473" t="str">
        <f t="shared" si="111"/>
        <v>January</v>
      </c>
      <c r="D1473">
        <f t="shared" si="112"/>
        <v>2019</v>
      </c>
      <c r="E1473">
        <f t="shared" si="113"/>
        <v>2</v>
      </c>
      <c r="F1473" t="str">
        <f>VLOOKUP(A1473, _holidays!A1473:B3578,2,FALSE)</f>
        <v>N</v>
      </c>
      <c r="G1473" t="str">
        <f>VLOOKUP(A1473, _holidays!A1473:C3578,3,FALSE)</f>
        <v>N</v>
      </c>
      <c r="H1473">
        <v>12.9</v>
      </c>
      <c r="I1473">
        <v>30.4</v>
      </c>
      <c r="J1473">
        <v>31.5</v>
      </c>
      <c r="K1473">
        <v>0</v>
      </c>
      <c r="L1473" s="7">
        <v>119728.63499999999</v>
      </c>
      <c r="M1473" s="9">
        <v>116.3056708</v>
      </c>
      <c r="N1473" s="9">
        <f t="shared" si="114"/>
        <v>13925119.207643358</v>
      </c>
    </row>
    <row r="1474" spans="1:14" x14ac:dyDescent="0.25">
      <c r="A1474" s="5">
        <v>43477</v>
      </c>
      <c r="B1474" t="str">
        <f t="shared" ref="B1474:B1537" si="115">TEXT(A1474, "dddd")</f>
        <v>Saturday</v>
      </c>
      <c r="C1474" t="str">
        <f t="shared" ref="C1474:C1537" si="116">TEXT(A1474, "mmmm")</f>
        <v>January</v>
      </c>
      <c r="D1474">
        <f t="shared" ref="D1474:D1537" si="117">YEAR(A1474)</f>
        <v>2019</v>
      </c>
      <c r="E1474">
        <f t="shared" ref="E1474:E1537" si="118">WEEKNUM(A1474)</f>
        <v>2</v>
      </c>
      <c r="F1474" t="str">
        <f>VLOOKUP(A1474, _holidays!A1474:B3579,2,FALSE)</f>
        <v>N</v>
      </c>
      <c r="G1474" t="str">
        <f>VLOOKUP(A1474, _holidays!A1474:C3579,3,FALSE)</f>
        <v>N</v>
      </c>
      <c r="H1474">
        <v>17.7</v>
      </c>
      <c r="I1474">
        <v>24.7</v>
      </c>
      <c r="J1474">
        <v>28.6</v>
      </c>
      <c r="K1474">
        <v>0</v>
      </c>
      <c r="L1474" s="7">
        <v>108628.96</v>
      </c>
      <c r="M1474" s="9">
        <v>88.996642809999997</v>
      </c>
      <c r="N1474" s="9">
        <f t="shared" si="114"/>
        <v>9667612.7519417778</v>
      </c>
    </row>
    <row r="1475" spans="1:14" x14ac:dyDescent="0.25">
      <c r="A1475" s="5">
        <v>43478</v>
      </c>
      <c r="B1475" t="str">
        <f t="shared" si="115"/>
        <v>Sunday</v>
      </c>
      <c r="C1475" t="str">
        <f t="shared" si="116"/>
        <v>January</v>
      </c>
      <c r="D1475">
        <f t="shared" si="117"/>
        <v>2019</v>
      </c>
      <c r="E1475">
        <f t="shared" si="118"/>
        <v>3</v>
      </c>
      <c r="F1475" t="str">
        <f>VLOOKUP(A1475, _holidays!A1475:B3580,2,FALSE)</f>
        <v>N</v>
      </c>
      <c r="G1475" t="str">
        <f>VLOOKUP(A1475, _holidays!A1475:C3580,3,FALSE)</f>
        <v>N</v>
      </c>
      <c r="H1475">
        <v>14.4</v>
      </c>
      <c r="I1475">
        <v>30.5</v>
      </c>
      <c r="J1475">
        <v>31.3</v>
      </c>
      <c r="K1475">
        <v>0</v>
      </c>
      <c r="L1475" s="7">
        <v>101853.24</v>
      </c>
      <c r="M1475" s="9">
        <v>75.273023879999997</v>
      </c>
      <c r="N1475" s="9">
        <f t="shared" ref="N1475:N1538" si="119">L1475*M1475</f>
        <v>7666801.3667753711</v>
      </c>
    </row>
    <row r="1476" spans="1:14" x14ac:dyDescent="0.25">
      <c r="A1476" s="5">
        <v>43479</v>
      </c>
      <c r="B1476" t="str">
        <f t="shared" si="115"/>
        <v>Monday</v>
      </c>
      <c r="C1476" t="str">
        <f t="shared" si="116"/>
        <v>January</v>
      </c>
      <c r="D1476">
        <f t="shared" si="117"/>
        <v>2019</v>
      </c>
      <c r="E1476">
        <f t="shared" si="118"/>
        <v>3</v>
      </c>
      <c r="F1476" t="str">
        <f>VLOOKUP(A1476, _holidays!A1476:B3581,2,FALSE)</f>
        <v>N</v>
      </c>
      <c r="G1476" t="str">
        <f>VLOOKUP(A1476, _holidays!A1476:C3581,3,FALSE)</f>
        <v>N</v>
      </c>
      <c r="H1476">
        <v>18.7</v>
      </c>
      <c r="I1476">
        <v>32.299999999999997</v>
      </c>
      <c r="J1476">
        <v>31.1</v>
      </c>
      <c r="K1476">
        <v>0</v>
      </c>
      <c r="L1476" s="7">
        <v>147070.535</v>
      </c>
      <c r="M1476" s="9">
        <v>188.19764950000001</v>
      </c>
      <c r="N1476" s="9">
        <f t="shared" si="119"/>
        <v>27678328.997707486</v>
      </c>
    </row>
    <row r="1477" spans="1:14" x14ac:dyDescent="0.25">
      <c r="A1477" s="5">
        <v>43480</v>
      </c>
      <c r="B1477" t="str">
        <f t="shared" si="115"/>
        <v>Tuesday</v>
      </c>
      <c r="C1477" t="str">
        <f t="shared" si="116"/>
        <v>January</v>
      </c>
      <c r="D1477">
        <f t="shared" si="117"/>
        <v>2019</v>
      </c>
      <c r="E1477">
        <f t="shared" si="118"/>
        <v>3</v>
      </c>
      <c r="F1477" t="str">
        <f>VLOOKUP(A1477, _holidays!A1477:B3582,2,FALSE)</f>
        <v>N</v>
      </c>
      <c r="G1477" t="str">
        <f>VLOOKUP(A1477, _holidays!A1477:C3582,3,FALSE)</f>
        <v>N</v>
      </c>
      <c r="H1477">
        <v>19.399999999999999</v>
      </c>
      <c r="I1477">
        <v>30.4</v>
      </c>
      <c r="J1477">
        <v>22.3</v>
      </c>
      <c r="K1477">
        <v>0</v>
      </c>
      <c r="L1477" s="7">
        <v>152496.245</v>
      </c>
      <c r="M1477" s="9">
        <v>222.43841900000001</v>
      </c>
      <c r="N1477" s="9">
        <f t="shared" si="119"/>
        <v>33921023.641236655</v>
      </c>
    </row>
    <row r="1478" spans="1:14" x14ac:dyDescent="0.25">
      <c r="A1478" s="5">
        <v>43481</v>
      </c>
      <c r="B1478" t="str">
        <f t="shared" si="115"/>
        <v>Wednesday</v>
      </c>
      <c r="C1478" t="str">
        <f t="shared" si="116"/>
        <v>January</v>
      </c>
      <c r="D1478">
        <f t="shared" si="117"/>
        <v>2019</v>
      </c>
      <c r="E1478">
        <f t="shared" si="118"/>
        <v>3</v>
      </c>
      <c r="F1478" t="str">
        <f>VLOOKUP(A1478, _holidays!A1478:B3583,2,FALSE)</f>
        <v>N</v>
      </c>
      <c r="G1478" t="str">
        <f>VLOOKUP(A1478, _holidays!A1478:C3583,3,FALSE)</f>
        <v>N</v>
      </c>
      <c r="H1478">
        <v>19.8</v>
      </c>
      <c r="I1478">
        <v>26.7</v>
      </c>
      <c r="J1478">
        <v>17.5</v>
      </c>
      <c r="K1478">
        <v>0</v>
      </c>
      <c r="L1478" s="7">
        <v>136971.755</v>
      </c>
      <c r="M1478" s="9">
        <v>178.07967540000001</v>
      </c>
      <c r="N1478" s="9">
        <f t="shared" si="119"/>
        <v>24391885.66936833</v>
      </c>
    </row>
    <row r="1479" spans="1:14" x14ac:dyDescent="0.25">
      <c r="A1479" s="5">
        <v>43482</v>
      </c>
      <c r="B1479" t="str">
        <f t="shared" si="115"/>
        <v>Thursday</v>
      </c>
      <c r="C1479" t="str">
        <f t="shared" si="116"/>
        <v>January</v>
      </c>
      <c r="D1479">
        <f t="shared" si="117"/>
        <v>2019</v>
      </c>
      <c r="E1479">
        <f t="shared" si="118"/>
        <v>3</v>
      </c>
      <c r="F1479" t="str">
        <f>VLOOKUP(A1479, _holidays!A1479:B3584,2,FALSE)</f>
        <v>N</v>
      </c>
      <c r="G1479" t="str">
        <f>VLOOKUP(A1479, _holidays!A1479:C3584,3,FALSE)</f>
        <v>N</v>
      </c>
      <c r="H1479">
        <v>20.7</v>
      </c>
      <c r="I1479">
        <v>32.5</v>
      </c>
      <c r="J1479">
        <v>6</v>
      </c>
      <c r="K1479">
        <v>0</v>
      </c>
      <c r="L1479" s="7">
        <v>145211.49</v>
      </c>
      <c r="M1479" s="9">
        <v>175.35289299999999</v>
      </c>
      <c r="N1479" s="9">
        <f t="shared" si="119"/>
        <v>25463254.868340567</v>
      </c>
    </row>
    <row r="1480" spans="1:14" x14ac:dyDescent="0.25">
      <c r="A1480" s="5">
        <v>43483</v>
      </c>
      <c r="B1480" t="str">
        <f t="shared" si="115"/>
        <v>Friday</v>
      </c>
      <c r="C1480" t="str">
        <f t="shared" si="116"/>
        <v>January</v>
      </c>
      <c r="D1480">
        <f t="shared" si="117"/>
        <v>2019</v>
      </c>
      <c r="E1480">
        <f t="shared" si="118"/>
        <v>3</v>
      </c>
      <c r="F1480" t="str">
        <f>VLOOKUP(A1480, _holidays!A1480:B3585,2,FALSE)</f>
        <v>N</v>
      </c>
      <c r="G1480" t="str">
        <f>VLOOKUP(A1480, _holidays!A1480:C3585,3,FALSE)</f>
        <v>N</v>
      </c>
      <c r="H1480">
        <v>22.3</v>
      </c>
      <c r="I1480">
        <v>28.7</v>
      </c>
      <c r="J1480">
        <v>2.6</v>
      </c>
      <c r="K1480">
        <v>0.2</v>
      </c>
      <c r="L1480" s="7">
        <v>134898.21</v>
      </c>
      <c r="M1480" s="9">
        <v>137.8500262</v>
      </c>
      <c r="N1480" s="9">
        <f t="shared" si="119"/>
        <v>18595721.782833099</v>
      </c>
    </row>
    <row r="1481" spans="1:14" x14ac:dyDescent="0.25">
      <c r="A1481" s="5">
        <v>43484</v>
      </c>
      <c r="B1481" t="str">
        <f t="shared" si="115"/>
        <v>Saturday</v>
      </c>
      <c r="C1481" t="str">
        <f t="shared" si="116"/>
        <v>January</v>
      </c>
      <c r="D1481">
        <f t="shared" si="117"/>
        <v>2019</v>
      </c>
      <c r="E1481">
        <f t="shared" si="118"/>
        <v>3</v>
      </c>
      <c r="F1481" t="str">
        <f>VLOOKUP(A1481, _holidays!A1481:B3586,2,FALSE)</f>
        <v>N</v>
      </c>
      <c r="G1481" t="str">
        <f>VLOOKUP(A1481, _holidays!A1481:C3586,3,FALSE)</f>
        <v>N</v>
      </c>
      <c r="H1481">
        <v>16.5</v>
      </c>
      <c r="I1481">
        <v>23.5</v>
      </c>
      <c r="J1481">
        <v>30.2</v>
      </c>
      <c r="K1481">
        <v>2</v>
      </c>
      <c r="L1481" s="7">
        <v>101692.45</v>
      </c>
      <c r="M1481" s="9">
        <v>80.786252489999995</v>
      </c>
      <c r="N1481" s="9">
        <f t="shared" si="119"/>
        <v>8215351.9420266999</v>
      </c>
    </row>
    <row r="1482" spans="1:14" x14ac:dyDescent="0.25">
      <c r="A1482" s="5">
        <v>43485</v>
      </c>
      <c r="B1482" t="str">
        <f t="shared" si="115"/>
        <v>Sunday</v>
      </c>
      <c r="C1482" t="str">
        <f t="shared" si="116"/>
        <v>January</v>
      </c>
      <c r="D1482">
        <f t="shared" si="117"/>
        <v>2019</v>
      </c>
      <c r="E1482">
        <f t="shared" si="118"/>
        <v>4</v>
      </c>
      <c r="F1482" t="str">
        <f>VLOOKUP(A1482, _holidays!A1482:B3587,2,FALSE)</f>
        <v>N</v>
      </c>
      <c r="G1482" t="str">
        <f>VLOOKUP(A1482, _holidays!A1482:C3587,3,FALSE)</f>
        <v>N</v>
      </c>
      <c r="H1482">
        <v>15.2</v>
      </c>
      <c r="I1482">
        <v>22.9</v>
      </c>
      <c r="J1482">
        <v>29.2</v>
      </c>
      <c r="K1482">
        <v>0</v>
      </c>
      <c r="L1482" s="7">
        <v>102283.13</v>
      </c>
      <c r="M1482" s="9">
        <v>86.607900729999997</v>
      </c>
      <c r="N1482" s="9">
        <f t="shared" si="119"/>
        <v>8858527.1693936847</v>
      </c>
    </row>
    <row r="1483" spans="1:14" x14ac:dyDescent="0.25">
      <c r="A1483" s="5">
        <v>43486</v>
      </c>
      <c r="B1483" t="str">
        <f t="shared" si="115"/>
        <v>Monday</v>
      </c>
      <c r="C1483" t="str">
        <f t="shared" si="116"/>
        <v>January</v>
      </c>
      <c r="D1483">
        <f t="shared" si="117"/>
        <v>2019</v>
      </c>
      <c r="E1483">
        <f t="shared" si="118"/>
        <v>4</v>
      </c>
      <c r="F1483" t="str">
        <f>VLOOKUP(A1483, _holidays!A1483:B3588,2,FALSE)</f>
        <v>N</v>
      </c>
      <c r="G1483" t="str">
        <f>VLOOKUP(A1483, _holidays!A1483:C3588,3,FALSE)</f>
        <v>N</v>
      </c>
      <c r="H1483">
        <v>18.399999999999999</v>
      </c>
      <c r="I1483">
        <v>25.1</v>
      </c>
      <c r="J1483">
        <v>28.2</v>
      </c>
      <c r="K1483">
        <v>0</v>
      </c>
      <c r="L1483" s="7">
        <v>130517.97</v>
      </c>
      <c r="M1483" s="9">
        <v>176.68995000000001</v>
      </c>
      <c r="N1483" s="9">
        <f t="shared" si="119"/>
        <v>23061213.593401503</v>
      </c>
    </row>
    <row r="1484" spans="1:14" x14ac:dyDescent="0.25">
      <c r="A1484" s="5">
        <v>43487</v>
      </c>
      <c r="B1484" t="str">
        <f t="shared" si="115"/>
        <v>Tuesday</v>
      </c>
      <c r="C1484" t="str">
        <f t="shared" si="116"/>
        <v>January</v>
      </c>
      <c r="D1484">
        <f t="shared" si="117"/>
        <v>2019</v>
      </c>
      <c r="E1484">
        <f t="shared" si="118"/>
        <v>4</v>
      </c>
      <c r="F1484" t="str">
        <f>VLOOKUP(A1484, _holidays!A1484:B3589,2,FALSE)</f>
        <v>N</v>
      </c>
      <c r="G1484" t="str">
        <f>VLOOKUP(A1484, _holidays!A1484:C3589,3,FALSE)</f>
        <v>N</v>
      </c>
      <c r="H1484">
        <v>19</v>
      </c>
      <c r="I1484">
        <v>26.8</v>
      </c>
      <c r="J1484">
        <v>29.3</v>
      </c>
      <c r="K1484">
        <v>0</v>
      </c>
      <c r="L1484" s="7">
        <v>141444.78</v>
      </c>
      <c r="M1484" s="9">
        <v>278.77774349999999</v>
      </c>
      <c r="N1484" s="9">
        <f t="shared" si="119"/>
        <v>39431656.598253928</v>
      </c>
    </row>
    <row r="1485" spans="1:14" x14ac:dyDescent="0.25">
      <c r="A1485" s="5">
        <v>43488</v>
      </c>
      <c r="B1485" t="str">
        <f t="shared" si="115"/>
        <v>Wednesday</v>
      </c>
      <c r="C1485" t="str">
        <f t="shared" si="116"/>
        <v>January</v>
      </c>
      <c r="D1485">
        <f t="shared" si="117"/>
        <v>2019</v>
      </c>
      <c r="E1485">
        <f t="shared" si="118"/>
        <v>4</v>
      </c>
      <c r="F1485" t="str">
        <f>VLOOKUP(A1485, _holidays!A1485:B3590,2,FALSE)</f>
        <v>N</v>
      </c>
      <c r="G1485" t="str">
        <f>VLOOKUP(A1485, _holidays!A1485:C3590,3,FALSE)</f>
        <v>N</v>
      </c>
      <c r="H1485">
        <v>18.7</v>
      </c>
      <c r="I1485">
        <v>23.9</v>
      </c>
      <c r="J1485">
        <v>27.4</v>
      </c>
      <c r="K1485">
        <v>0</v>
      </c>
      <c r="L1485" s="7">
        <v>125501.15</v>
      </c>
      <c r="M1485" s="9">
        <v>154.47314489999999</v>
      </c>
      <c r="N1485" s="9">
        <f t="shared" si="119"/>
        <v>19386557.329066634</v>
      </c>
    </row>
    <row r="1486" spans="1:14" x14ac:dyDescent="0.25">
      <c r="A1486" s="5">
        <v>43489</v>
      </c>
      <c r="B1486" t="str">
        <f t="shared" si="115"/>
        <v>Thursday</v>
      </c>
      <c r="C1486" t="str">
        <f t="shared" si="116"/>
        <v>January</v>
      </c>
      <c r="D1486">
        <f t="shared" si="117"/>
        <v>2019</v>
      </c>
      <c r="E1486">
        <f t="shared" si="118"/>
        <v>4</v>
      </c>
      <c r="F1486" t="str">
        <f>VLOOKUP(A1486, _holidays!A1486:B3591,2,FALSE)</f>
        <v>N</v>
      </c>
      <c r="G1486" t="str">
        <f>VLOOKUP(A1486, _holidays!A1486:C3591,3,FALSE)</f>
        <v>N</v>
      </c>
      <c r="H1486">
        <v>17.3</v>
      </c>
      <c r="I1486">
        <v>40.799999999999997</v>
      </c>
      <c r="J1486">
        <v>30</v>
      </c>
      <c r="K1486">
        <v>0</v>
      </c>
      <c r="L1486" s="7">
        <v>155891.345</v>
      </c>
      <c r="M1486" s="9">
        <v>4549.6451049999996</v>
      </c>
      <c r="N1486" s="9">
        <f t="shared" si="119"/>
        <v>709250294.69111621</v>
      </c>
    </row>
    <row r="1487" spans="1:14" x14ac:dyDescent="0.25">
      <c r="A1487" s="5">
        <v>43490</v>
      </c>
      <c r="B1487" t="str">
        <f t="shared" si="115"/>
        <v>Friday</v>
      </c>
      <c r="C1487" t="str">
        <f t="shared" si="116"/>
        <v>January</v>
      </c>
      <c r="D1487">
        <f t="shared" si="117"/>
        <v>2019</v>
      </c>
      <c r="E1487">
        <f t="shared" si="118"/>
        <v>4</v>
      </c>
      <c r="F1487" t="str">
        <f>VLOOKUP(A1487, _holidays!A1487:B3592,2,FALSE)</f>
        <v>N</v>
      </c>
      <c r="G1487" t="str">
        <f>VLOOKUP(A1487, _holidays!A1487:C3592,3,FALSE)</f>
        <v>N</v>
      </c>
      <c r="H1487">
        <v>21.1</v>
      </c>
      <c r="I1487">
        <v>42.8</v>
      </c>
      <c r="J1487">
        <v>25.3</v>
      </c>
      <c r="K1487">
        <v>0</v>
      </c>
      <c r="L1487" s="7">
        <v>168894.845</v>
      </c>
      <c r="M1487" s="9">
        <v>906.43723230000001</v>
      </c>
      <c r="N1487" s="9">
        <f t="shared" si="119"/>
        <v>153092575.8515375</v>
      </c>
    </row>
    <row r="1488" spans="1:14" x14ac:dyDescent="0.25">
      <c r="A1488" s="5">
        <v>43491</v>
      </c>
      <c r="B1488" t="str">
        <f t="shared" si="115"/>
        <v>Saturday</v>
      </c>
      <c r="C1488" t="str">
        <f t="shared" si="116"/>
        <v>January</v>
      </c>
      <c r="D1488">
        <f t="shared" si="117"/>
        <v>2019</v>
      </c>
      <c r="E1488">
        <f t="shared" si="118"/>
        <v>4</v>
      </c>
      <c r="F1488" t="str">
        <f>VLOOKUP(A1488, _holidays!A1488:B3593,2,FALSE)</f>
        <v>N</v>
      </c>
      <c r="G1488" t="str">
        <f>VLOOKUP(A1488, _holidays!A1488:C3593,3,FALSE)</f>
        <v>Y</v>
      </c>
      <c r="H1488">
        <v>19.899999999999999</v>
      </c>
      <c r="I1488">
        <v>26.1</v>
      </c>
      <c r="J1488">
        <v>27.7</v>
      </c>
      <c r="K1488">
        <v>0</v>
      </c>
      <c r="L1488" s="7">
        <v>114818.66499999999</v>
      </c>
      <c r="M1488" s="9">
        <v>163.73362520000001</v>
      </c>
      <c r="N1488" s="9">
        <f t="shared" si="119"/>
        <v>18799676.261074357</v>
      </c>
    </row>
    <row r="1489" spans="1:14" x14ac:dyDescent="0.25">
      <c r="A1489" s="5">
        <v>43492</v>
      </c>
      <c r="B1489" t="str">
        <f t="shared" si="115"/>
        <v>Sunday</v>
      </c>
      <c r="C1489" t="str">
        <f t="shared" si="116"/>
        <v>January</v>
      </c>
      <c r="D1489">
        <f t="shared" si="117"/>
        <v>2019</v>
      </c>
      <c r="E1489">
        <f t="shared" si="118"/>
        <v>5</v>
      </c>
      <c r="F1489" t="str">
        <f>VLOOKUP(A1489, _holidays!A1489:B3594,2,FALSE)</f>
        <v>N</v>
      </c>
      <c r="G1489" t="str">
        <f>VLOOKUP(A1489, _holidays!A1489:C3594,3,FALSE)</f>
        <v>N</v>
      </c>
      <c r="H1489">
        <v>18.399999999999999</v>
      </c>
      <c r="I1489">
        <v>27.8</v>
      </c>
      <c r="J1489">
        <v>21.1</v>
      </c>
      <c r="K1489">
        <v>0</v>
      </c>
      <c r="L1489" s="7">
        <v>99801.574999999997</v>
      </c>
      <c r="M1489" s="9">
        <v>86.396224309999994</v>
      </c>
      <c r="N1489" s="9">
        <f t="shared" si="119"/>
        <v>8622479.2601912878</v>
      </c>
    </row>
    <row r="1490" spans="1:14" x14ac:dyDescent="0.25">
      <c r="A1490" s="5">
        <v>43493</v>
      </c>
      <c r="B1490" t="str">
        <f t="shared" si="115"/>
        <v>Monday</v>
      </c>
      <c r="C1490" t="str">
        <f t="shared" si="116"/>
        <v>January</v>
      </c>
      <c r="D1490">
        <f t="shared" si="117"/>
        <v>2019</v>
      </c>
      <c r="E1490">
        <f t="shared" si="118"/>
        <v>5</v>
      </c>
      <c r="F1490" t="str">
        <f>VLOOKUP(A1490, _holidays!A1490:B3595,2,FALSE)</f>
        <v>N</v>
      </c>
      <c r="G1490" t="str">
        <f>VLOOKUP(A1490, _holidays!A1490:C3595,3,FALSE)</f>
        <v>Y</v>
      </c>
      <c r="H1490">
        <v>15.5</v>
      </c>
      <c r="I1490">
        <v>34.5</v>
      </c>
      <c r="J1490">
        <v>29.4</v>
      </c>
      <c r="K1490">
        <v>0</v>
      </c>
      <c r="L1490" s="7">
        <v>112374.63</v>
      </c>
      <c r="M1490" s="9">
        <v>150.94848010000001</v>
      </c>
      <c r="N1490" s="9">
        <f t="shared" si="119"/>
        <v>16962779.600299865</v>
      </c>
    </row>
    <row r="1491" spans="1:14" x14ac:dyDescent="0.25">
      <c r="A1491" s="5">
        <v>43494</v>
      </c>
      <c r="B1491" t="str">
        <f t="shared" si="115"/>
        <v>Tuesday</v>
      </c>
      <c r="C1491" t="str">
        <f t="shared" si="116"/>
        <v>January</v>
      </c>
      <c r="D1491">
        <f t="shared" si="117"/>
        <v>2019</v>
      </c>
      <c r="E1491">
        <f t="shared" si="118"/>
        <v>5</v>
      </c>
      <c r="F1491" t="str">
        <f>VLOOKUP(A1491, _holidays!A1491:B3596,2,FALSE)</f>
        <v>N</v>
      </c>
      <c r="G1491" t="str">
        <f>VLOOKUP(A1491, _holidays!A1491:C3596,3,FALSE)</f>
        <v>N</v>
      </c>
      <c r="H1491">
        <v>17.5</v>
      </c>
      <c r="I1491">
        <v>36.799999999999997</v>
      </c>
      <c r="J1491">
        <v>27.7</v>
      </c>
      <c r="K1491">
        <v>0</v>
      </c>
      <c r="L1491" s="7">
        <v>138455.45499999999</v>
      </c>
      <c r="M1491" s="9">
        <v>183.4002093</v>
      </c>
      <c r="N1491" s="9">
        <f t="shared" si="119"/>
        <v>25392759.42572673</v>
      </c>
    </row>
    <row r="1492" spans="1:14" x14ac:dyDescent="0.25">
      <c r="A1492" s="5">
        <v>43495</v>
      </c>
      <c r="B1492" t="str">
        <f t="shared" si="115"/>
        <v>Wednesday</v>
      </c>
      <c r="C1492" t="str">
        <f t="shared" si="116"/>
        <v>January</v>
      </c>
      <c r="D1492">
        <f t="shared" si="117"/>
        <v>2019</v>
      </c>
      <c r="E1492">
        <f t="shared" si="118"/>
        <v>5</v>
      </c>
      <c r="F1492" t="str">
        <f>VLOOKUP(A1492, _holidays!A1492:B3597,2,FALSE)</f>
        <v>N</v>
      </c>
      <c r="G1492" t="str">
        <f>VLOOKUP(A1492, _holidays!A1492:C3597,3,FALSE)</f>
        <v>N</v>
      </c>
      <c r="H1492">
        <v>18</v>
      </c>
      <c r="I1492">
        <v>38.1</v>
      </c>
      <c r="J1492">
        <v>19.899999999999999</v>
      </c>
      <c r="K1492">
        <v>0</v>
      </c>
      <c r="L1492" s="7">
        <v>142113.375</v>
      </c>
      <c r="M1492" s="9">
        <v>188.74241950000001</v>
      </c>
      <c r="N1492" s="9">
        <f t="shared" si="119"/>
        <v>26822822.240810815</v>
      </c>
    </row>
    <row r="1493" spans="1:14" x14ac:dyDescent="0.25">
      <c r="A1493" s="5">
        <v>43496</v>
      </c>
      <c r="B1493" t="str">
        <f t="shared" si="115"/>
        <v>Thursday</v>
      </c>
      <c r="C1493" t="str">
        <f t="shared" si="116"/>
        <v>January</v>
      </c>
      <c r="D1493">
        <f t="shared" si="117"/>
        <v>2019</v>
      </c>
      <c r="E1493">
        <f t="shared" si="118"/>
        <v>5</v>
      </c>
      <c r="F1493" t="str">
        <f>VLOOKUP(A1493, _holidays!A1493:B3598,2,FALSE)</f>
        <v>Y</v>
      </c>
      <c r="G1493" t="str">
        <f>VLOOKUP(A1493, _holidays!A1493:C3598,3,FALSE)</f>
        <v>N</v>
      </c>
      <c r="H1493">
        <v>17.2</v>
      </c>
      <c r="I1493">
        <v>21.5</v>
      </c>
      <c r="J1493">
        <v>27.8</v>
      </c>
      <c r="K1493">
        <v>6.6</v>
      </c>
      <c r="L1493" s="7">
        <v>110277.21</v>
      </c>
      <c r="M1493" s="9">
        <v>107.5212334</v>
      </c>
      <c r="N1493" s="9">
        <f t="shared" si="119"/>
        <v>11857141.635110814</v>
      </c>
    </row>
    <row r="1494" spans="1:14" x14ac:dyDescent="0.25">
      <c r="A1494" s="5">
        <v>43497</v>
      </c>
      <c r="B1494" t="str">
        <f t="shared" si="115"/>
        <v>Friday</v>
      </c>
      <c r="C1494" t="str">
        <f t="shared" si="116"/>
        <v>February</v>
      </c>
      <c r="D1494">
        <f t="shared" si="117"/>
        <v>2019</v>
      </c>
      <c r="E1494">
        <f t="shared" si="118"/>
        <v>5</v>
      </c>
      <c r="F1494" t="str">
        <f>VLOOKUP(A1494, _holidays!A1494:B3599,2,FALSE)</f>
        <v>Y</v>
      </c>
      <c r="G1494" t="str">
        <f>VLOOKUP(A1494, _holidays!A1494:C3599,3,FALSE)</f>
        <v>N</v>
      </c>
      <c r="H1494">
        <v>12.6</v>
      </c>
      <c r="I1494">
        <v>24.2</v>
      </c>
      <c r="J1494">
        <v>28.8</v>
      </c>
      <c r="K1494">
        <v>0</v>
      </c>
      <c r="L1494" s="7">
        <v>104422.79</v>
      </c>
      <c r="M1494" s="9">
        <v>117.68273910000001</v>
      </c>
      <c r="N1494" s="9">
        <f t="shared" si="119"/>
        <v>12288759.951664088</v>
      </c>
    </row>
    <row r="1495" spans="1:14" x14ac:dyDescent="0.25">
      <c r="A1495" s="5">
        <v>43498</v>
      </c>
      <c r="B1495" t="str">
        <f t="shared" si="115"/>
        <v>Saturday</v>
      </c>
      <c r="C1495" t="str">
        <f t="shared" si="116"/>
        <v>February</v>
      </c>
      <c r="D1495">
        <f t="shared" si="117"/>
        <v>2019</v>
      </c>
      <c r="E1495">
        <f t="shared" si="118"/>
        <v>5</v>
      </c>
      <c r="F1495" t="str">
        <f>VLOOKUP(A1495, _holidays!A1495:B3600,2,FALSE)</f>
        <v>Y</v>
      </c>
      <c r="G1495" t="str">
        <f>VLOOKUP(A1495, _holidays!A1495:C3600,3,FALSE)</f>
        <v>N</v>
      </c>
      <c r="H1495">
        <v>15</v>
      </c>
      <c r="I1495">
        <v>34.4</v>
      </c>
      <c r="J1495">
        <v>27.5</v>
      </c>
      <c r="K1495">
        <v>0</v>
      </c>
      <c r="L1495" s="7">
        <v>124749.065</v>
      </c>
      <c r="M1495" s="9">
        <v>240.9545239</v>
      </c>
      <c r="N1495" s="9">
        <f t="shared" si="119"/>
        <v>30058851.564045154</v>
      </c>
    </row>
    <row r="1496" spans="1:14" x14ac:dyDescent="0.25">
      <c r="A1496" s="5">
        <v>43499</v>
      </c>
      <c r="B1496" t="str">
        <f t="shared" si="115"/>
        <v>Sunday</v>
      </c>
      <c r="C1496" t="str">
        <f t="shared" si="116"/>
        <v>February</v>
      </c>
      <c r="D1496">
        <f t="shared" si="117"/>
        <v>2019</v>
      </c>
      <c r="E1496">
        <f t="shared" si="118"/>
        <v>6</v>
      </c>
      <c r="F1496" t="str">
        <f>VLOOKUP(A1496, _holidays!A1496:B3601,2,FALSE)</f>
        <v>Y</v>
      </c>
      <c r="G1496" t="str">
        <f>VLOOKUP(A1496, _holidays!A1496:C3601,3,FALSE)</f>
        <v>N</v>
      </c>
      <c r="H1496">
        <v>19.100000000000001</v>
      </c>
      <c r="I1496">
        <v>38.200000000000003</v>
      </c>
      <c r="J1496">
        <v>26.1</v>
      </c>
      <c r="K1496">
        <v>0</v>
      </c>
      <c r="L1496" s="7">
        <v>133287.58499999999</v>
      </c>
      <c r="M1496" s="9">
        <v>186.91763220000001</v>
      </c>
      <c r="N1496" s="9">
        <f t="shared" si="119"/>
        <v>24913799.789856236</v>
      </c>
    </row>
    <row r="1497" spans="1:14" x14ac:dyDescent="0.25">
      <c r="A1497" s="5">
        <v>43500</v>
      </c>
      <c r="B1497" t="str">
        <f t="shared" si="115"/>
        <v>Monday</v>
      </c>
      <c r="C1497" t="str">
        <f t="shared" si="116"/>
        <v>February</v>
      </c>
      <c r="D1497">
        <f t="shared" si="117"/>
        <v>2019</v>
      </c>
      <c r="E1497">
        <f t="shared" si="118"/>
        <v>6</v>
      </c>
      <c r="F1497" t="str">
        <f>VLOOKUP(A1497, _holidays!A1497:B3602,2,FALSE)</f>
        <v>Y</v>
      </c>
      <c r="G1497" t="str">
        <f>VLOOKUP(A1497, _holidays!A1497:C3602,3,FALSE)</f>
        <v>N</v>
      </c>
      <c r="H1497">
        <v>20</v>
      </c>
      <c r="I1497">
        <v>22.7</v>
      </c>
      <c r="J1497">
        <v>9.3000000000000007</v>
      </c>
      <c r="K1497">
        <v>0</v>
      </c>
      <c r="L1497" s="7">
        <v>119168.96000000001</v>
      </c>
      <c r="M1497" s="9">
        <v>110.1512267</v>
      </c>
      <c r="N1497" s="9">
        <f t="shared" si="119"/>
        <v>13126607.128563233</v>
      </c>
    </row>
    <row r="1498" spans="1:14" x14ac:dyDescent="0.25">
      <c r="A1498" s="5">
        <v>43501</v>
      </c>
      <c r="B1498" t="str">
        <f t="shared" si="115"/>
        <v>Tuesday</v>
      </c>
      <c r="C1498" t="str">
        <f t="shared" si="116"/>
        <v>February</v>
      </c>
      <c r="D1498">
        <f t="shared" si="117"/>
        <v>2019</v>
      </c>
      <c r="E1498">
        <f t="shared" si="118"/>
        <v>6</v>
      </c>
      <c r="F1498" t="str">
        <f>VLOOKUP(A1498, _holidays!A1498:B3603,2,FALSE)</f>
        <v>Y</v>
      </c>
      <c r="G1498" t="str">
        <f>VLOOKUP(A1498, _holidays!A1498:C3603,3,FALSE)</f>
        <v>N</v>
      </c>
      <c r="H1498">
        <v>17.7</v>
      </c>
      <c r="I1498">
        <v>26.9</v>
      </c>
      <c r="J1498">
        <v>14.6</v>
      </c>
      <c r="K1498">
        <v>0</v>
      </c>
      <c r="L1498" s="7">
        <v>119702.045</v>
      </c>
      <c r="M1498" s="9">
        <v>92.701339529999998</v>
      </c>
      <c r="N1498" s="9">
        <f t="shared" si="119"/>
        <v>11096539.915980339</v>
      </c>
    </row>
    <row r="1499" spans="1:14" x14ac:dyDescent="0.25">
      <c r="A1499" s="5">
        <v>43502</v>
      </c>
      <c r="B1499" t="str">
        <f t="shared" si="115"/>
        <v>Wednesday</v>
      </c>
      <c r="C1499" t="str">
        <f t="shared" si="116"/>
        <v>February</v>
      </c>
      <c r="D1499">
        <f t="shared" si="117"/>
        <v>2019</v>
      </c>
      <c r="E1499">
        <f t="shared" si="118"/>
        <v>6</v>
      </c>
      <c r="F1499" t="str">
        <f>VLOOKUP(A1499, _holidays!A1499:B3604,2,FALSE)</f>
        <v>Y</v>
      </c>
      <c r="G1499" t="str">
        <f>VLOOKUP(A1499, _holidays!A1499:C3604,3,FALSE)</f>
        <v>N</v>
      </c>
      <c r="H1499">
        <v>18.5</v>
      </c>
      <c r="I1499">
        <v>34.700000000000003</v>
      </c>
      <c r="J1499">
        <v>22.8</v>
      </c>
      <c r="K1499">
        <v>0</v>
      </c>
      <c r="L1499" s="7">
        <v>140497.815</v>
      </c>
      <c r="M1499" s="9">
        <v>143.45505610000001</v>
      </c>
      <c r="N1499" s="9">
        <f t="shared" si="119"/>
        <v>20155121.932752423</v>
      </c>
    </row>
    <row r="1500" spans="1:14" x14ac:dyDescent="0.25">
      <c r="A1500" s="5">
        <v>43503</v>
      </c>
      <c r="B1500" t="str">
        <f t="shared" si="115"/>
        <v>Thursday</v>
      </c>
      <c r="C1500" t="str">
        <f t="shared" si="116"/>
        <v>February</v>
      </c>
      <c r="D1500">
        <f t="shared" si="117"/>
        <v>2019</v>
      </c>
      <c r="E1500">
        <f t="shared" si="118"/>
        <v>6</v>
      </c>
      <c r="F1500" t="str">
        <f>VLOOKUP(A1500, _holidays!A1500:B3605,2,FALSE)</f>
        <v>Y</v>
      </c>
      <c r="G1500" t="str">
        <f>VLOOKUP(A1500, _holidays!A1500:C3605,3,FALSE)</f>
        <v>N</v>
      </c>
      <c r="H1500">
        <v>20.7</v>
      </c>
      <c r="I1500">
        <v>28.3</v>
      </c>
      <c r="J1500">
        <v>25.1</v>
      </c>
      <c r="K1500">
        <v>11</v>
      </c>
      <c r="L1500" s="7">
        <v>141593.54500000001</v>
      </c>
      <c r="M1500" s="9">
        <v>147.68790949999999</v>
      </c>
      <c r="N1500" s="9">
        <f t="shared" si="119"/>
        <v>20911654.659744177</v>
      </c>
    </row>
    <row r="1501" spans="1:14" x14ac:dyDescent="0.25">
      <c r="A1501" s="5">
        <v>43504</v>
      </c>
      <c r="B1501" t="str">
        <f t="shared" si="115"/>
        <v>Friday</v>
      </c>
      <c r="C1501" t="str">
        <f t="shared" si="116"/>
        <v>February</v>
      </c>
      <c r="D1501">
        <f t="shared" si="117"/>
        <v>2019</v>
      </c>
      <c r="E1501">
        <f t="shared" si="118"/>
        <v>6</v>
      </c>
      <c r="F1501" t="str">
        <f>VLOOKUP(A1501, _holidays!A1501:B3606,2,FALSE)</f>
        <v>Y</v>
      </c>
      <c r="G1501" t="str">
        <f>VLOOKUP(A1501, _holidays!A1501:C3606,3,FALSE)</f>
        <v>N</v>
      </c>
      <c r="H1501">
        <v>18.100000000000001</v>
      </c>
      <c r="I1501">
        <v>23.1</v>
      </c>
      <c r="J1501">
        <v>21.1</v>
      </c>
      <c r="K1501">
        <v>0</v>
      </c>
      <c r="L1501" s="7">
        <v>117327.495</v>
      </c>
      <c r="M1501" s="9">
        <v>107.8491587</v>
      </c>
      <c r="N1501" s="9">
        <f t="shared" si="119"/>
        <v>12653671.628128456</v>
      </c>
    </row>
    <row r="1502" spans="1:14" x14ac:dyDescent="0.25">
      <c r="A1502" s="5">
        <v>43505</v>
      </c>
      <c r="B1502" t="str">
        <f t="shared" si="115"/>
        <v>Saturday</v>
      </c>
      <c r="C1502" t="str">
        <f t="shared" si="116"/>
        <v>February</v>
      </c>
      <c r="D1502">
        <f t="shared" si="117"/>
        <v>2019</v>
      </c>
      <c r="E1502">
        <f t="shared" si="118"/>
        <v>6</v>
      </c>
      <c r="F1502" t="str">
        <f>VLOOKUP(A1502, _holidays!A1502:B3607,2,FALSE)</f>
        <v>Y</v>
      </c>
      <c r="G1502" t="str">
        <f>VLOOKUP(A1502, _holidays!A1502:C3607,3,FALSE)</f>
        <v>N</v>
      </c>
      <c r="H1502">
        <v>14.6</v>
      </c>
      <c r="I1502">
        <v>19.7</v>
      </c>
      <c r="J1502">
        <v>13.6</v>
      </c>
      <c r="K1502">
        <v>0</v>
      </c>
      <c r="L1502" s="7">
        <v>95668.77</v>
      </c>
      <c r="M1502" s="9">
        <v>44.176311859999998</v>
      </c>
      <c r="N1502" s="9">
        <f t="shared" si="119"/>
        <v>4226293.4187826123</v>
      </c>
    </row>
    <row r="1503" spans="1:14" x14ac:dyDescent="0.25">
      <c r="A1503" s="5">
        <v>43506</v>
      </c>
      <c r="B1503" t="str">
        <f t="shared" si="115"/>
        <v>Sunday</v>
      </c>
      <c r="C1503" t="str">
        <f t="shared" si="116"/>
        <v>February</v>
      </c>
      <c r="D1503">
        <f t="shared" si="117"/>
        <v>2019</v>
      </c>
      <c r="E1503">
        <f t="shared" si="118"/>
        <v>7</v>
      </c>
      <c r="F1503" t="str">
        <f>VLOOKUP(A1503, _holidays!A1503:B3608,2,FALSE)</f>
        <v>Y</v>
      </c>
      <c r="G1503" t="str">
        <f>VLOOKUP(A1503, _holidays!A1503:C3608,3,FALSE)</f>
        <v>N</v>
      </c>
      <c r="H1503">
        <v>13</v>
      </c>
      <c r="I1503">
        <v>23.3</v>
      </c>
      <c r="J1503">
        <v>23.5</v>
      </c>
      <c r="K1503">
        <v>4.8</v>
      </c>
      <c r="L1503" s="7">
        <v>94786.72</v>
      </c>
      <c r="M1503" s="9">
        <v>86.435775870000001</v>
      </c>
      <c r="N1503" s="9">
        <f t="shared" si="119"/>
        <v>8192963.6853724467</v>
      </c>
    </row>
    <row r="1504" spans="1:14" x14ac:dyDescent="0.25">
      <c r="A1504" s="5">
        <v>43507</v>
      </c>
      <c r="B1504" t="str">
        <f t="shared" si="115"/>
        <v>Monday</v>
      </c>
      <c r="C1504" t="str">
        <f t="shared" si="116"/>
        <v>February</v>
      </c>
      <c r="D1504">
        <f t="shared" si="117"/>
        <v>2019</v>
      </c>
      <c r="E1504">
        <f t="shared" si="118"/>
        <v>7</v>
      </c>
      <c r="F1504" t="str">
        <f>VLOOKUP(A1504, _holidays!A1504:B3609,2,FALSE)</f>
        <v>Y</v>
      </c>
      <c r="G1504" t="str">
        <f>VLOOKUP(A1504, _holidays!A1504:C3609,3,FALSE)</f>
        <v>N</v>
      </c>
      <c r="H1504">
        <v>14.4</v>
      </c>
      <c r="I1504">
        <v>27.5</v>
      </c>
      <c r="J1504">
        <v>18.600000000000001</v>
      </c>
      <c r="K1504">
        <v>0</v>
      </c>
      <c r="L1504" s="7">
        <v>114085.645</v>
      </c>
      <c r="M1504" s="9">
        <v>97.715089509999999</v>
      </c>
      <c r="N1504" s="9">
        <f t="shared" si="119"/>
        <v>11147889.012981085</v>
      </c>
    </row>
    <row r="1505" spans="1:14" x14ac:dyDescent="0.25">
      <c r="A1505" s="5">
        <v>43508</v>
      </c>
      <c r="B1505" t="str">
        <f t="shared" si="115"/>
        <v>Tuesday</v>
      </c>
      <c r="C1505" t="str">
        <f t="shared" si="116"/>
        <v>February</v>
      </c>
      <c r="D1505">
        <f t="shared" si="117"/>
        <v>2019</v>
      </c>
      <c r="E1505">
        <f t="shared" si="118"/>
        <v>7</v>
      </c>
      <c r="F1505" t="str">
        <f>VLOOKUP(A1505, _holidays!A1505:B3610,2,FALSE)</f>
        <v>Y</v>
      </c>
      <c r="G1505" t="str">
        <f>VLOOKUP(A1505, _holidays!A1505:C3610,3,FALSE)</f>
        <v>N</v>
      </c>
      <c r="H1505">
        <v>18.399999999999999</v>
      </c>
      <c r="I1505">
        <v>21.5</v>
      </c>
      <c r="J1505">
        <v>12.4</v>
      </c>
      <c r="K1505">
        <v>0</v>
      </c>
      <c r="L1505" s="7">
        <v>107697.205</v>
      </c>
      <c r="M1505" s="9">
        <v>57.338211940000001</v>
      </c>
      <c r="N1505" s="9">
        <f t="shared" si="119"/>
        <v>6175165.1656356277</v>
      </c>
    </row>
    <row r="1506" spans="1:14" x14ac:dyDescent="0.25">
      <c r="A1506" s="5">
        <v>43509</v>
      </c>
      <c r="B1506" t="str">
        <f t="shared" si="115"/>
        <v>Wednesday</v>
      </c>
      <c r="C1506" t="str">
        <f t="shared" si="116"/>
        <v>February</v>
      </c>
      <c r="D1506">
        <f t="shared" si="117"/>
        <v>2019</v>
      </c>
      <c r="E1506">
        <f t="shared" si="118"/>
        <v>7</v>
      </c>
      <c r="F1506" t="str">
        <f>VLOOKUP(A1506, _holidays!A1506:B3611,2,FALSE)</f>
        <v>Y</v>
      </c>
      <c r="G1506" t="str">
        <f>VLOOKUP(A1506, _holidays!A1506:C3611,3,FALSE)</f>
        <v>N</v>
      </c>
      <c r="H1506">
        <v>11.8</v>
      </c>
      <c r="I1506">
        <v>19.2</v>
      </c>
      <c r="J1506">
        <v>23.7</v>
      </c>
      <c r="K1506">
        <v>2.8</v>
      </c>
      <c r="L1506" s="7">
        <v>106692.845</v>
      </c>
      <c r="M1506" s="9">
        <v>85.981483069999996</v>
      </c>
      <c r="N1506" s="9">
        <f t="shared" si="119"/>
        <v>9173609.0460576341</v>
      </c>
    </row>
    <row r="1507" spans="1:14" x14ac:dyDescent="0.25">
      <c r="A1507" s="5">
        <v>43510</v>
      </c>
      <c r="B1507" t="str">
        <f t="shared" si="115"/>
        <v>Thursday</v>
      </c>
      <c r="C1507" t="str">
        <f t="shared" si="116"/>
        <v>February</v>
      </c>
      <c r="D1507">
        <f t="shared" si="117"/>
        <v>2019</v>
      </c>
      <c r="E1507">
        <f t="shared" si="118"/>
        <v>7</v>
      </c>
      <c r="F1507" t="str">
        <f>VLOOKUP(A1507, _holidays!A1507:B3612,2,FALSE)</f>
        <v>Y</v>
      </c>
      <c r="G1507" t="str">
        <f>VLOOKUP(A1507, _holidays!A1507:C3612,3,FALSE)</f>
        <v>N</v>
      </c>
      <c r="H1507">
        <v>12.3</v>
      </c>
      <c r="I1507">
        <v>23.2</v>
      </c>
      <c r="J1507">
        <v>24.2</v>
      </c>
      <c r="K1507">
        <v>0</v>
      </c>
      <c r="L1507" s="7">
        <v>107655.08</v>
      </c>
      <c r="M1507" s="9">
        <v>108.29071519999999</v>
      </c>
      <c r="N1507" s="9">
        <f t="shared" si="119"/>
        <v>11658045.608113216</v>
      </c>
    </row>
    <row r="1508" spans="1:14" x14ac:dyDescent="0.25">
      <c r="A1508" s="5">
        <v>43511</v>
      </c>
      <c r="B1508" t="str">
        <f t="shared" si="115"/>
        <v>Friday</v>
      </c>
      <c r="C1508" t="str">
        <f t="shared" si="116"/>
        <v>February</v>
      </c>
      <c r="D1508">
        <f t="shared" si="117"/>
        <v>2019</v>
      </c>
      <c r="E1508">
        <f t="shared" si="118"/>
        <v>7</v>
      </c>
      <c r="F1508" t="str">
        <f>VLOOKUP(A1508, _holidays!A1508:B3613,2,FALSE)</f>
        <v>Y</v>
      </c>
      <c r="G1508" t="str">
        <f>VLOOKUP(A1508, _holidays!A1508:C3613,3,FALSE)</f>
        <v>N</v>
      </c>
      <c r="H1508">
        <v>14.8</v>
      </c>
      <c r="I1508">
        <v>22.8</v>
      </c>
      <c r="J1508">
        <v>23.1</v>
      </c>
      <c r="K1508">
        <v>0</v>
      </c>
      <c r="L1508" s="7">
        <v>113910.46</v>
      </c>
      <c r="M1508" s="9">
        <v>114.7685038</v>
      </c>
      <c r="N1508" s="9">
        <f t="shared" si="119"/>
        <v>13073333.061369749</v>
      </c>
    </row>
    <row r="1509" spans="1:14" x14ac:dyDescent="0.25">
      <c r="A1509" s="5">
        <v>43512</v>
      </c>
      <c r="B1509" t="str">
        <f t="shared" si="115"/>
        <v>Saturday</v>
      </c>
      <c r="C1509" t="str">
        <f t="shared" si="116"/>
        <v>February</v>
      </c>
      <c r="D1509">
        <f t="shared" si="117"/>
        <v>2019</v>
      </c>
      <c r="E1509">
        <f t="shared" si="118"/>
        <v>7</v>
      </c>
      <c r="F1509" t="str">
        <f>VLOOKUP(A1509, _holidays!A1509:B3614,2,FALSE)</f>
        <v>Y</v>
      </c>
      <c r="G1509" t="str">
        <f>VLOOKUP(A1509, _holidays!A1509:C3614,3,FALSE)</f>
        <v>N</v>
      </c>
      <c r="H1509">
        <v>16.100000000000001</v>
      </c>
      <c r="I1509">
        <v>23.2</v>
      </c>
      <c r="J1509">
        <v>24.2</v>
      </c>
      <c r="K1509">
        <v>0</v>
      </c>
      <c r="L1509" s="7">
        <v>106467.235</v>
      </c>
      <c r="M1509" s="9">
        <v>127.4802754</v>
      </c>
      <c r="N1509" s="9">
        <f t="shared" si="119"/>
        <v>13572472.438876519</v>
      </c>
    </row>
    <row r="1510" spans="1:14" x14ac:dyDescent="0.25">
      <c r="A1510" s="5">
        <v>43513</v>
      </c>
      <c r="B1510" t="str">
        <f t="shared" si="115"/>
        <v>Sunday</v>
      </c>
      <c r="C1510" t="str">
        <f t="shared" si="116"/>
        <v>February</v>
      </c>
      <c r="D1510">
        <f t="shared" si="117"/>
        <v>2019</v>
      </c>
      <c r="E1510">
        <f t="shared" si="118"/>
        <v>8</v>
      </c>
      <c r="F1510" t="str">
        <f>VLOOKUP(A1510, _holidays!A1510:B3615,2,FALSE)</f>
        <v>Y</v>
      </c>
      <c r="G1510" t="str">
        <f>VLOOKUP(A1510, _holidays!A1510:C3615,3,FALSE)</f>
        <v>N</v>
      </c>
      <c r="H1510">
        <v>15</v>
      </c>
      <c r="I1510">
        <v>29</v>
      </c>
      <c r="J1510">
        <v>20</v>
      </c>
      <c r="K1510">
        <v>0</v>
      </c>
      <c r="L1510" s="7">
        <v>108470.925</v>
      </c>
      <c r="M1510" s="9">
        <v>110.4895928</v>
      </c>
      <c r="N1510" s="9">
        <f t="shared" si="119"/>
        <v>11984908.333889339</v>
      </c>
    </row>
    <row r="1511" spans="1:14" x14ac:dyDescent="0.25">
      <c r="A1511" s="5">
        <v>43514</v>
      </c>
      <c r="B1511" t="str">
        <f t="shared" si="115"/>
        <v>Monday</v>
      </c>
      <c r="C1511" t="str">
        <f t="shared" si="116"/>
        <v>February</v>
      </c>
      <c r="D1511">
        <f t="shared" si="117"/>
        <v>2019</v>
      </c>
      <c r="E1511">
        <f t="shared" si="118"/>
        <v>8</v>
      </c>
      <c r="F1511" t="str">
        <f>VLOOKUP(A1511, _holidays!A1511:B3616,2,FALSE)</f>
        <v>Y</v>
      </c>
      <c r="G1511" t="str">
        <f>VLOOKUP(A1511, _holidays!A1511:C3616,3,FALSE)</f>
        <v>N</v>
      </c>
      <c r="H1511">
        <v>18</v>
      </c>
      <c r="I1511">
        <v>23.6</v>
      </c>
      <c r="J1511">
        <v>16.899999999999999</v>
      </c>
      <c r="K1511">
        <v>0</v>
      </c>
      <c r="L1511" s="7">
        <v>116995.065</v>
      </c>
      <c r="M1511" s="9">
        <v>104.4634554</v>
      </c>
      <c r="N1511" s="9">
        <f t="shared" si="119"/>
        <v>12221708.754647601</v>
      </c>
    </row>
    <row r="1512" spans="1:14" x14ac:dyDescent="0.25">
      <c r="A1512" s="5">
        <v>43515</v>
      </c>
      <c r="B1512" t="str">
        <f t="shared" si="115"/>
        <v>Tuesday</v>
      </c>
      <c r="C1512" t="str">
        <f t="shared" si="116"/>
        <v>February</v>
      </c>
      <c r="D1512">
        <f t="shared" si="117"/>
        <v>2019</v>
      </c>
      <c r="E1512">
        <f t="shared" si="118"/>
        <v>8</v>
      </c>
      <c r="F1512" t="str">
        <f>VLOOKUP(A1512, _holidays!A1512:B3617,2,FALSE)</f>
        <v>Y</v>
      </c>
      <c r="G1512" t="str">
        <f>VLOOKUP(A1512, _holidays!A1512:C3617,3,FALSE)</f>
        <v>N</v>
      </c>
      <c r="H1512">
        <v>13.7</v>
      </c>
      <c r="I1512">
        <v>20.2</v>
      </c>
      <c r="J1512">
        <v>21.4</v>
      </c>
      <c r="K1512">
        <v>0</v>
      </c>
      <c r="L1512" s="7">
        <v>110531.6</v>
      </c>
      <c r="M1512" s="9">
        <v>105.09817820000001</v>
      </c>
      <c r="N1512" s="9">
        <f t="shared" si="119"/>
        <v>11616669.793531122</v>
      </c>
    </row>
    <row r="1513" spans="1:14" x14ac:dyDescent="0.25">
      <c r="A1513" s="5">
        <v>43516</v>
      </c>
      <c r="B1513" t="str">
        <f t="shared" si="115"/>
        <v>Wednesday</v>
      </c>
      <c r="C1513" t="str">
        <f t="shared" si="116"/>
        <v>February</v>
      </c>
      <c r="D1513">
        <f t="shared" si="117"/>
        <v>2019</v>
      </c>
      <c r="E1513">
        <f t="shared" si="118"/>
        <v>8</v>
      </c>
      <c r="F1513" t="str">
        <f>VLOOKUP(A1513, _holidays!A1513:B3618,2,FALSE)</f>
        <v>Y</v>
      </c>
      <c r="G1513" t="str">
        <f>VLOOKUP(A1513, _holidays!A1513:C3618,3,FALSE)</f>
        <v>N</v>
      </c>
      <c r="H1513">
        <v>13.5</v>
      </c>
      <c r="I1513">
        <v>23.2</v>
      </c>
      <c r="J1513">
        <v>20.8</v>
      </c>
      <c r="K1513">
        <v>0</v>
      </c>
      <c r="L1513" s="7">
        <v>108972.30499999999</v>
      </c>
      <c r="M1513" s="9">
        <v>111.0460243</v>
      </c>
      <c r="N1513" s="9">
        <f t="shared" si="119"/>
        <v>12100941.22905701</v>
      </c>
    </row>
    <row r="1514" spans="1:14" x14ac:dyDescent="0.25">
      <c r="A1514" s="5">
        <v>43517</v>
      </c>
      <c r="B1514" t="str">
        <f t="shared" si="115"/>
        <v>Thursday</v>
      </c>
      <c r="C1514" t="str">
        <f t="shared" si="116"/>
        <v>February</v>
      </c>
      <c r="D1514">
        <f t="shared" si="117"/>
        <v>2019</v>
      </c>
      <c r="E1514">
        <f t="shared" si="118"/>
        <v>8</v>
      </c>
      <c r="F1514" t="str">
        <f>VLOOKUP(A1514, _holidays!A1514:B3619,2,FALSE)</f>
        <v>Y</v>
      </c>
      <c r="G1514" t="str">
        <f>VLOOKUP(A1514, _holidays!A1514:C3619,3,FALSE)</f>
        <v>N</v>
      </c>
      <c r="H1514">
        <v>14</v>
      </c>
      <c r="I1514">
        <v>20.399999999999999</v>
      </c>
      <c r="J1514">
        <v>16.2</v>
      </c>
      <c r="K1514">
        <v>0</v>
      </c>
      <c r="L1514" s="7">
        <v>110235.33500000001</v>
      </c>
      <c r="M1514" s="9">
        <v>114.360572</v>
      </c>
      <c r="N1514" s="9">
        <f t="shared" si="119"/>
        <v>12606575.965211621</v>
      </c>
    </row>
    <row r="1515" spans="1:14" x14ac:dyDescent="0.25">
      <c r="A1515" s="5">
        <v>43518</v>
      </c>
      <c r="B1515" t="str">
        <f t="shared" si="115"/>
        <v>Friday</v>
      </c>
      <c r="C1515" t="str">
        <f t="shared" si="116"/>
        <v>February</v>
      </c>
      <c r="D1515">
        <f t="shared" si="117"/>
        <v>2019</v>
      </c>
      <c r="E1515">
        <f t="shared" si="118"/>
        <v>8</v>
      </c>
      <c r="F1515" t="str">
        <f>VLOOKUP(A1515, _holidays!A1515:B3620,2,FALSE)</f>
        <v>Y</v>
      </c>
      <c r="G1515" t="str">
        <f>VLOOKUP(A1515, _holidays!A1515:C3620,3,FALSE)</f>
        <v>N</v>
      </c>
      <c r="H1515">
        <v>15.5</v>
      </c>
      <c r="I1515">
        <v>21.2</v>
      </c>
      <c r="J1515">
        <v>23.9</v>
      </c>
      <c r="K1515">
        <v>0</v>
      </c>
      <c r="L1515" s="7">
        <v>109901.75999999999</v>
      </c>
      <c r="M1515" s="9">
        <v>103.0440629</v>
      </c>
      <c r="N1515" s="9">
        <f t="shared" si="119"/>
        <v>11324723.870260704</v>
      </c>
    </row>
    <row r="1516" spans="1:14" x14ac:dyDescent="0.25">
      <c r="A1516" s="5">
        <v>43519</v>
      </c>
      <c r="B1516" t="str">
        <f t="shared" si="115"/>
        <v>Saturday</v>
      </c>
      <c r="C1516" t="str">
        <f t="shared" si="116"/>
        <v>February</v>
      </c>
      <c r="D1516">
        <f t="shared" si="117"/>
        <v>2019</v>
      </c>
      <c r="E1516">
        <f t="shared" si="118"/>
        <v>8</v>
      </c>
      <c r="F1516" t="str">
        <f>VLOOKUP(A1516, _holidays!A1516:B3621,2,FALSE)</f>
        <v>Y</v>
      </c>
      <c r="G1516" t="str">
        <f>VLOOKUP(A1516, _holidays!A1516:C3621,3,FALSE)</f>
        <v>N</v>
      </c>
      <c r="H1516">
        <v>16.399999999999999</v>
      </c>
      <c r="I1516">
        <v>25.8</v>
      </c>
      <c r="J1516">
        <v>24</v>
      </c>
      <c r="K1516">
        <v>0</v>
      </c>
      <c r="L1516" s="7">
        <v>99890.25</v>
      </c>
      <c r="M1516" s="9">
        <v>77.031403220000001</v>
      </c>
      <c r="N1516" s="9">
        <f t="shared" si="119"/>
        <v>7694686.1254966054</v>
      </c>
    </row>
    <row r="1517" spans="1:14" x14ac:dyDescent="0.25">
      <c r="A1517" s="5">
        <v>43520</v>
      </c>
      <c r="B1517" t="str">
        <f t="shared" si="115"/>
        <v>Sunday</v>
      </c>
      <c r="C1517" t="str">
        <f t="shared" si="116"/>
        <v>February</v>
      </c>
      <c r="D1517">
        <f t="shared" si="117"/>
        <v>2019</v>
      </c>
      <c r="E1517">
        <f t="shared" si="118"/>
        <v>9</v>
      </c>
      <c r="F1517" t="str">
        <f>VLOOKUP(A1517, _holidays!A1517:B3622,2,FALSE)</f>
        <v>Y</v>
      </c>
      <c r="G1517" t="str">
        <f>VLOOKUP(A1517, _holidays!A1517:C3622,3,FALSE)</f>
        <v>N</v>
      </c>
      <c r="H1517">
        <v>13.8</v>
      </c>
      <c r="I1517">
        <v>32.9</v>
      </c>
      <c r="J1517">
        <v>24.6</v>
      </c>
      <c r="K1517">
        <v>0</v>
      </c>
      <c r="L1517" s="7">
        <v>106877.86500000001</v>
      </c>
      <c r="M1517" s="9">
        <v>87.180913380000007</v>
      </c>
      <c r="N1517" s="9">
        <f t="shared" si="119"/>
        <v>9317709.8908043355</v>
      </c>
    </row>
    <row r="1518" spans="1:14" x14ac:dyDescent="0.25">
      <c r="A1518" s="5">
        <v>43521</v>
      </c>
      <c r="B1518" t="str">
        <f t="shared" si="115"/>
        <v>Monday</v>
      </c>
      <c r="C1518" t="str">
        <f t="shared" si="116"/>
        <v>February</v>
      </c>
      <c r="D1518">
        <f t="shared" si="117"/>
        <v>2019</v>
      </c>
      <c r="E1518">
        <f t="shared" si="118"/>
        <v>9</v>
      </c>
      <c r="F1518" t="str">
        <f>VLOOKUP(A1518, _holidays!A1518:B3623,2,FALSE)</f>
        <v>Y</v>
      </c>
      <c r="G1518" t="str">
        <f>VLOOKUP(A1518, _holidays!A1518:C3623,3,FALSE)</f>
        <v>N</v>
      </c>
      <c r="H1518">
        <v>18</v>
      </c>
      <c r="I1518">
        <v>34.200000000000003</v>
      </c>
      <c r="J1518">
        <v>24.4</v>
      </c>
      <c r="K1518">
        <v>0</v>
      </c>
      <c r="L1518" s="7">
        <v>133476.60500000001</v>
      </c>
      <c r="M1518" s="9">
        <v>139.95597699999999</v>
      </c>
      <c r="N1518" s="9">
        <f t="shared" si="119"/>
        <v>18680848.659418084</v>
      </c>
    </row>
    <row r="1519" spans="1:14" x14ac:dyDescent="0.25">
      <c r="A1519" s="5">
        <v>43522</v>
      </c>
      <c r="B1519" t="str">
        <f t="shared" si="115"/>
        <v>Tuesday</v>
      </c>
      <c r="C1519" t="str">
        <f t="shared" si="116"/>
        <v>February</v>
      </c>
      <c r="D1519">
        <f t="shared" si="117"/>
        <v>2019</v>
      </c>
      <c r="E1519">
        <f t="shared" si="118"/>
        <v>9</v>
      </c>
      <c r="F1519" t="str">
        <f>VLOOKUP(A1519, _holidays!A1519:B3624,2,FALSE)</f>
        <v>Y</v>
      </c>
      <c r="G1519" t="str">
        <f>VLOOKUP(A1519, _holidays!A1519:C3624,3,FALSE)</f>
        <v>N</v>
      </c>
      <c r="H1519">
        <v>17.899999999999999</v>
      </c>
      <c r="I1519">
        <v>22.3</v>
      </c>
      <c r="J1519">
        <v>21</v>
      </c>
      <c r="K1519">
        <v>0</v>
      </c>
      <c r="L1519" s="7">
        <v>123114.11500000001</v>
      </c>
      <c r="M1519" s="9">
        <v>115.9396033</v>
      </c>
      <c r="N1519" s="9">
        <f t="shared" si="119"/>
        <v>14273801.653730581</v>
      </c>
    </row>
    <row r="1520" spans="1:14" x14ac:dyDescent="0.25">
      <c r="A1520" s="5">
        <v>43523</v>
      </c>
      <c r="B1520" t="str">
        <f t="shared" si="115"/>
        <v>Wednesday</v>
      </c>
      <c r="C1520" t="str">
        <f t="shared" si="116"/>
        <v>February</v>
      </c>
      <c r="D1520">
        <f t="shared" si="117"/>
        <v>2019</v>
      </c>
      <c r="E1520">
        <f t="shared" si="118"/>
        <v>9</v>
      </c>
      <c r="F1520" t="str">
        <f>VLOOKUP(A1520, _holidays!A1520:B3625,2,FALSE)</f>
        <v>Y</v>
      </c>
      <c r="G1520" t="str">
        <f>VLOOKUP(A1520, _holidays!A1520:C3625,3,FALSE)</f>
        <v>N</v>
      </c>
      <c r="H1520">
        <v>12.9</v>
      </c>
      <c r="I1520">
        <v>25.7</v>
      </c>
      <c r="J1520">
        <v>24</v>
      </c>
      <c r="K1520">
        <v>0</v>
      </c>
      <c r="L1520" s="7">
        <v>125272.27</v>
      </c>
      <c r="M1520" s="9">
        <v>123.7875391</v>
      </c>
      <c r="N1520" s="9">
        <f t="shared" si="119"/>
        <v>15507146.020770758</v>
      </c>
    </row>
    <row r="1521" spans="1:14" x14ac:dyDescent="0.25">
      <c r="A1521" s="5">
        <v>43524</v>
      </c>
      <c r="B1521" t="str">
        <f t="shared" si="115"/>
        <v>Thursday</v>
      </c>
      <c r="C1521" t="str">
        <f t="shared" si="116"/>
        <v>February</v>
      </c>
      <c r="D1521">
        <f t="shared" si="117"/>
        <v>2019</v>
      </c>
      <c r="E1521">
        <f t="shared" si="118"/>
        <v>9</v>
      </c>
      <c r="F1521" t="str">
        <f>VLOOKUP(A1521, _holidays!A1521:B3626,2,FALSE)</f>
        <v>Y</v>
      </c>
      <c r="G1521" t="str">
        <f>VLOOKUP(A1521, _holidays!A1521:C3626,3,FALSE)</f>
        <v>N</v>
      </c>
      <c r="H1521">
        <v>16.3</v>
      </c>
      <c r="I1521">
        <v>36.799999999999997</v>
      </c>
      <c r="J1521">
        <v>23.4</v>
      </c>
      <c r="K1521">
        <v>0</v>
      </c>
      <c r="L1521" s="7">
        <v>150472.255</v>
      </c>
      <c r="M1521" s="9">
        <v>160.93844870000001</v>
      </c>
      <c r="N1521" s="9">
        <f t="shared" si="119"/>
        <v>24216771.292090822</v>
      </c>
    </row>
    <row r="1522" spans="1:14" x14ac:dyDescent="0.25">
      <c r="A1522" s="5">
        <v>43525</v>
      </c>
      <c r="B1522" t="str">
        <f t="shared" si="115"/>
        <v>Friday</v>
      </c>
      <c r="C1522" t="str">
        <f t="shared" si="116"/>
        <v>March</v>
      </c>
      <c r="D1522">
        <f t="shared" si="117"/>
        <v>2019</v>
      </c>
      <c r="E1522">
        <f t="shared" si="118"/>
        <v>9</v>
      </c>
      <c r="F1522" t="str">
        <f>VLOOKUP(A1522, _holidays!A1522:B3627,2,FALSE)</f>
        <v>Y</v>
      </c>
      <c r="G1522" t="str">
        <f>VLOOKUP(A1522, _holidays!A1522:C3627,3,FALSE)</f>
        <v>N</v>
      </c>
      <c r="H1522">
        <v>22.6</v>
      </c>
      <c r="I1522">
        <v>38.1</v>
      </c>
      <c r="J1522">
        <v>22.3</v>
      </c>
      <c r="K1522">
        <v>0</v>
      </c>
      <c r="L1522" s="7">
        <v>163682.04</v>
      </c>
      <c r="M1522" s="9">
        <v>1284.799876</v>
      </c>
      <c r="N1522" s="9">
        <f t="shared" si="119"/>
        <v>210298664.69542706</v>
      </c>
    </row>
    <row r="1523" spans="1:14" x14ac:dyDescent="0.25">
      <c r="A1523" s="5">
        <v>43526</v>
      </c>
      <c r="B1523" t="str">
        <f t="shared" si="115"/>
        <v>Saturday</v>
      </c>
      <c r="C1523" t="str">
        <f t="shared" si="116"/>
        <v>March</v>
      </c>
      <c r="D1523">
        <f t="shared" si="117"/>
        <v>2019</v>
      </c>
      <c r="E1523">
        <f t="shared" si="118"/>
        <v>9</v>
      </c>
      <c r="F1523" t="str">
        <f>VLOOKUP(A1523, _holidays!A1523:B3628,2,FALSE)</f>
        <v>Y</v>
      </c>
      <c r="G1523" t="str">
        <f>VLOOKUP(A1523, _holidays!A1523:C3628,3,FALSE)</f>
        <v>N</v>
      </c>
      <c r="H1523">
        <v>22.3</v>
      </c>
      <c r="I1523">
        <v>36.299999999999997</v>
      </c>
      <c r="J1523">
        <v>23.4</v>
      </c>
      <c r="K1523">
        <v>0</v>
      </c>
      <c r="L1523" s="7">
        <v>146265.11499999999</v>
      </c>
      <c r="M1523" s="9">
        <v>132.49259040000001</v>
      </c>
      <c r="N1523" s="9">
        <f t="shared" si="119"/>
        <v>19379043.971503895</v>
      </c>
    </row>
    <row r="1524" spans="1:14" x14ac:dyDescent="0.25">
      <c r="A1524" s="5">
        <v>43527</v>
      </c>
      <c r="B1524" t="str">
        <f t="shared" si="115"/>
        <v>Sunday</v>
      </c>
      <c r="C1524" t="str">
        <f t="shared" si="116"/>
        <v>March</v>
      </c>
      <c r="D1524">
        <f t="shared" si="117"/>
        <v>2019</v>
      </c>
      <c r="E1524">
        <f t="shared" si="118"/>
        <v>10</v>
      </c>
      <c r="F1524" t="str">
        <f>VLOOKUP(A1524, _holidays!A1524:B3629,2,FALSE)</f>
        <v>Y</v>
      </c>
      <c r="G1524" t="str">
        <f>VLOOKUP(A1524, _holidays!A1524:C3629,3,FALSE)</f>
        <v>N</v>
      </c>
      <c r="H1524">
        <v>25.1</v>
      </c>
      <c r="I1524">
        <v>36</v>
      </c>
      <c r="J1524">
        <v>14.4</v>
      </c>
      <c r="K1524">
        <v>0</v>
      </c>
      <c r="L1524" s="7">
        <v>138597.69</v>
      </c>
      <c r="M1524" s="9">
        <v>153.7842958</v>
      </c>
      <c r="N1524" s="9">
        <f t="shared" si="119"/>
        <v>21314148.1561567</v>
      </c>
    </row>
    <row r="1525" spans="1:14" x14ac:dyDescent="0.25">
      <c r="A1525" s="5">
        <v>43528</v>
      </c>
      <c r="B1525" t="str">
        <f t="shared" si="115"/>
        <v>Monday</v>
      </c>
      <c r="C1525" t="str">
        <f t="shared" si="116"/>
        <v>March</v>
      </c>
      <c r="D1525">
        <f t="shared" si="117"/>
        <v>2019</v>
      </c>
      <c r="E1525">
        <f t="shared" si="118"/>
        <v>10</v>
      </c>
      <c r="F1525" t="str">
        <f>VLOOKUP(A1525, _holidays!A1525:B3630,2,FALSE)</f>
        <v>Y</v>
      </c>
      <c r="G1525" t="str">
        <f>VLOOKUP(A1525, _holidays!A1525:C3630,3,FALSE)</f>
        <v>N</v>
      </c>
      <c r="H1525">
        <v>19</v>
      </c>
      <c r="I1525">
        <v>24.6</v>
      </c>
      <c r="J1525">
        <v>21.8</v>
      </c>
      <c r="K1525">
        <v>0</v>
      </c>
      <c r="L1525" s="7">
        <v>136528.81</v>
      </c>
      <c r="M1525" s="9">
        <v>135.2064474</v>
      </c>
      <c r="N1525" s="9">
        <f t="shared" si="119"/>
        <v>18459575.367849592</v>
      </c>
    </row>
    <row r="1526" spans="1:14" x14ac:dyDescent="0.25">
      <c r="A1526" s="5">
        <v>43529</v>
      </c>
      <c r="B1526" t="str">
        <f t="shared" si="115"/>
        <v>Tuesday</v>
      </c>
      <c r="C1526" t="str">
        <f t="shared" si="116"/>
        <v>March</v>
      </c>
      <c r="D1526">
        <f t="shared" si="117"/>
        <v>2019</v>
      </c>
      <c r="E1526">
        <f t="shared" si="118"/>
        <v>10</v>
      </c>
      <c r="F1526" t="str">
        <f>VLOOKUP(A1526, _holidays!A1526:B3631,2,FALSE)</f>
        <v>Y</v>
      </c>
      <c r="G1526" t="str">
        <f>VLOOKUP(A1526, _holidays!A1526:C3631,3,FALSE)</f>
        <v>N</v>
      </c>
      <c r="H1526">
        <v>18</v>
      </c>
      <c r="I1526">
        <v>24.3</v>
      </c>
      <c r="J1526">
        <v>15.5</v>
      </c>
      <c r="K1526">
        <v>0</v>
      </c>
      <c r="L1526" s="7">
        <v>126073.53</v>
      </c>
      <c r="M1526" s="9">
        <v>118.26194460000001</v>
      </c>
      <c r="N1526" s="9">
        <f t="shared" si="119"/>
        <v>14909700.82038644</v>
      </c>
    </row>
    <row r="1527" spans="1:14" x14ac:dyDescent="0.25">
      <c r="A1527" s="5">
        <v>43530</v>
      </c>
      <c r="B1527" t="str">
        <f t="shared" si="115"/>
        <v>Wednesday</v>
      </c>
      <c r="C1527" t="str">
        <f t="shared" si="116"/>
        <v>March</v>
      </c>
      <c r="D1527">
        <f t="shared" si="117"/>
        <v>2019</v>
      </c>
      <c r="E1527">
        <f t="shared" si="118"/>
        <v>10</v>
      </c>
      <c r="F1527" t="str">
        <f>VLOOKUP(A1527, _holidays!A1527:B3632,2,FALSE)</f>
        <v>Y</v>
      </c>
      <c r="G1527" t="str">
        <f>VLOOKUP(A1527, _holidays!A1527:C3632,3,FALSE)</f>
        <v>N</v>
      </c>
      <c r="H1527">
        <v>13.2</v>
      </c>
      <c r="I1527">
        <v>17.2</v>
      </c>
      <c r="J1527">
        <v>19.5</v>
      </c>
      <c r="K1527">
        <v>1.6</v>
      </c>
      <c r="L1527" s="7">
        <v>108723.61500000001</v>
      </c>
      <c r="M1527" s="9">
        <v>75.981191370000005</v>
      </c>
      <c r="N1527" s="9">
        <f t="shared" si="119"/>
        <v>8260949.7977532037</v>
      </c>
    </row>
    <row r="1528" spans="1:14" x14ac:dyDescent="0.25">
      <c r="A1528" s="5">
        <v>43531</v>
      </c>
      <c r="B1528" t="str">
        <f t="shared" si="115"/>
        <v>Thursday</v>
      </c>
      <c r="C1528" t="str">
        <f t="shared" si="116"/>
        <v>March</v>
      </c>
      <c r="D1528">
        <f t="shared" si="117"/>
        <v>2019</v>
      </c>
      <c r="E1528">
        <f t="shared" si="118"/>
        <v>10</v>
      </c>
      <c r="F1528" t="str">
        <f>VLOOKUP(A1528, _holidays!A1528:B3633,2,FALSE)</f>
        <v>Y</v>
      </c>
      <c r="G1528" t="str">
        <f>VLOOKUP(A1528, _holidays!A1528:C3633,3,FALSE)</f>
        <v>N</v>
      </c>
      <c r="H1528">
        <v>9.6999999999999993</v>
      </c>
      <c r="I1528">
        <v>22.1</v>
      </c>
      <c r="J1528">
        <v>21.2</v>
      </c>
      <c r="K1528">
        <v>2</v>
      </c>
      <c r="L1528" s="7">
        <v>114519.86500000001</v>
      </c>
      <c r="M1528" s="9">
        <v>103.1975585</v>
      </c>
      <c r="N1528" s="9">
        <f t="shared" si="119"/>
        <v>11818170.467749603</v>
      </c>
    </row>
    <row r="1529" spans="1:14" x14ac:dyDescent="0.25">
      <c r="A1529" s="5">
        <v>43532</v>
      </c>
      <c r="B1529" t="str">
        <f t="shared" si="115"/>
        <v>Friday</v>
      </c>
      <c r="C1529" t="str">
        <f t="shared" si="116"/>
        <v>March</v>
      </c>
      <c r="D1529">
        <f t="shared" si="117"/>
        <v>2019</v>
      </c>
      <c r="E1529">
        <f t="shared" si="118"/>
        <v>10</v>
      </c>
      <c r="F1529" t="str">
        <f>VLOOKUP(A1529, _holidays!A1529:B3634,2,FALSE)</f>
        <v>Y</v>
      </c>
      <c r="G1529" t="str">
        <f>VLOOKUP(A1529, _holidays!A1529:C3634,3,FALSE)</f>
        <v>N</v>
      </c>
      <c r="H1529">
        <v>11.3</v>
      </c>
      <c r="I1529">
        <v>26.8</v>
      </c>
      <c r="J1529">
        <v>10.199999999999999</v>
      </c>
      <c r="K1529">
        <v>0</v>
      </c>
      <c r="L1529" s="7">
        <v>117281.2</v>
      </c>
      <c r="M1529" s="9">
        <v>106.9388027</v>
      </c>
      <c r="N1529" s="9">
        <f t="shared" si="119"/>
        <v>12541911.10721924</v>
      </c>
    </row>
    <row r="1530" spans="1:14" x14ac:dyDescent="0.25">
      <c r="A1530" s="5">
        <v>43533</v>
      </c>
      <c r="B1530" t="str">
        <f t="shared" si="115"/>
        <v>Saturday</v>
      </c>
      <c r="C1530" t="str">
        <f t="shared" si="116"/>
        <v>March</v>
      </c>
      <c r="D1530">
        <f t="shared" si="117"/>
        <v>2019</v>
      </c>
      <c r="E1530">
        <f t="shared" si="118"/>
        <v>10</v>
      </c>
      <c r="F1530" t="str">
        <f>VLOOKUP(A1530, _holidays!A1530:B3635,2,FALSE)</f>
        <v>Y</v>
      </c>
      <c r="G1530" t="str">
        <f>VLOOKUP(A1530, _holidays!A1530:C3635,3,FALSE)</f>
        <v>N</v>
      </c>
      <c r="H1530">
        <v>13.9</v>
      </c>
      <c r="I1530">
        <v>24.7</v>
      </c>
      <c r="J1530">
        <v>20</v>
      </c>
      <c r="K1530">
        <v>0</v>
      </c>
      <c r="L1530" s="7">
        <v>106854.935</v>
      </c>
      <c r="M1530" s="9">
        <v>95.078424589999997</v>
      </c>
      <c r="N1530" s="9">
        <f t="shared" si="119"/>
        <v>10159598.87946685</v>
      </c>
    </row>
    <row r="1531" spans="1:14" x14ac:dyDescent="0.25">
      <c r="A1531" s="5">
        <v>43534</v>
      </c>
      <c r="B1531" t="str">
        <f t="shared" si="115"/>
        <v>Sunday</v>
      </c>
      <c r="C1531" t="str">
        <f t="shared" si="116"/>
        <v>March</v>
      </c>
      <c r="D1531">
        <f t="shared" si="117"/>
        <v>2019</v>
      </c>
      <c r="E1531">
        <f t="shared" si="118"/>
        <v>11</v>
      </c>
      <c r="F1531" t="str">
        <f>VLOOKUP(A1531, _holidays!A1531:B3636,2,FALSE)</f>
        <v>Y</v>
      </c>
      <c r="G1531" t="str">
        <f>VLOOKUP(A1531, _holidays!A1531:C3636,3,FALSE)</f>
        <v>N</v>
      </c>
      <c r="H1531">
        <v>14.3</v>
      </c>
      <c r="I1531">
        <v>23.7</v>
      </c>
      <c r="J1531">
        <v>10.1</v>
      </c>
      <c r="K1531">
        <v>0</v>
      </c>
      <c r="L1531" s="7">
        <v>101994.05499999999</v>
      </c>
      <c r="M1531" s="9">
        <v>74.374932029999997</v>
      </c>
      <c r="N1531" s="9">
        <f t="shared" si="119"/>
        <v>7585800.9080890808</v>
      </c>
    </row>
    <row r="1532" spans="1:14" x14ac:dyDescent="0.25">
      <c r="A1532" s="5">
        <v>43535</v>
      </c>
      <c r="B1532" t="str">
        <f t="shared" si="115"/>
        <v>Monday</v>
      </c>
      <c r="C1532" t="str">
        <f t="shared" si="116"/>
        <v>March</v>
      </c>
      <c r="D1532">
        <f t="shared" si="117"/>
        <v>2019</v>
      </c>
      <c r="E1532">
        <f t="shared" si="118"/>
        <v>11</v>
      </c>
      <c r="F1532" t="str">
        <f>VLOOKUP(A1532, _holidays!A1532:B3637,2,FALSE)</f>
        <v>Y</v>
      </c>
      <c r="G1532" t="str">
        <f>VLOOKUP(A1532, _holidays!A1532:C3637,3,FALSE)</f>
        <v>Y</v>
      </c>
      <c r="H1532">
        <v>15.9</v>
      </c>
      <c r="I1532">
        <v>21.8</v>
      </c>
      <c r="J1532">
        <v>18.600000000000001</v>
      </c>
      <c r="K1532">
        <v>0.2</v>
      </c>
      <c r="L1532" s="7">
        <v>103219.08</v>
      </c>
      <c r="M1532" s="9">
        <v>81.472040070000006</v>
      </c>
      <c r="N1532" s="9">
        <f t="shared" si="119"/>
        <v>8409469.0217485372</v>
      </c>
    </row>
    <row r="1533" spans="1:14" x14ac:dyDescent="0.25">
      <c r="A1533" s="5">
        <v>43536</v>
      </c>
      <c r="B1533" t="str">
        <f t="shared" si="115"/>
        <v>Tuesday</v>
      </c>
      <c r="C1533" t="str">
        <f t="shared" si="116"/>
        <v>March</v>
      </c>
      <c r="D1533">
        <f t="shared" si="117"/>
        <v>2019</v>
      </c>
      <c r="E1533">
        <f t="shared" si="118"/>
        <v>11</v>
      </c>
      <c r="F1533" t="str">
        <f>VLOOKUP(A1533, _holidays!A1533:B3638,2,FALSE)</f>
        <v>Y</v>
      </c>
      <c r="G1533" t="str">
        <f>VLOOKUP(A1533, _holidays!A1533:C3638,3,FALSE)</f>
        <v>N</v>
      </c>
      <c r="H1533">
        <v>15.8</v>
      </c>
      <c r="I1533">
        <v>19.2</v>
      </c>
      <c r="J1533">
        <v>10.8</v>
      </c>
      <c r="K1533">
        <v>0</v>
      </c>
      <c r="L1533" s="7">
        <v>110086.7</v>
      </c>
      <c r="M1533" s="9">
        <v>76.971547959999995</v>
      </c>
      <c r="N1533" s="9">
        <f t="shared" si="119"/>
        <v>8473543.7088081315</v>
      </c>
    </row>
    <row r="1534" spans="1:14" x14ac:dyDescent="0.25">
      <c r="A1534" s="5">
        <v>43537</v>
      </c>
      <c r="B1534" t="str">
        <f t="shared" si="115"/>
        <v>Wednesday</v>
      </c>
      <c r="C1534" t="str">
        <f t="shared" si="116"/>
        <v>March</v>
      </c>
      <c r="D1534">
        <f t="shared" si="117"/>
        <v>2019</v>
      </c>
      <c r="E1534">
        <f t="shared" si="118"/>
        <v>11</v>
      </c>
      <c r="F1534" t="str">
        <f>VLOOKUP(A1534, _holidays!A1534:B3639,2,FALSE)</f>
        <v>Y</v>
      </c>
      <c r="G1534" t="str">
        <f>VLOOKUP(A1534, _holidays!A1534:C3639,3,FALSE)</f>
        <v>N</v>
      </c>
      <c r="H1534">
        <v>11.9</v>
      </c>
      <c r="I1534">
        <v>18.600000000000001</v>
      </c>
      <c r="J1534">
        <v>15.1</v>
      </c>
      <c r="K1534">
        <v>0</v>
      </c>
      <c r="L1534" s="7">
        <v>114740.52</v>
      </c>
      <c r="M1534" s="9">
        <v>122.2385811</v>
      </c>
      <c r="N1534" s="9">
        <f t="shared" si="119"/>
        <v>14025718.359476173</v>
      </c>
    </row>
    <row r="1535" spans="1:14" x14ac:dyDescent="0.25">
      <c r="A1535" s="5">
        <v>43538</v>
      </c>
      <c r="B1535" t="str">
        <f t="shared" si="115"/>
        <v>Thursday</v>
      </c>
      <c r="C1535" t="str">
        <f t="shared" si="116"/>
        <v>March</v>
      </c>
      <c r="D1535">
        <f t="shared" si="117"/>
        <v>2019</v>
      </c>
      <c r="E1535">
        <f t="shared" si="118"/>
        <v>11</v>
      </c>
      <c r="F1535" t="str">
        <f>VLOOKUP(A1535, _holidays!A1535:B3640,2,FALSE)</f>
        <v>Y</v>
      </c>
      <c r="G1535" t="str">
        <f>VLOOKUP(A1535, _holidays!A1535:C3640,3,FALSE)</f>
        <v>N</v>
      </c>
      <c r="H1535">
        <v>12.1</v>
      </c>
      <c r="I1535">
        <v>20.8</v>
      </c>
      <c r="J1535">
        <v>20.6</v>
      </c>
      <c r="K1535">
        <v>0.2</v>
      </c>
      <c r="L1535" s="7">
        <v>112785.78</v>
      </c>
      <c r="M1535" s="9">
        <v>126.7859571</v>
      </c>
      <c r="N1535" s="9">
        <f t="shared" si="119"/>
        <v>14299653.064570038</v>
      </c>
    </row>
    <row r="1536" spans="1:14" x14ac:dyDescent="0.25">
      <c r="A1536" s="5">
        <v>43539</v>
      </c>
      <c r="B1536" t="str">
        <f t="shared" si="115"/>
        <v>Friday</v>
      </c>
      <c r="C1536" t="str">
        <f t="shared" si="116"/>
        <v>March</v>
      </c>
      <c r="D1536">
        <f t="shared" si="117"/>
        <v>2019</v>
      </c>
      <c r="E1536">
        <f t="shared" si="118"/>
        <v>11</v>
      </c>
      <c r="F1536" t="str">
        <f>VLOOKUP(A1536, _holidays!A1536:B3641,2,FALSE)</f>
        <v>Y</v>
      </c>
      <c r="G1536" t="str">
        <f>VLOOKUP(A1536, _holidays!A1536:C3641,3,FALSE)</f>
        <v>N</v>
      </c>
      <c r="H1536">
        <v>11.7</v>
      </c>
      <c r="I1536">
        <v>22.2</v>
      </c>
      <c r="J1536">
        <v>18.7</v>
      </c>
      <c r="K1536">
        <v>0</v>
      </c>
      <c r="L1536" s="7">
        <v>111179.125</v>
      </c>
      <c r="M1536" s="9">
        <v>102.60851510000001</v>
      </c>
      <c r="N1536" s="9">
        <f t="shared" si="119"/>
        <v>11407924.926367288</v>
      </c>
    </row>
    <row r="1537" spans="1:14" x14ac:dyDescent="0.25">
      <c r="A1537" s="5">
        <v>43540</v>
      </c>
      <c r="B1537" t="str">
        <f t="shared" si="115"/>
        <v>Saturday</v>
      </c>
      <c r="C1537" t="str">
        <f t="shared" si="116"/>
        <v>March</v>
      </c>
      <c r="D1537">
        <f t="shared" si="117"/>
        <v>2019</v>
      </c>
      <c r="E1537">
        <f t="shared" si="118"/>
        <v>11</v>
      </c>
      <c r="F1537" t="str">
        <f>VLOOKUP(A1537, _holidays!A1537:B3642,2,FALSE)</f>
        <v>Y</v>
      </c>
      <c r="G1537" t="str">
        <f>VLOOKUP(A1537, _holidays!A1537:C3642,3,FALSE)</f>
        <v>N</v>
      </c>
      <c r="H1537">
        <v>12.2</v>
      </c>
      <c r="I1537">
        <v>25.6</v>
      </c>
      <c r="J1537">
        <v>20.100000000000001</v>
      </c>
      <c r="K1537">
        <v>0</v>
      </c>
      <c r="L1537" s="7">
        <v>105119.48</v>
      </c>
      <c r="M1537" s="9">
        <v>95.251187810000005</v>
      </c>
      <c r="N1537" s="9">
        <f t="shared" si="119"/>
        <v>10012755.331969539</v>
      </c>
    </row>
    <row r="1538" spans="1:14" x14ac:dyDescent="0.25">
      <c r="A1538" s="5">
        <v>43541</v>
      </c>
      <c r="B1538" t="str">
        <f t="shared" ref="B1538:B1601" si="120">TEXT(A1538, "dddd")</f>
        <v>Sunday</v>
      </c>
      <c r="C1538" t="str">
        <f t="shared" ref="C1538:C1601" si="121">TEXT(A1538, "mmmm")</f>
        <v>March</v>
      </c>
      <c r="D1538">
        <f t="shared" ref="D1538:D1601" si="122">YEAR(A1538)</f>
        <v>2019</v>
      </c>
      <c r="E1538">
        <f t="shared" ref="E1538:E1601" si="123">WEEKNUM(A1538)</f>
        <v>12</v>
      </c>
      <c r="F1538" t="str">
        <f>VLOOKUP(A1538, _holidays!A1538:B3643,2,FALSE)</f>
        <v>Y</v>
      </c>
      <c r="G1538" t="str">
        <f>VLOOKUP(A1538, _holidays!A1538:C3643,3,FALSE)</f>
        <v>N</v>
      </c>
      <c r="H1538">
        <v>14.2</v>
      </c>
      <c r="I1538">
        <v>25.6</v>
      </c>
      <c r="J1538">
        <v>19.2</v>
      </c>
      <c r="K1538">
        <v>0</v>
      </c>
      <c r="L1538" s="7">
        <v>105669.045</v>
      </c>
      <c r="M1538" s="9">
        <v>103.9571924</v>
      </c>
      <c r="N1538" s="9">
        <f t="shared" si="119"/>
        <v>10985057.241789257</v>
      </c>
    </row>
    <row r="1539" spans="1:14" x14ac:dyDescent="0.25">
      <c r="A1539" s="5">
        <v>43542</v>
      </c>
      <c r="B1539" t="str">
        <f t="shared" si="120"/>
        <v>Monday</v>
      </c>
      <c r="C1539" t="str">
        <f t="shared" si="121"/>
        <v>March</v>
      </c>
      <c r="D1539">
        <f t="shared" si="122"/>
        <v>2019</v>
      </c>
      <c r="E1539">
        <f t="shared" si="123"/>
        <v>12</v>
      </c>
      <c r="F1539" t="str">
        <f>VLOOKUP(A1539, _holidays!A1539:B3644,2,FALSE)</f>
        <v>Y</v>
      </c>
      <c r="G1539" t="str">
        <f>VLOOKUP(A1539, _holidays!A1539:C3644,3,FALSE)</f>
        <v>N</v>
      </c>
      <c r="H1539">
        <v>16.5</v>
      </c>
      <c r="I1539">
        <v>28.2</v>
      </c>
      <c r="J1539">
        <v>18.899999999999999</v>
      </c>
      <c r="K1539">
        <v>0</v>
      </c>
      <c r="L1539" s="7">
        <v>121954.38499999999</v>
      </c>
      <c r="M1539" s="9">
        <v>111.14979460000001</v>
      </c>
      <c r="N1539" s="9">
        <f t="shared" ref="N1539:N1602" si="124">L1539*M1539</f>
        <v>13555204.843319321</v>
      </c>
    </row>
    <row r="1540" spans="1:14" x14ac:dyDescent="0.25">
      <c r="A1540" s="5">
        <v>43543</v>
      </c>
      <c r="B1540" t="str">
        <f t="shared" si="120"/>
        <v>Tuesday</v>
      </c>
      <c r="C1540" t="str">
        <f t="shared" si="121"/>
        <v>March</v>
      </c>
      <c r="D1540">
        <f t="shared" si="122"/>
        <v>2019</v>
      </c>
      <c r="E1540">
        <f t="shared" si="123"/>
        <v>12</v>
      </c>
      <c r="F1540" t="str">
        <f>VLOOKUP(A1540, _holidays!A1540:B3645,2,FALSE)</f>
        <v>Y</v>
      </c>
      <c r="G1540" t="str">
        <f>VLOOKUP(A1540, _holidays!A1540:C3645,3,FALSE)</f>
        <v>N</v>
      </c>
      <c r="H1540">
        <v>16.899999999999999</v>
      </c>
      <c r="I1540">
        <v>23.4</v>
      </c>
      <c r="J1540">
        <v>12.7</v>
      </c>
      <c r="K1540">
        <v>0</v>
      </c>
      <c r="L1540" s="7">
        <v>123290.83500000001</v>
      </c>
      <c r="M1540" s="9">
        <v>113.64477429999999</v>
      </c>
      <c r="N1540" s="9">
        <f t="shared" si="124"/>
        <v>14011359.11683354</v>
      </c>
    </row>
    <row r="1541" spans="1:14" x14ac:dyDescent="0.25">
      <c r="A1541" s="5">
        <v>43544</v>
      </c>
      <c r="B1541" t="str">
        <f t="shared" si="120"/>
        <v>Wednesday</v>
      </c>
      <c r="C1541" t="str">
        <f t="shared" si="121"/>
        <v>March</v>
      </c>
      <c r="D1541">
        <f t="shared" si="122"/>
        <v>2019</v>
      </c>
      <c r="E1541">
        <f t="shared" si="123"/>
        <v>12</v>
      </c>
      <c r="F1541" t="str">
        <f>VLOOKUP(A1541, _holidays!A1541:B3646,2,FALSE)</f>
        <v>Y</v>
      </c>
      <c r="G1541" t="str">
        <f>VLOOKUP(A1541, _holidays!A1541:C3646,3,FALSE)</f>
        <v>N</v>
      </c>
      <c r="H1541">
        <v>19.3</v>
      </c>
      <c r="I1541">
        <v>23.4</v>
      </c>
      <c r="J1541">
        <v>11.1</v>
      </c>
      <c r="K1541">
        <v>0</v>
      </c>
      <c r="L1541" s="7">
        <v>123994.3</v>
      </c>
      <c r="M1541" s="9">
        <v>127.27659920000001</v>
      </c>
      <c r="N1541" s="9">
        <f t="shared" si="124"/>
        <v>15781572.824184561</v>
      </c>
    </row>
    <row r="1542" spans="1:14" x14ac:dyDescent="0.25">
      <c r="A1542" s="5">
        <v>43545</v>
      </c>
      <c r="B1542" t="str">
        <f t="shared" si="120"/>
        <v>Thursday</v>
      </c>
      <c r="C1542" t="str">
        <f t="shared" si="121"/>
        <v>March</v>
      </c>
      <c r="D1542">
        <f t="shared" si="122"/>
        <v>2019</v>
      </c>
      <c r="E1542">
        <f t="shared" si="123"/>
        <v>12</v>
      </c>
      <c r="F1542" t="str">
        <f>VLOOKUP(A1542, _holidays!A1542:B3647,2,FALSE)</f>
        <v>Y</v>
      </c>
      <c r="G1542" t="str">
        <f>VLOOKUP(A1542, _holidays!A1542:C3647,3,FALSE)</f>
        <v>N</v>
      </c>
      <c r="H1542">
        <v>18.2</v>
      </c>
      <c r="I1542">
        <v>24.3</v>
      </c>
      <c r="J1542">
        <v>12.5</v>
      </c>
      <c r="K1542">
        <v>0</v>
      </c>
      <c r="L1542" s="7">
        <v>124181.405</v>
      </c>
      <c r="M1542" s="9">
        <v>115.460165</v>
      </c>
      <c r="N1542" s="9">
        <f t="shared" si="124"/>
        <v>14338005.511231825</v>
      </c>
    </row>
    <row r="1543" spans="1:14" x14ac:dyDescent="0.25">
      <c r="A1543" s="5">
        <v>43546</v>
      </c>
      <c r="B1543" t="str">
        <f t="shared" si="120"/>
        <v>Friday</v>
      </c>
      <c r="C1543" t="str">
        <f t="shared" si="121"/>
        <v>March</v>
      </c>
      <c r="D1543">
        <f t="shared" si="122"/>
        <v>2019</v>
      </c>
      <c r="E1543">
        <f t="shared" si="123"/>
        <v>12</v>
      </c>
      <c r="F1543" t="str">
        <f>VLOOKUP(A1543, _holidays!A1543:B3648,2,FALSE)</f>
        <v>Y</v>
      </c>
      <c r="G1543" t="str">
        <f>VLOOKUP(A1543, _holidays!A1543:C3648,3,FALSE)</f>
        <v>N</v>
      </c>
      <c r="H1543">
        <v>18.7</v>
      </c>
      <c r="I1543">
        <v>28.6</v>
      </c>
      <c r="J1543">
        <v>15.3</v>
      </c>
      <c r="K1543">
        <v>0</v>
      </c>
      <c r="L1543" s="7">
        <v>128305.64</v>
      </c>
      <c r="M1543" s="9">
        <v>111.2407066</v>
      </c>
      <c r="N1543" s="9">
        <f t="shared" si="124"/>
        <v>14272810.054365223</v>
      </c>
    </row>
    <row r="1544" spans="1:14" x14ac:dyDescent="0.25">
      <c r="A1544" s="5">
        <v>43547</v>
      </c>
      <c r="B1544" t="str">
        <f t="shared" si="120"/>
        <v>Saturday</v>
      </c>
      <c r="C1544" t="str">
        <f t="shared" si="121"/>
        <v>March</v>
      </c>
      <c r="D1544">
        <f t="shared" si="122"/>
        <v>2019</v>
      </c>
      <c r="E1544">
        <f t="shared" si="123"/>
        <v>12</v>
      </c>
      <c r="F1544" t="str">
        <f>VLOOKUP(A1544, _holidays!A1544:B3649,2,FALSE)</f>
        <v>Y</v>
      </c>
      <c r="G1544" t="str">
        <f>VLOOKUP(A1544, _holidays!A1544:C3649,3,FALSE)</f>
        <v>N</v>
      </c>
      <c r="H1544">
        <v>19.899999999999999</v>
      </c>
      <c r="I1544">
        <v>31.3</v>
      </c>
      <c r="J1544">
        <v>13.6</v>
      </c>
      <c r="K1544">
        <v>1.8</v>
      </c>
      <c r="L1544" s="7">
        <v>109147.65</v>
      </c>
      <c r="M1544" s="9">
        <v>98.954731719999998</v>
      </c>
      <c r="N1544" s="9">
        <f t="shared" si="124"/>
        <v>10800676.423618456</v>
      </c>
    </row>
    <row r="1545" spans="1:14" x14ac:dyDescent="0.25">
      <c r="A1545" s="5">
        <v>43548</v>
      </c>
      <c r="B1545" t="str">
        <f t="shared" si="120"/>
        <v>Sunday</v>
      </c>
      <c r="C1545" t="str">
        <f t="shared" si="121"/>
        <v>March</v>
      </c>
      <c r="D1545">
        <f t="shared" si="122"/>
        <v>2019</v>
      </c>
      <c r="E1545">
        <f t="shared" si="123"/>
        <v>13</v>
      </c>
      <c r="F1545" t="str">
        <f>VLOOKUP(A1545, _holidays!A1545:B3650,2,FALSE)</f>
        <v>Y</v>
      </c>
      <c r="G1545" t="str">
        <f>VLOOKUP(A1545, _holidays!A1545:C3650,3,FALSE)</f>
        <v>N</v>
      </c>
      <c r="H1545">
        <v>16.5</v>
      </c>
      <c r="I1545">
        <v>29.3</v>
      </c>
      <c r="J1545">
        <v>16.899999999999999</v>
      </c>
      <c r="K1545">
        <v>2</v>
      </c>
      <c r="L1545" s="7">
        <v>104226.83</v>
      </c>
      <c r="M1545" s="9">
        <v>97.857599649999997</v>
      </c>
      <c r="N1545" s="9">
        <f t="shared" si="124"/>
        <v>10199387.402928609</v>
      </c>
    </row>
    <row r="1546" spans="1:14" x14ac:dyDescent="0.25">
      <c r="A1546" s="5">
        <v>43549</v>
      </c>
      <c r="B1546" t="str">
        <f t="shared" si="120"/>
        <v>Monday</v>
      </c>
      <c r="C1546" t="str">
        <f t="shared" si="121"/>
        <v>March</v>
      </c>
      <c r="D1546">
        <f t="shared" si="122"/>
        <v>2019</v>
      </c>
      <c r="E1546">
        <f t="shared" si="123"/>
        <v>13</v>
      </c>
      <c r="F1546" t="str">
        <f>VLOOKUP(A1546, _holidays!A1546:B3651,2,FALSE)</f>
        <v>Y</v>
      </c>
      <c r="G1546" t="str">
        <f>VLOOKUP(A1546, _holidays!A1546:C3651,3,FALSE)</f>
        <v>N</v>
      </c>
      <c r="H1546">
        <v>14.8</v>
      </c>
      <c r="I1546">
        <v>19</v>
      </c>
      <c r="J1546">
        <v>13.6</v>
      </c>
      <c r="K1546">
        <v>0.2</v>
      </c>
      <c r="L1546" s="7">
        <v>107583.935</v>
      </c>
      <c r="M1546" s="9">
        <v>80.292927370000001</v>
      </c>
      <c r="N1546" s="9">
        <f t="shared" si="124"/>
        <v>8638229.0791338012</v>
      </c>
    </row>
    <row r="1547" spans="1:14" x14ac:dyDescent="0.25">
      <c r="A1547" s="5">
        <v>43550</v>
      </c>
      <c r="B1547" t="str">
        <f t="shared" si="120"/>
        <v>Tuesday</v>
      </c>
      <c r="C1547" t="str">
        <f t="shared" si="121"/>
        <v>March</v>
      </c>
      <c r="D1547">
        <f t="shared" si="122"/>
        <v>2019</v>
      </c>
      <c r="E1547">
        <f t="shared" si="123"/>
        <v>13</v>
      </c>
      <c r="F1547" t="str">
        <f>VLOOKUP(A1547, _holidays!A1547:B3652,2,FALSE)</f>
        <v>Y</v>
      </c>
      <c r="G1547" t="str">
        <f>VLOOKUP(A1547, _holidays!A1547:C3652,3,FALSE)</f>
        <v>N</v>
      </c>
      <c r="H1547">
        <v>12.3</v>
      </c>
      <c r="I1547">
        <v>20.3</v>
      </c>
      <c r="J1547">
        <v>15.9</v>
      </c>
      <c r="K1547">
        <v>0</v>
      </c>
      <c r="L1547" s="7">
        <v>108840.18</v>
      </c>
      <c r="M1547" s="9">
        <v>95.567893560000002</v>
      </c>
      <c r="N1547" s="9">
        <f t="shared" si="124"/>
        <v>10401626.737291241</v>
      </c>
    </row>
    <row r="1548" spans="1:14" x14ac:dyDescent="0.25">
      <c r="A1548" s="5">
        <v>43551</v>
      </c>
      <c r="B1548" t="str">
        <f t="shared" si="120"/>
        <v>Wednesday</v>
      </c>
      <c r="C1548" t="str">
        <f t="shared" si="121"/>
        <v>March</v>
      </c>
      <c r="D1548">
        <f t="shared" si="122"/>
        <v>2019</v>
      </c>
      <c r="E1548">
        <f t="shared" si="123"/>
        <v>13</v>
      </c>
      <c r="F1548" t="str">
        <f>VLOOKUP(A1548, _holidays!A1548:B3653,2,FALSE)</f>
        <v>Y</v>
      </c>
      <c r="G1548" t="str">
        <f>VLOOKUP(A1548, _holidays!A1548:C3653,3,FALSE)</f>
        <v>N</v>
      </c>
      <c r="H1548">
        <v>11.1</v>
      </c>
      <c r="I1548">
        <v>21.7</v>
      </c>
      <c r="J1548">
        <v>17.8</v>
      </c>
      <c r="K1548">
        <v>0</v>
      </c>
      <c r="L1548" s="7">
        <v>113307.595</v>
      </c>
      <c r="M1548" s="9">
        <v>114.1613715</v>
      </c>
      <c r="N1548" s="9">
        <f t="shared" si="124"/>
        <v>12935350.446566543</v>
      </c>
    </row>
    <row r="1549" spans="1:14" x14ac:dyDescent="0.25">
      <c r="A1549" s="5">
        <v>43552</v>
      </c>
      <c r="B1549" t="str">
        <f t="shared" si="120"/>
        <v>Thursday</v>
      </c>
      <c r="C1549" t="str">
        <f t="shared" si="121"/>
        <v>March</v>
      </c>
      <c r="D1549">
        <f t="shared" si="122"/>
        <v>2019</v>
      </c>
      <c r="E1549">
        <f t="shared" si="123"/>
        <v>13</v>
      </c>
      <c r="F1549" t="str">
        <f>VLOOKUP(A1549, _holidays!A1549:B3654,2,FALSE)</f>
        <v>Y</v>
      </c>
      <c r="G1549" t="str">
        <f>VLOOKUP(A1549, _holidays!A1549:C3654,3,FALSE)</f>
        <v>N</v>
      </c>
      <c r="H1549">
        <v>11.6</v>
      </c>
      <c r="I1549">
        <v>27.9</v>
      </c>
      <c r="J1549">
        <v>17.8</v>
      </c>
      <c r="K1549">
        <v>0</v>
      </c>
      <c r="L1549" s="7">
        <v>113923.16</v>
      </c>
      <c r="M1549" s="9">
        <v>108.460275</v>
      </c>
      <c r="N1549" s="9">
        <f t="shared" si="124"/>
        <v>12356137.262468999</v>
      </c>
    </row>
    <row r="1550" spans="1:14" x14ac:dyDescent="0.25">
      <c r="A1550" s="5">
        <v>43553</v>
      </c>
      <c r="B1550" t="str">
        <f t="shared" si="120"/>
        <v>Friday</v>
      </c>
      <c r="C1550" t="str">
        <f t="shared" si="121"/>
        <v>March</v>
      </c>
      <c r="D1550">
        <f t="shared" si="122"/>
        <v>2019</v>
      </c>
      <c r="E1550">
        <f t="shared" si="123"/>
        <v>13</v>
      </c>
      <c r="F1550" t="str">
        <f>VLOOKUP(A1550, _holidays!A1550:B3655,2,FALSE)</f>
        <v>Y</v>
      </c>
      <c r="G1550" t="str">
        <f>VLOOKUP(A1550, _holidays!A1550:C3655,3,FALSE)</f>
        <v>N</v>
      </c>
      <c r="H1550">
        <v>14.6</v>
      </c>
      <c r="I1550">
        <v>28.5</v>
      </c>
      <c r="J1550">
        <v>4.9000000000000004</v>
      </c>
      <c r="K1550">
        <v>0</v>
      </c>
      <c r="L1550" s="7">
        <v>110768.285</v>
      </c>
      <c r="M1550" s="9">
        <v>83.989537740000003</v>
      </c>
      <c r="N1550" s="9">
        <f t="shared" si="124"/>
        <v>9303377.0534025766</v>
      </c>
    </row>
    <row r="1551" spans="1:14" x14ac:dyDescent="0.25">
      <c r="A1551" s="5">
        <v>43554</v>
      </c>
      <c r="B1551" t="str">
        <f t="shared" si="120"/>
        <v>Saturday</v>
      </c>
      <c r="C1551" t="str">
        <f t="shared" si="121"/>
        <v>March</v>
      </c>
      <c r="D1551">
        <f t="shared" si="122"/>
        <v>2019</v>
      </c>
      <c r="E1551">
        <f t="shared" si="123"/>
        <v>13</v>
      </c>
      <c r="F1551" t="str">
        <f>VLOOKUP(A1551, _holidays!A1551:B3656,2,FALSE)</f>
        <v>Y</v>
      </c>
      <c r="G1551" t="str">
        <f>VLOOKUP(A1551, _holidays!A1551:C3656,3,FALSE)</f>
        <v>N</v>
      </c>
      <c r="H1551">
        <v>9.1</v>
      </c>
      <c r="I1551">
        <v>15.6</v>
      </c>
      <c r="J1551">
        <v>11.4</v>
      </c>
      <c r="K1551">
        <v>1.8</v>
      </c>
      <c r="L1551" s="7">
        <v>101262.655</v>
      </c>
      <c r="M1551" s="9">
        <v>85.165934859999993</v>
      </c>
      <c r="N1551" s="9">
        <f t="shared" si="124"/>
        <v>8624128.6794806533</v>
      </c>
    </row>
    <row r="1552" spans="1:14" x14ac:dyDescent="0.25">
      <c r="A1552" s="5">
        <v>43555</v>
      </c>
      <c r="B1552" t="str">
        <f t="shared" si="120"/>
        <v>Sunday</v>
      </c>
      <c r="C1552" t="str">
        <f t="shared" si="121"/>
        <v>March</v>
      </c>
      <c r="D1552">
        <f t="shared" si="122"/>
        <v>2019</v>
      </c>
      <c r="E1552">
        <f t="shared" si="123"/>
        <v>14</v>
      </c>
      <c r="F1552" t="str">
        <f>VLOOKUP(A1552, _holidays!A1552:B3657,2,FALSE)</f>
        <v>Y</v>
      </c>
      <c r="G1552" t="str">
        <f>VLOOKUP(A1552, _holidays!A1552:C3657,3,FALSE)</f>
        <v>N</v>
      </c>
      <c r="H1552">
        <v>9.4</v>
      </c>
      <c r="I1552">
        <v>18.5</v>
      </c>
      <c r="J1552">
        <v>8</v>
      </c>
      <c r="K1552">
        <v>2.2000000000000002</v>
      </c>
      <c r="L1552" s="7">
        <v>101119.83500000001</v>
      </c>
      <c r="M1552" s="9">
        <v>94.389588230000001</v>
      </c>
      <c r="N1552" s="9">
        <f t="shared" si="124"/>
        <v>9544659.5875355434</v>
      </c>
    </row>
    <row r="1553" spans="1:14" x14ac:dyDescent="0.25">
      <c r="A1553" s="5">
        <v>43556</v>
      </c>
      <c r="B1553" t="str">
        <f t="shared" si="120"/>
        <v>Monday</v>
      </c>
      <c r="C1553" t="str">
        <f t="shared" si="121"/>
        <v>April</v>
      </c>
      <c r="D1553">
        <f t="shared" si="122"/>
        <v>2019</v>
      </c>
      <c r="E1553">
        <f t="shared" si="123"/>
        <v>14</v>
      </c>
      <c r="F1553" t="str">
        <f>VLOOKUP(A1553, _holidays!A1553:B3658,2,FALSE)</f>
        <v>Y</v>
      </c>
      <c r="G1553" t="str">
        <f>VLOOKUP(A1553, _holidays!A1553:C3658,3,FALSE)</f>
        <v>N</v>
      </c>
      <c r="H1553">
        <v>13</v>
      </c>
      <c r="I1553">
        <v>17.100000000000001</v>
      </c>
      <c r="J1553">
        <v>6.6</v>
      </c>
      <c r="K1553">
        <v>0.2</v>
      </c>
      <c r="L1553" s="7">
        <v>116817.43</v>
      </c>
      <c r="M1553" s="9">
        <v>131.3335309</v>
      </c>
      <c r="N1553" s="9">
        <f t="shared" si="124"/>
        <v>15342045.552563585</v>
      </c>
    </row>
    <row r="1554" spans="1:14" x14ac:dyDescent="0.25">
      <c r="A1554" s="5">
        <v>43557</v>
      </c>
      <c r="B1554" t="str">
        <f t="shared" si="120"/>
        <v>Tuesday</v>
      </c>
      <c r="C1554" t="str">
        <f t="shared" si="121"/>
        <v>April</v>
      </c>
      <c r="D1554">
        <f t="shared" si="122"/>
        <v>2019</v>
      </c>
      <c r="E1554">
        <f t="shared" si="123"/>
        <v>14</v>
      </c>
      <c r="F1554" t="str">
        <f>VLOOKUP(A1554, _holidays!A1554:B3659,2,FALSE)</f>
        <v>Y</v>
      </c>
      <c r="G1554" t="str">
        <f>VLOOKUP(A1554, _holidays!A1554:C3659,3,FALSE)</f>
        <v>N</v>
      </c>
      <c r="H1554">
        <v>7.4</v>
      </c>
      <c r="I1554">
        <v>25.9</v>
      </c>
      <c r="J1554">
        <v>16.600000000000001</v>
      </c>
      <c r="K1554">
        <v>0</v>
      </c>
      <c r="L1554" s="7">
        <v>114927.205</v>
      </c>
      <c r="M1554" s="9">
        <v>119.3975507</v>
      </c>
      <c r="N1554" s="9">
        <f t="shared" si="124"/>
        <v>13722026.785796793</v>
      </c>
    </row>
    <row r="1555" spans="1:14" x14ac:dyDescent="0.25">
      <c r="A1555" s="5">
        <v>43558</v>
      </c>
      <c r="B1555" t="str">
        <f t="shared" si="120"/>
        <v>Wednesday</v>
      </c>
      <c r="C1555" t="str">
        <f t="shared" si="121"/>
        <v>April</v>
      </c>
      <c r="D1555">
        <f t="shared" si="122"/>
        <v>2019</v>
      </c>
      <c r="E1555">
        <f t="shared" si="123"/>
        <v>14</v>
      </c>
      <c r="F1555" t="str">
        <f>VLOOKUP(A1555, _holidays!A1555:B3660,2,FALSE)</f>
        <v>Y</v>
      </c>
      <c r="G1555" t="str">
        <f>VLOOKUP(A1555, _holidays!A1555:C3660,3,FALSE)</f>
        <v>N</v>
      </c>
      <c r="H1555">
        <v>9.4</v>
      </c>
      <c r="I1555">
        <v>24.7</v>
      </c>
      <c r="J1555">
        <v>10.9</v>
      </c>
      <c r="K1555">
        <v>0</v>
      </c>
      <c r="L1555" s="7">
        <v>115188.76</v>
      </c>
      <c r="M1555" s="9">
        <v>112.9080676</v>
      </c>
      <c r="N1555" s="9">
        <f t="shared" si="124"/>
        <v>13005740.300840175</v>
      </c>
    </row>
    <row r="1556" spans="1:14" x14ac:dyDescent="0.25">
      <c r="A1556" s="5">
        <v>43559</v>
      </c>
      <c r="B1556" t="str">
        <f t="shared" si="120"/>
        <v>Thursday</v>
      </c>
      <c r="C1556" t="str">
        <f t="shared" si="121"/>
        <v>April</v>
      </c>
      <c r="D1556">
        <f t="shared" si="122"/>
        <v>2019</v>
      </c>
      <c r="E1556">
        <f t="shared" si="123"/>
        <v>14</v>
      </c>
      <c r="F1556" t="str">
        <f>VLOOKUP(A1556, _holidays!A1556:B3661,2,FALSE)</f>
        <v>Y</v>
      </c>
      <c r="G1556" t="str">
        <f>VLOOKUP(A1556, _holidays!A1556:C3661,3,FALSE)</f>
        <v>N</v>
      </c>
      <c r="H1556">
        <v>13.3</v>
      </c>
      <c r="I1556">
        <v>21.9</v>
      </c>
      <c r="J1556">
        <v>13.9</v>
      </c>
      <c r="K1556">
        <v>0</v>
      </c>
      <c r="L1556" s="7">
        <v>113763.83500000001</v>
      </c>
      <c r="M1556" s="9">
        <v>116.75648839999999</v>
      </c>
      <c r="N1556" s="9">
        <f t="shared" si="124"/>
        <v>13282665.881517014</v>
      </c>
    </row>
    <row r="1557" spans="1:14" x14ac:dyDescent="0.25">
      <c r="A1557" s="5">
        <v>43560</v>
      </c>
      <c r="B1557" t="str">
        <f t="shared" si="120"/>
        <v>Friday</v>
      </c>
      <c r="C1557" t="str">
        <f t="shared" si="121"/>
        <v>April</v>
      </c>
      <c r="D1557">
        <f t="shared" si="122"/>
        <v>2019</v>
      </c>
      <c r="E1557">
        <f t="shared" si="123"/>
        <v>14</v>
      </c>
      <c r="F1557" t="str">
        <f>VLOOKUP(A1557, _holidays!A1557:B3662,2,FALSE)</f>
        <v>N</v>
      </c>
      <c r="G1557" t="str">
        <f>VLOOKUP(A1557, _holidays!A1557:C3662,3,FALSE)</f>
        <v>N</v>
      </c>
      <c r="H1557">
        <v>14.4</v>
      </c>
      <c r="I1557">
        <v>28.5</v>
      </c>
      <c r="J1557">
        <v>15.3</v>
      </c>
      <c r="K1557">
        <v>0</v>
      </c>
      <c r="L1557" s="7">
        <v>111484.73</v>
      </c>
      <c r="M1557" s="9">
        <v>98.530301969999996</v>
      </c>
      <c r="N1557" s="9">
        <f t="shared" si="124"/>
        <v>10984624.111943917</v>
      </c>
    </row>
    <row r="1558" spans="1:14" x14ac:dyDescent="0.25">
      <c r="A1558" s="5">
        <v>43561</v>
      </c>
      <c r="B1558" t="str">
        <f t="shared" si="120"/>
        <v>Saturday</v>
      </c>
      <c r="C1558" t="str">
        <f t="shared" si="121"/>
        <v>April</v>
      </c>
      <c r="D1558">
        <f t="shared" si="122"/>
        <v>2019</v>
      </c>
      <c r="E1558">
        <f t="shared" si="123"/>
        <v>14</v>
      </c>
      <c r="F1558" t="str">
        <f>VLOOKUP(A1558, _holidays!A1558:B3663,2,FALSE)</f>
        <v>N</v>
      </c>
      <c r="G1558" t="str">
        <f>VLOOKUP(A1558, _holidays!A1558:C3663,3,FALSE)</f>
        <v>N</v>
      </c>
      <c r="H1558">
        <v>16.5</v>
      </c>
      <c r="I1558">
        <v>20.100000000000001</v>
      </c>
      <c r="J1558">
        <v>12.4</v>
      </c>
      <c r="K1558">
        <v>0</v>
      </c>
      <c r="L1558" s="7">
        <v>102229.645</v>
      </c>
      <c r="M1558" s="9">
        <v>103.2729949</v>
      </c>
      <c r="N1558" s="9">
        <f t="shared" si="124"/>
        <v>10557561.606713811</v>
      </c>
    </row>
    <row r="1559" spans="1:14" x14ac:dyDescent="0.25">
      <c r="A1559" s="5">
        <v>43562</v>
      </c>
      <c r="B1559" t="str">
        <f t="shared" si="120"/>
        <v>Sunday</v>
      </c>
      <c r="C1559" t="str">
        <f t="shared" si="121"/>
        <v>April</v>
      </c>
      <c r="D1559">
        <f t="shared" si="122"/>
        <v>2019</v>
      </c>
      <c r="E1559">
        <f t="shared" si="123"/>
        <v>15</v>
      </c>
      <c r="F1559" t="str">
        <f>VLOOKUP(A1559, _holidays!A1559:B3664,2,FALSE)</f>
        <v>N</v>
      </c>
      <c r="G1559" t="str">
        <f>VLOOKUP(A1559, _holidays!A1559:C3664,3,FALSE)</f>
        <v>N</v>
      </c>
      <c r="H1559">
        <v>9.5</v>
      </c>
      <c r="I1559">
        <v>26.5</v>
      </c>
      <c r="J1559">
        <v>15.9</v>
      </c>
      <c r="K1559">
        <v>0</v>
      </c>
      <c r="L1559" s="7">
        <v>93590.425000000003</v>
      </c>
      <c r="M1559" s="9">
        <v>86.802686010000002</v>
      </c>
      <c r="N1559" s="9">
        <f t="shared" si="124"/>
        <v>8123900.2748174546</v>
      </c>
    </row>
    <row r="1560" spans="1:14" x14ac:dyDescent="0.25">
      <c r="A1560" s="5">
        <v>43563</v>
      </c>
      <c r="B1560" t="str">
        <f t="shared" si="120"/>
        <v>Monday</v>
      </c>
      <c r="C1560" t="str">
        <f t="shared" si="121"/>
        <v>April</v>
      </c>
      <c r="D1560">
        <f t="shared" si="122"/>
        <v>2019</v>
      </c>
      <c r="E1560">
        <f t="shared" si="123"/>
        <v>15</v>
      </c>
      <c r="F1560" t="str">
        <f>VLOOKUP(A1560, _holidays!A1560:B3665,2,FALSE)</f>
        <v>N</v>
      </c>
      <c r="G1560" t="str">
        <f>VLOOKUP(A1560, _holidays!A1560:C3665,3,FALSE)</f>
        <v>N</v>
      </c>
      <c r="H1560">
        <v>12.5</v>
      </c>
      <c r="I1560">
        <v>23.1</v>
      </c>
      <c r="J1560">
        <v>9</v>
      </c>
      <c r="K1560">
        <v>0</v>
      </c>
      <c r="L1560" s="7">
        <v>108543.63499999999</v>
      </c>
      <c r="M1560" s="9">
        <v>113.1340539</v>
      </c>
      <c r="N1560" s="9">
        <f t="shared" si="124"/>
        <v>12279981.452591926</v>
      </c>
    </row>
    <row r="1561" spans="1:14" x14ac:dyDescent="0.25">
      <c r="A1561" s="5">
        <v>43564</v>
      </c>
      <c r="B1561" t="str">
        <f t="shared" si="120"/>
        <v>Tuesday</v>
      </c>
      <c r="C1561" t="str">
        <f t="shared" si="121"/>
        <v>April</v>
      </c>
      <c r="D1561">
        <f t="shared" si="122"/>
        <v>2019</v>
      </c>
      <c r="E1561">
        <f t="shared" si="123"/>
        <v>15</v>
      </c>
      <c r="F1561" t="str">
        <f>VLOOKUP(A1561, _holidays!A1561:B3666,2,FALSE)</f>
        <v>N</v>
      </c>
      <c r="G1561" t="str">
        <f>VLOOKUP(A1561, _holidays!A1561:C3666,3,FALSE)</f>
        <v>N</v>
      </c>
      <c r="H1561">
        <v>11.1</v>
      </c>
      <c r="I1561">
        <v>16.3</v>
      </c>
      <c r="J1561">
        <v>13.9</v>
      </c>
      <c r="K1561">
        <v>1.6</v>
      </c>
      <c r="L1561" s="7">
        <v>111999.03999999999</v>
      </c>
      <c r="M1561" s="9">
        <v>106.3359468</v>
      </c>
      <c r="N1561" s="9">
        <f t="shared" si="124"/>
        <v>11909523.959091071</v>
      </c>
    </row>
    <row r="1562" spans="1:14" x14ac:dyDescent="0.25">
      <c r="A1562" s="5">
        <v>43565</v>
      </c>
      <c r="B1562" t="str">
        <f t="shared" si="120"/>
        <v>Wednesday</v>
      </c>
      <c r="C1562" t="str">
        <f t="shared" si="121"/>
        <v>April</v>
      </c>
      <c r="D1562">
        <f t="shared" si="122"/>
        <v>2019</v>
      </c>
      <c r="E1562">
        <f t="shared" si="123"/>
        <v>15</v>
      </c>
      <c r="F1562" t="str">
        <f>VLOOKUP(A1562, _holidays!A1562:B3667,2,FALSE)</f>
        <v>N</v>
      </c>
      <c r="G1562" t="str">
        <f>VLOOKUP(A1562, _holidays!A1562:C3667,3,FALSE)</f>
        <v>N</v>
      </c>
      <c r="H1562">
        <v>10.7</v>
      </c>
      <c r="I1562">
        <v>15.8</v>
      </c>
      <c r="J1562">
        <v>4.8</v>
      </c>
      <c r="K1562">
        <v>1.4</v>
      </c>
      <c r="L1562" s="7">
        <v>120858.98</v>
      </c>
      <c r="M1562" s="9">
        <v>121.87513629999999</v>
      </c>
      <c r="N1562" s="9">
        <f t="shared" si="124"/>
        <v>14729704.660578974</v>
      </c>
    </row>
    <row r="1563" spans="1:14" x14ac:dyDescent="0.25">
      <c r="A1563" s="5">
        <v>43566</v>
      </c>
      <c r="B1563" t="str">
        <f t="shared" si="120"/>
        <v>Thursday</v>
      </c>
      <c r="C1563" t="str">
        <f t="shared" si="121"/>
        <v>April</v>
      </c>
      <c r="D1563">
        <f t="shared" si="122"/>
        <v>2019</v>
      </c>
      <c r="E1563">
        <f t="shared" si="123"/>
        <v>15</v>
      </c>
      <c r="F1563" t="str">
        <f>VLOOKUP(A1563, _holidays!A1563:B3668,2,FALSE)</f>
        <v>N</v>
      </c>
      <c r="G1563" t="str">
        <f>VLOOKUP(A1563, _holidays!A1563:C3668,3,FALSE)</f>
        <v>N</v>
      </c>
      <c r="H1563">
        <v>11.3</v>
      </c>
      <c r="I1563">
        <v>17.3</v>
      </c>
      <c r="J1563">
        <v>14.4</v>
      </c>
      <c r="K1563">
        <v>0</v>
      </c>
      <c r="L1563" s="7">
        <v>116890.61</v>
      </c>
      <c r="M1563" s="9">
        <v>126.8896051</v>
      </c>
      <c r="N1563" s="9">
        <f t="shared" si="124"/>
        <v>14832203.34279811</v>
      </c>
    </row>
    <row r="1564" spans="1:14" x14ac:dyDescent="0.25">
      <c r="A1564" s="5">
        <v>43567</v>
      </c>
      <c r="B1564" t="str">
        <f t="shared" si="120"/>
        <v>Friday</v>
      </c>
      <c r="C1564" t="str">
        <f t="shared" si="121"/>
        <v>April</v>
      </c>
      <c r="D1564">
        <f t="shared" si="122"/>
        <v>2019</v>
      </c>
      <c r="E1564">
        <f t="shared" si="123"/>
        <v>15</v>
      </c>
      <c r="F1564" t="str">
        <f>VLOOKUP(A1564, _holidays!A1564:B3669,2,FALSE)</f>
        <v>N</v>
      </c>
      <c r="G1564" t="str">
        <f>VLOOKUP(A1564, _holidays!A1564:C3669,3,FALSE)</f>
        <v>N</v>
      </c>
      <c r="H1564">
        <v>6.7</v>
      </c>
      <c r="I1564">
        <v>24.9</v>
      </c>
      <c r="J1564">
        <v>15.3</v>
      </c>
      <c r="K1564">
        <v>0.2</v>
      </c>
      <c r="L1564" s="7">
        <v>114848.77</v>
      </c>
      <c r="M1564" s="9">
        <v>128.7232047</v>
      </c>
      <c r="N1564" s="9">
        <f t="shared" si="124"/>
        <v>14783701.73025322</v>
      </c>
    </row>
    <row r="1565" spans="1:14" x14ac:dyDescent="0.25">
      <c r="A1565" s="5">
        <v>43568</v>
      </c>
      <c r="B1565" t="str">
        <f t="shared" si="120"/>
        <v>Saturday</v>
      </c>
      <c r="C1565" t="str">
        <f t="shared" si="121"/>
        <v>April</v>
      </c>
      <c r="D1565">
        <f t="shared" si="122"/>
        <v>2019</v>
      </c>
      <c r="E1565">
        <f t="shared" si="123"/>
        <v>15</v>
      </c>
      <c r="F1565" t="str">
        <f>VLOOKUP(A1565, _holidays!A1565:B3670,2,FALSE)</f>
        <v>N</v>
      </c>
      <c r="G1565" t="str">
        <f>VLOOKUP(A1565, _holidays!A1565:C3670,3,FALSE)</f>
        <v>N</v>
      </c>
      <c r="H1565">
        <v>10.5</v>
      </c>
      <c r="I1565">
        <v>20.7</v>
      </c>
      <c r="J1565">
        <v>10</v>
      </c>
      <c r="K1565">
        <v>0</v>
      </c>
      <c r="L1565" s="7">
        <v>105963.55499999999</v>
      </c>
      <c r="M1565" s="9">
        <v>122.44216059999999</v>
      </c>
      <c r="N1565" s="9">
        <f t="shared" si="124"/>
        <v>12974406.619056931</v>
      </c>
    </row>
    <row r="1566" spans="1:14" x14ac:dyDescent="0.25">
      <c r="A1566" s="5">
        <v>43569</v>
      </c>
      <c r="B1566" t="str">
        <f t="shared" si="120"/>
        <v>Sunday</v>
      </c>
      <c r="C1566" t="str">
        <f t="shared" si="121"/>
        <v>April</v>
      </c>
      <c r="D1566">
        <f t="shared" si="122"/>
        <v>2019</v>
      </c>
      <c r="E1566">
        <f t="shared" si="123"/>
        <v>16</v>
      </c>
      <c r="F1566" t="str">
        <f>VLOOKUP(A1566, _holidays!A1566:B3671,2,FALSE)</f>
        <v>N</v>
      </c>
      <c r="G1566" t="str">
        <f>VLOOKUP(A1566, _holidays!A1566:C3671,3,FALSE)</f>
        <v>N</v>
      </c>
      <c r="H1566">
        <v>11.8</v>
      </c>
      <c r="I1566">
        <v>22.5</v>
      </c>
      <c r="J1566">
        <v>14.4</v>
      </c>
      <c r="K1566">
        <v>0</v>
      </c>
      <c r="L1566" s="7">
        <v>98680</v>
      </c>
      <c r="M1566" s="9">
        <v>111.731646</v>
      </c>
      <c r="N1566" s="9">
        <f t="shared" si="124"/>
        <v>11025678.82728</v>
      </c>
    </row>
    <row r="1567" spans="1:14" x14ac:dyDescent="0.25">
      <c r="A1567" s="5">
        <v>43570</v>
      </c>
      <c r="B1567" t="str">
        <f t="shared" si="120"/>
        <v>Monday</v>
      </c>
      <c r="C1567" t="str">
        <f t="shared" si="121"/>
        <v>April</v>
      </c>
      <c r="D1567">
        <f t="shared" si="122"/>
        <v>2019</v>
      </c>
      <c r="E1567">
        <f t="shared" si="123"/>
        <v>16</v>
      </c>
      <c r="F1567" t="str">
        <f>VLOOKUP(A1567, _holidays!A1567:B3672,2,FALSE)</f>
        <v>N</v>
      </c>
      <c r="G1567" t="str">
        <f>VLOOKUP(A1567, _holidays!A1567:C3672,3,FALSE)</f>
        <v>N</v>
      </c>
      <c r="H1567">
        <v>12.9</v>
      </c>
      <c r="I1567">
        <v>27.4</v>
      </c>
      <c r="J1567">
        <v>10.9</v>
      </c>
      <c r="K1567">
        <v>0</v>
      </c>
      <c r="L1567" s="7">
        <v>114194.955</v>
      </c>
      <c r="M1567" s="9">
        <v>113.1121728</v>
      </c>
      <c r="N1567" s="9">
        <f t="shared" si="124"/>
        <v>12916839.482848223</v>
      </c>
    </row>
    <row r="1568" spans="1:14" x14ac:dyDescent="0.25">
      <c r="A1568" s="5">
        <v>43571</v>
      </c>
      <c r="B1568" t="str">
        <f t="shared" si="120"/>
        <v>Tuesday</v>
      </c>
      <c r="C1568" t="str">
        <f t="shared" si="121"/>
        <v>April</v>
      </c>
      <c r="D1568">
        <f t="shared" si="122"/>
        <v>2019</v>
      </c>
      <c r="E1568">
        <f t="shared" si="123"/>
        <v>16</v>
      </c>
      <c r="F1568" t="str">
        <f>VLOOKUP(A1568, _holidays!A1568:B3673,2,FALSE)</f>
        <v>N</v>
      </c>
      <c r="G1568" t="str">
        <f>VLOOKUP(A1568, _holidays!A1568:C3673,3,FALSE)</f>
        <v>N</v>
      </c>
      <c r="H1568">
        <v>17.100000000000001</v>
      </c>
      <c r="I1568">
        <v>30.3</v>
      </c>
      <c r="J1568">
        <v>14.4</v>
      </c>
      <c r="K1568">
        <v>0</v>
      </c>
      <c r="L1568" s="7">
        <v>115392.875</v>
      </c>
      <c r="M1568" s="9">
        <v>100.00561740000001</v>
      </c>
      <c r="N1568" s="9">
        <f t="shared" si="124"/>
        <v>11539935.707936026</v>
      </c>
    </row>
    <row r="1569" spans="1:14" x14ac:dyDescent="0.25">
      <c r="A1569" s="5">
        <v>43572</v>
      </c>
      <c r="B1569" t="str">
        <f t="shared" si="120"/>
        <v>Wednesday</v>
      </c>
      <c r="C1569" t="str">
        <f t="shared" si="121"/>
        <v>April</v>
      </c>
      <c r="D1569">
        <f t="shared" si="122"/>
        <v>2019</v>
      </c>
      <c r="E1569">
        <f t="shared" si="123"/>
        <v>16</v>
      </c>
      <c r="F1569" t="str">
        <f>VLOOKUP(A1569, _holidays!A1569:B3674,2,FALSE)</f>
        <v>N</v>
      </c>
      <c r="G1569" t="str">
        <f>VLOOKUP(A1569, _holidays!A1569:C3674,3,FALSE)</f>
        <v>N</v>
      </c>
      <c r="H1569">
        <v>22.1</v>
      </c>
      <c r="I1569">
        <v>30</v>
      </c>
      <c r="J1569">
        <v>12.8</v>
      </c>
      <c r="K1569">
        <v>0</v>
      </c>
      <c r="L1569" s="7">
        <v>117281.13</v>
      </c>
      <c r="M1569" s="9">
        <v>100.1096387</v>
      </c>
      <c r="N1569" s="9">
        <f t="shared" si="124"/>
        <v>11740971.550627733</v>
      </c>
    </row>
    <row r="1570" spans="1:14" x14ac:dyDescent="0.25">
      <c r="A1570" s="5">
        <v>43573</v>
      </c>
      <c r="B1570" t="str">
        <f t="shared" si="120"/>
        <v>Thursday</v>
      </c>
      <c r="C1570" t="str">
        <f t="shared" si="121"/>
        <v>April</v>
      </c>
      <c r="D1570">
        <f t="shared" si="122"/>
        <v>2019</v>
      </c>
      <c r="E1570">
        <f t="shared" si="123"/>
        <v>16</v>
      </c>
      <c r="F1570" t="str">
        <f>VLOOKUP(A1570, _holidays!A1570:B3675,2,FALSE)</f>
        <v>N</v>
      </c>
      <c r="G1570" t="str">
        <f>VLOOKUP(A1570, _holidays!A1570:C3675,3,FALSE)</f>
        <v>N</v>
      </c>
      <c r="H1570">
        <v>13.2</v>
      </c>
      <c r="I1570">
        <v>17.7</v>
      </c>
      <c r="J1570">
        <v>12.8</v>
      </c>
      <c r="K1570">
        <v>0</v>
      </c>
      <c r="L1570" s="7">
        <v>111360.065</v>
      </c>
      <c r="M1570" s="9">
        <v>84.833863710000003</v>
      </c>
      <c r="N1570" s="9">
        <f t="shared" si="124"/>
        <v>9447104.576946741</v>
      </c>
    </row>
    <row r="1571" spans="1:14" x14ac:dyDescent="0.25">
      <c r="A1571" s="5">
        <v>43574</v>
      </c>
      <c r="B1571" t="str">
        <f t="shared" si="120"/>
        <v>Friday</v>
      </c>
      <c r="C1571" t="str">
        <f t="shared" si="121"/>
        <v>April</v>
      </c>
      <c r="D1571">
        <f t="shared" si="122"/>
        <v>2019</v>
      </c>
      <c r="E1571">
        <f t="shared" si="123"/>
        <v>16</v>
      </c>
      <c r="F1571" t="str">
        <f>VLOOKUP(A1571, _holidays!A1571:B3676,2,FALSE)</f>
        <v>N</v>
      </c>
      <c r="G1571" t="str">
        <f>VLOOKUP(A1571, _holidays!A1571:C3676,3,FALSE)</f>
        <v>Y</v>
      </c>
      <c r="H1571">
        <v>8.6</v>
      </c>
      <c r="I1571">
        <v>22.1</v>
      </c>
      <c r="J1571">
        <v>14</v>
      </c>
      <c r="K1571">
        <v>0</v>
      </c>
      <c r="L1571" s="7">
        <v>95967.404999999999</v>
      </c>
      <c r="M1571" s="9">
        <v>78.14244558</v>
      </c>
      <c r="N1571" s="9">
        <f t="shared" si="124"/>
        <v>7499127.7226663195</v>
      </c>
    </row>
    <row r="1572" spans="1:14" x14ac:dyDescent="0.25">
      <c r="A1572" s="5">
        <v>43575</v>
      </c>
      <c r="B1572" t="str">
        <f t="shared" si="120"/>
        <v>Saturday</v>
      </c>
      <c r="C1572" t="str">
        <f t="shared" si="121"/>
        <v>April</v>
      </c>
      <c r="D1572">
        <f t="shared" si="122"/>
        <v>2019</v>
      </c>
      <c r="E1572">
        <f t="shared" si="123"/>
        <v>16</v>
      </c>
      <c r="F1572" t="str">
        <f>VLOOKUP(A1572, _holidays!A1572:B3677,2,FALSE)</f>
        <v>N</v>
      </c>
      <c r="G1572" t="str">
        <f>VLOOKUP(A1572, _holidays!A1572:C3677,3,FALSE)</f>
        <v>Y</v>
      </c>
      <c r="H1572">
        <v>10.199999999999999</v>
      </c>
      <c r="I1572">
        <v>30.2</v>
      </c>
      <c r="J1572">
        <v>13.9</v>
      </c>
      <c r="K1572">
        <v>0</v>
      </c>
      <c r="L1572" s="7">
        <v>95654.36</v>
      </c>
      <c r="M1572" s="9">
        <v>66.874813889999999</v>
      </c>
      <c r="N1572" s="9">
        <f t="shared" si="124"/>
        <v>6396867.5227670604</v>
      </c>
    </row>
    <row r="1573" spans="1:14" x14ac:dyDescent="0.25">
      <c r="A1573" s="5">
        <v>43576</v>
      </c>
      <c r="B1573" t="str">
        <f t="shared" si="120"/>
        <v>Sunday</v>
      </c>
      <c r="C1573" t="str">
        <f t="shared" si="121"/>
        <v>April</v>
      </c>
      <c r="D1573">
        <f t="shared" si="122"/>
        <v>2019</v>
      </c>
      <c r="E1573">
        <f t="shared" si="123"/>
        <v>17</v>
      </c>
      <c r="F1573" t="str">
        <f>VLOOKUP(A1573, _holidays!A1573:B3678,2,FALSE)</f>
        <v>N</v>
      </c>
      <c r="G1573" t="str">
        <f>VLOOKUP(A1573, _holidays!A1573:C3678,3,FALSE)</f>
        <v>Y</v>
      </c>
      <c r="H1573">
        <v>14.8</v>
      </c>
      <c r="I1573">
        <v>27</v>
      </c>
      <c r="J1573">
        <v>7.5</v>
      </c>
      <c r="K1573">
        <v>0</v>
      </c>
      <c r="L1573" s="7">
        <v>94810.664999999994</v>
      </c>
      <c r="M1573" s="9">
        <v>80.076258480000007</v>
      </c>
      <c r="N1573" s="9">
        <f t="shared" si="124"/>
        <v>7592083.3172006896</v>
      </c>
    </row>
    <row r="1574" spans="1:14" x14ac:dyDescent="0.25">
      <c r="A1574" s="5">
        <v>43577</v>
      </c>
      <c r="B1574" t="str">
        <f t="shared" si="120"/>
        <v>Monday</v>
      </c>
      <c r="C1574" t="str">
        <f t="shared" si="121"/>
        <v>April</v>
      </c>
      <c r="D1574">
        <f t="shared" si="122"/>
        <v>2019</v>
      </c>
      <c r="E1574">
        <f t="shared" si="123"/>
        <v>17</v>
      </c>
      <c r="F1574" t="str">
        <f>VLOOKUP(A1574, _holidays!A1574:B3679,2,FALSE)</f>
        <v>N</v>
      </c>
      <c r="G1574" t="str">
        <f>VLOOKUP(A1574, _holidays!A1574:C3679,3,FALSE)</f>
        <v>Y</v>
      </c>
      <c r="H1574">
        <v>13.7</v>
      </c>
      <c r="I1574">
        <v>17.600000000000001</v>
      </c>
      <c r="J1574">
        <v>6</v>
      </c>
      <c r="K1574">
        <v>0.8</v>
      </c>
      <c r="L1574" s="7">
        <v>100246.51</v>
      </c>
      <c r="M1574" s="9">
        <v>95.107386919999996</v>
      </c>
      <c r="N1574" s="9">
        <f t="shared" si="124"/>
        <v>9534183.613949649</v>
      </c>
    </row>
    <row r="1575" spans="1:14" x14ac:dyDescent="0.25">
      <c r="A1575" s="5">
        <v>43578</v>
      </c>
      <c r="B1575" t="str">
        <f t="shared" si="120"/>
        <v>Tuesday</v>
      </c>
      <c r="C1575" t="str">
        <f t="shared" si="121"/>
        <v>April</v>
      </c>
      <c r="D1575">
        <f t="shared" si="122"/>
        <v>2019</v>
      </c>
      <c r="E1575">
        <f t="shared" si="123"/>
        <v>17</v>
      </c>
      <c r="F1575" t="str">
        <f>VLOOKUP(A1575, _holidays!A1575:B3680,2,FALSE)</f>
        <v>N</v>
      </c>
      <c r="G1575" t="str">
        <f>VLOOKUP(A1575, _holidays!A1575:C3680,3,FALSE)</f>
        <v>N</v>
      </c>
      <c r="H1575">
        <v>11.1</v>
      </c>
      <c r="I1575">
        <v>18.5</v>
      </c>
      <c r="J1575">
        <v>8</v>
      </c>
      <c r="K1575">
        <v>0</v>
      </c>
      <c r="L1575" s="7">
        <v>114240.88499999999</v>
      </c>
      <c r="M1575" s="9">
        <v>89.628985839999999</v>
      </c>
      <c r="N1575" s="9">
        <f t="shared" si="124"/>
        <v>10239294.664014068</v>
      </c>
    </row>
    <row r="1576" spans="1:14" x14ac:dyDescent="0.25">
      <c r="A1576" s="5">
        <v>43579</v>
      </c>
      <c r="B1576" t="str">
        <f t="shared" si="120"/>
        <v>Wednesday</v>
      </c>
      <c r="C1576" t="str">
        <f t="shared" si="121"/>
        <v>April</v>
      </c>
      <c r="D1576">
        <f t="shared" si="122"/>
        <v>2019</v>
      </c>
      <c r="E1576">
        <f t="shared" si="123"/>
        <v>17</v>
      </c>
      <c r="F1576" t="str">
        <f>VLOOKUP(A1576, _holidays!A1576:B3681,2,FALSE)</f>
        <v>Y</v>
      </c>
      <c r="G1576" t="str">
        <f>VLOOKUP(A1576, _holidays!A1576:C3681,3,FALSE)</f>
        <v>N</v>
      </c>
      <c r="H1576">
        <v>14.6</v>
      </c>
      <c r="I1576">
        <v>23.2</v>
      </c>
      <c r="J1576">
        <v>8.1999999999999993</v>
      </c>
      <c r="K1576">
        <v>0</v>
      </c>
      <c r="L1576" s="7">
        <v>113264.23</v>
      </c>
      <c r="M1576" s="9">
        <v>86.749292839999995</v>
      </c>
      <c r="N1576" s="9">
        <f t="shared" si="124"/>
        <v>9825591.8565671127</v>
      </c>
    </row>
    <row r="1577" spans="1:14" x14ac:dyDescent="0.25">
      <c r="A1577" s="5">
        <v>43580</v>
      </c>
      <c r="B1577" t="str">
        <f t="shared" si="120"/>
        <v>Thursday</v>
      </c>
      <c r="C1577" t="str">
        <f t="shared" si="121"/>
        <v>April</v>
      </c>
      <c r="D1577">
        <f t="shared" si="122"/>
        <v>2019</v>
      </c>
      <c r="E1577">
        <f t="shared" si="123"/>
        <v>17</v>
      </c>
      <c r="F1577" t="str">
        <f>VLOOKUP(A1577, _holidays!A1577:B3682,2,FALSE)</f>
        <v>Y</v>
      </c>
      <c r="G1577" t="str">
        <f>VLOOKUP(A1577, _holidays!A1577:C3682,3,FALSE)</f>
        <v>Y</v>
      </c>
      <c r="H1577">
        <v>10.199999999999999</v>
      </c>
      <c r="I1577">
        <v>21.5</v>
      </c>
      <c r="J1577">
        <v>10.6</v>
      </c>
      <c r="K1577">
        <v>0</v>
      </c>
      <c r="L1577" s="7">
        <v>98112.464999999997</v>
      </c>
      <c r="M1577" s="9">
        <v>62.60573067</v>
      </c>
      <c r="N1577" s="9">
        <f t="shared" si="124"/>
        <v>6142402.5591598013</v>
      </c>
    </row>
    <row r="1578" spans="1:14" x14ac:dyDescent="0.25">
      <c r="A1578" s="5">
        <v>43581</v>
      </c>
      <c r="B1578" t="str">
        <f t="shared" si="120"/>
        <v>Friday</v>
      </c>
      <c r="C1578" t="str">
        <f t="shared" si="121"/>
        <v>April</v>
      </c>
      <c r="D1578">
        <f t="shared" si="122"/>
        <v>2019</v>
      </c>
      <c r="E1578">
        <f t="shared" si="123"/>
        <v>17</v>
      </c>
      <c r="F1578" t="str">
        <f>VLOOKUP(A1578, _holidays!A1578:B3683,2,FALSE)</f>
        <v>Y</v>
      </c>
      <c r="G1578" t="str">
        <f>VLOOKUP(A1578, _holidays!A1578:C3683,3,FALSE)</f>
        <v>N</v>
      </c>
      <c r="H1578">
        <v>11.9</v>
      </c>
      <c r="I1578">
        <v>15.8</v>
      </c>
      <c r="J1578">
        <v>6.9</v>
      </c>
      <c r="K1578">
        <v>3</v>
      </c>
      <c r="L1578" s="7">
        <v>107226.59</v>
      </c>
      <c r="M1578" s="9">
        <v>60.918382540000003</v>
      </c>
      <c r="N1578" s="9">
        <f t="shared" si="124"/>
        <v>6532070.4280797383</v>
      </c>
    </row>
    <row r="1579" spans="1:14" x14ac:dyDescent="0.25">
      <c r="A1579" s="5">
        <v>43582</v>
      </c>
      <c r="B1579" t="str">
        <f t="shared" si="120"/>
        <v>Saturday</v>
      </c>
      <c r="C1579" t="str">
        <f t="shared" si="121"/>
        <v>April</v>
      </c>
      <c r="D1579">
        <f t="shared" si="122"/>
        <v>2019</v>
      </c>
      <c r="E1579">
        <f t="shared" si="123"/>
        <v>17</v>
      </c>
      <c r="F1579" t="str">
        <f>VLOOKUP(A1579, _holidays!A1579:B3684,2,FALSE)</f>
        <v>Y</v>
      </c>
      <c r="G1579" t="str">
        <f>VLOOKUP(A1579, _holidays!A1579:C3684,3,FALSE)</f>
        <v>N</v>
      </c>
      <c r="H1579">
        <v>8.6999999999999993</v>
      </c>
      <c r="I1579">
        <v>16.2</v>
      </c>
      <c r="J1579">
        <v>8.5</v>
      </c>
      <c r="K1579">
        <v>0</v>
      </c>
      <c r="L1579" s="7">
        <v>105374.93</v>
      </c>
      <c r="M1579" s="9">
        <v>79.620085979999999</v>
      </c>
      <c r="N1579" s="9">
        <f t="shared" si="124"/>
        <v>8389960.9867364801</v>
      </c>
    </row>
    <row r="1580" spans="1:14" x14ac:dyDescent="0.25">
      <c r="A1580" s="5">
        <v>43583</v>
      </c>
      <c r="B1580" t="str">
        <f t="shared" si="120"/>
        <v>Sunday</v>
      </c>
      <c r="C1580" t="str">
        <f t="shared" si="121"/>
        <v>April</v>
      </c>
      <c r="D1580">
        <f t="shared" si="122"/>
        <v>2019</v>
      </c>
      <c r="E1580">
        <f t="shared" si="123"/>
        <v>18</v>
      </c>
      <c r="F1580" t="str">
        <f>VLOOKUP(A1580, _holidays!A1580:B3685,2,FALSE)</f>
        <v>Y</v>
      </c>
      <c r="G1580" t="str">
        <f>VLOOKUP(A1580, _holidays!A1580:C3685,3,FALSE)</f>
        <v>N</v>
      </c>
      <c r="H1580">
        <v>12.4</v>
      </c>
      <c r="I1580">
        <v>17.399999999999999</v>
      </c>
      <c r="J1580">
        <v>5.2</v>
      </c>
      <c r="K1580">
        <v>0</v>
      </c>
      <c r="L1580" s="7">
        <v>101057.43</v>
      </c>
      <c r="M1580" s="9">
        <v>86.022860620000003</v>
      </c>
      <c r="N1580" s="9">
        <f t="shared" si="124"/>
        <v>8693249.2155054063</v>
      </c>
    </row>
    <row r="1581" spans="1:14" x14ac:dyDescent="0.25">
      <c r="A1581" s="5">
        <v>43584</v>
      </c>
      <c r="B1581" t="str">
        <f t="shared" si="120"/>
        <v>Monday</v>
      </c>
      <c r="C1581" t="str">
        <f t="shared" si="121"/>
        <v>April</v>
      </c>
      <c r="D1581">
        <f t="shared" si="122"/>
        <v>2019</v>
      </c>
      <c r="E1581">
        <f t="shared" si="123"/>
        <v>18</v>
      </c>
      <c r="F1581" t="str">
        <f>VLOOKUP(A1581, _holidays!A1581:B3686,2,FALSE)</f>
        <v>Y</v>
      </c>
      <c r="G1581" t="str">
        <f>VLOOKUP(A1581, _holidays!A1581:C3686,3,FALSE)</f>
        <v>N</v>
      </c>
      <c r="H1581">
        <v>11.5</v>
      </c>
      <c r="I1581">
        <v>18.100000000000001</v>
      </c>
      <c r="J1581">
        <v>8.4</v>
      </c>
      <c r="K1581">
        <v>0</v>
      </c>
      <c r="L1581" s="7">
        <v>118307.52499999999</v>
      </c>
      <c r="M1581" s="9">
        <v>121.0296417</v>
      </c>
      <c r="N1581" s="9">
        <f t="shared" si="124"/>
        <v>14318717.361163791</v>
      </c>
    </row>
    <row r="1582" spans="1:14" x14ac:dyDescent="0.25">
      <c r="A1582" s="5">
        <v>43585</v>
      </c>
      <c r="B1582" t="str">
        <f t="shared" si="120"/>
        <v>Tuesday</v>
      </c>
      <c r="C1582" t="str">
        <f t="shared" si="121"/>
        <v>April</v>
      </c>
      <c r="D1582">
        <f t="shared" si="122"/>
        <v>2019</v>
      </c>
      <c r="E1582">
        <f t="shared" si="123"/>
        <v>18</v>
      </c>
      <c r="F1582" t="str">
        <f>VLOOKUP(A1582, _holidays!A1582:B3687,2,FALSE)</f>
        <v>Y</v>
      </c>
      <c r="G1582" t="str">
        <f>VLOOKUP(A1582, _holidays!A1582:C3687,3,FALSE)</f>
        <v>N</v>
      </c>
      <c r="H1582">
        <v>7.9</v>
      </c>
      <c r="I1582">
        <v>23.1</v>
      </c>
      <c r="J1582">
        <v>11.7</v>
      </c>
      <c r="K1582">
        <v>0</v>
      </c>
      <c r="L1582" s="7">
        <v>110515.6</v>
      </c>
      <c r="M1582" s="9">
        <v>96.951705770000004</v>
      </c>
      <c r="N1582" s="9">
        <f t="shared" si="124"/>
        <v>10714675.934195014</v>
      </c>
    </row>
    <row r="1583" spans="1:14" x14ac:dyDescent="0.25">
      <c r="A1583" s="5">
        <v>43586</v>
      </c>
      <c r="B1583" t="str">
        <f t="shared" si="120"/>
        <v>Wednesday</v>
      </c>
      <c r="C1583" t="str">
        <f t="shared" si="121"/>
        <v>May</v>
      </c>
      <c r="D1583">
        <f t="shared" si="122"/>
        <v>2019</v>
      </c>
      <c r="E1583">
        <f t="shared" si="123"/>
        <v>18</v>
      </c>
      <c r="F1583" t="str">
        <f>VLOOKUP(A1583, _holidays!A1583:B3688,2,FALSE)</f>
        <v>Y</v>
      </c>
      <c r="G1583" t="str">
        <f>VLOOKUP(A1583, _holidays!A1583:C3688,3,FALSE)</f>
        <v>N</v>
      </c>
      <c r="H1583">
        <v>15.6</v>
      </c>
      <c r="I1583">
        <v>22.8</v>
      </c>
      <c r="J1583">
        <v>7.8</v>
      </c>
      <c r="K1583">
        <v>0</v>
      </c>
      <c r="L1583" s="7">
        <v>111462.38499999999</v>
      </c>
      <c r="M1583" s="9">
        <v>90.563836899999998</v>
      </c>
      <c r="N1583" s="9">
        <f t="shared" si="124"/>
        <v>10094461.255625006</v>
      </c>
    </row>
    <row r="1584" spans="1:14" x14ac:dyDescent="0.25">
      <c r="A1584" s="5">
        <v>43587</v>
      </c>
      <c r="B1584" t="str">
        <f t="shared" si="120"/>
        <v>Thursday</v>
      </c>
      <c r="C1584" t="str">
        <f t="shared" si="121"/>
        <v>May</v>
      </c>
      <c r="D1584">
        <f t="shared" si="122"/>
        <v>2019</v>
      </c>
      <c r="E1584">
        <f t="shared" si="123"/>
        <v>18</v>
      </c>
      <c r="F1584" t="str">
        <f>VLOOKUP(A1584, _holidays!A1584:B3689,2,FALSE)</f>
        <v>Y</v>
      </c>
      <c r="G1584" t="str">
        <f>VLOOKUP(A1584, _holidays!A1584:C3689,3,FALSE)</f>
        <v>N</v>
      </c>
      <c r="H1584">
        <v>17.100000000000001</v>
      </c>
      <c r="I1584">
        <v>20.2</v>
      </c>
      <c r="J1584">
        <v>6.2</v>
      </c>
      <c r="K1584">
        <v>3.6</v>
      </c>
      <c r="L1584" s="7">
        <v>112948.4</v>
      </c>
      <c r="M1584" s="9">
        <v>103.58661480000001</v>
      </c>
      <c r="N1584" s="9">
        <f t="shared" si="124"/>
        <v>11699942.403076321</v>
      </c>
    </row>
    <row r="1585" spans="1:14" x14ac:dyDescent="0.25">
      <c r="A1585" s="5">
        <v>43588</v>
      </c>
      <c r="B1585" t="str">
        <f t="shared" si="120"/>
        <v>Friday</v>
      </c>
      <c r="C1585" t="str">
        <f t="shared" si="121"/>
        <v>May</v>
      </c>
      <c r="D1585">
        <f t="shared" si="122"/>
        <v>2019</v>
      </c>
      <c r="E1585">
        <f t="shared" si="123"/>
        <v>18</v>
      </c>
      <c r="F1585" t="str">
        <f>VLOOKUP(A1585, _holidays!A1585:B3690,2,FALSE)</f>
        <v>Y</v>
      </c>
      <c r="G1585" t="str">
        <f>VLOOKUP(A1585, _holidays!A1585:C3690,3,FALSE)</f>
        <v>N</v>
      </c>
      <c r="H1585">
        <v>11.8</v>
      </c>
      <c r="I1585">
        <v>20.7</v>
      </c>
      <c r="J1585">
        <v>9</v>
      </c>
      <c r="K1585">
        <v>0.2</v>
      </c>
      <c r="L1585" s="7">
        <v>110902.185</v>
      </c>
      <c r="M1585" s="9">
        <v>101.1629982</v>
      </c>
      <c r="N1585" s="9">
        <f t="shared" si="124"/>
        <v>11219197.541531067</v>
      </c>
    </row>
    <row r="1586" spans="1:14" x14ac:dyDescent="0.25">
      <c r="A1586" s="5">
        <v>43589</v>
      </c>
      <c r="B1586" t="str">
        <f t="shared" si="120"/>
        <v>Saturday</v>
      </c>
      <c r="C1586" t="str">
        <f t="shared" si="121"/>
        <v>May</v>
      </c>
      <c r="D1586">
        <f t="shared" si="122"/>
        <v>2019</v>
      </c>
      <c r="E1586">
        <f t="shared" si="123"/>
        <v>18</v>
      </c>
      <c r="F1586" t="str">
        <f>VLOOKUP(A1586, _holidays!A1586:B3691,2,FALSE)</f>
        <v>Y</v>
      </c>
      <c r="G1586" t="str">
        <f>VLOOKUP(A1586, _holidays!A1586:C3691,3,FALSE)</f>
        <v>N</v>
      </c>
      <c r="H1586">
        <v>13</v>
      </c>
      <c r="I1586">
        <v>16.399999999999999</v>
      </c>
      <c r="J1586">
        <v>8.1999999999999993</v>
      </c>
      <c r="K1586">
        <v>0.2</v>
      </c>
      <c r="L1586" s="7">
        <v>103616.145</v>
      </c>
      <c r="M1586" s="9">
        <v>103.38349669999999</v>
      </c>
      <c r="N1586" s="9">
        <f t="shared" si="124"/>
        <v>10712199.384674221</v>
      </c>
    </row>
    <row r="1587" spans="1:14" x14ac:dyDescent="0.25">
      <c r="A1587" s="5">
        <v>43590</v>
      </c>
      <c r="B1587" t="str">
        <f t="shared" si="120"/>
        <v>Sunday</v>
      </c>
      <c r="C1587" t="str">
        <f t="shared" si="121"/>
        <v>May</v>
      </c>
      <c r="D1587">
        <f t="shared" si="122"/>
        <v>2019</v>
      </c>
      <c r="E1587">
        <f t="shared" si="123"/>
        <v>19</v>
      </c>
      <c r="F1587" t="str">
        <f>VLOOKUP(A1587, _holidays!A1587:B3692,2,FALSE)</f>
        <v>Y</v>
      </c>
      <c r="G1587" t="str">
        <f>VLOOKUP(A1587, _holidays!A1587:C3692,3,FALSE)</f>
        <v>N</v>
      </c>
      <c r="H1587">
        <v>11.3</v>
      </c>
      <c r="I1587">
        <v>16.3</v>
      </c>
      <c r="J1587">
        <v>6.5</v>
      </c>
      <c r="K1587">
        <v>2</v>
      </c>
      <c r="L1587" s="7">
        <v>104770.705</v>
      </c>
      <c r="M1587" s="9">
        <v>108.09555589999999</v>
      </c>
      <c r="N1587" s="9">
        <f t="shared" si="124"/>
        <v>11325247.599009909</v>
      </c>
    </row>
    <row r="1588" spans="1:14" x14ac:dyDescent="0.25">
      <c r="A1588" s="5">
        <v>43591</v>
      </c>
      <c r="B1588" t="str">
        <f t="shared" si="120"/>
        <v>Monday</v>
      </c>
      <c r="C1588" t="str">
        <f t="shared" si="121"/>
        <v>May</v>
      </c>
      <c r="D1588">
        <f t="shared" si="122"/>
        <v>2019</v>
      </c>
      <c r="E1588">
        <f t="shared" si="123"/>
        <v>19</v>
      </c>
      <c r="F1588" t="str">
        <f>VLOOKUP(A1588, _holidays!A1588:B3693,2,FALSE)</f>
        <v>Y</v>
      </c>
      <c r="G1588" t="str">
        <f>VLOOKUP(A1588, _holidays!A1588:C3693,3,FALSE)</f>
        <v>N</v>
      </c>
      <c r="H1588">
        <v>11.7</v>
      </c>
      <c r="I1588">
        <v>16.7</v>
      </c>
      <c r="J1588">
        <v>8.5</v>
      </c>
      <c r="K1588">
        <v>0.2</v>
      </c>
      <c r="L1588" s="7">
        <v>121535.485</v>
      </c>
      <c r="M1588" s="9">
        <v>112.50558460000001</v>
      </c>
      <c r="N1588" s="9">
        <f t="shared" si="124"/>
        <v>13673420.789569532</v>
      </c>
    </row>
    <row r="1589" spans="1:14" x14ac:dyDescent="0.25">
      <c r="A1589" s="5">
        <v>43592</v>
      </c>
      <c r="B1589" t="str">
        <f t="shared" si="120"/>
        <v>Tuesday</v>
      </c>
      <c r="C1589" t="str">
        <f t="shared" si="121"/>
        <v>May</v>
      </c>
      <c r="D1589">
        <f t="shared" si="122"/>
        <v>2019</v>
      </c>
      <c r="E1589">
        <f t="shared" si="123"/>
        <v>19</v>
      </c>
      <c r="F1589" t="str">
        <f>VLOOKUP(A1589, _holidays!A1589:B3694,2,FALSE)</f>
        <v>Y</v>
      </c>
      <c r="G1589" t="str">
        <f>VLOOKUP(A1589, _holidays!A1589:C3694,3,FALSE)</f>
        <v>N</v>
      </c>
      <c r="H1589">
        <v>7.4</v>
      </c>
      <c r="I1589">
        <v>18.7</v>
      </c>
      <c r="J1589">
        <v>11.7</v>
      </c>
      <c r="K1589">
        <v>0</v>
      </c>
      <c r="L1589" s="7">
        <v>116318.435</v>
      </c>
      <c r="M1589" s="9">
        <v>94.753714479999999</v>
      </c>
      <c r="N1589" s="9">
        <f t="shared" si="124"/>
        <v>11021603.778750438</v>
      </c>
    </row>
    <row r="1590" spans="1:14" x14ac:dyDescent="0.25">
      <c r="A1590" s="5">
        <v>43593</v>
      </c>
      <c r="B1590" t="str">
        <f t="shared" si="120"/>
        <v>Wednesday</v>
      </c>
      <c r="C1590" t="str">
        <f t="shared" si="121"/>
        <v>May</v>
      </c>
      <c r="D1590">
        <f t="shared" si="122"/>
        <v>2019</v>
      </c>
      <c r="E1590">
        <f t="shared" si="123"/>
        <v>19</v>
      </c>
      <c r="F1590" t="str">
        <f>VLOOKUP(A1590, _holidays!A1590:B3695,2,FALSE)</f>
        <v>Y</v>
      </c>
      <c r="G1590" t="str">
        <f>VLOOKUP(A1590, _holidays!A1590:C3695,3,FALSE)</f>
        <v>N</v>
      </c>
      <c r="H1590">
        <v>10.3</v>
      </c>
      <c r="I1590">
        <v>17.399999999999999</v>
      </c>
      <c r="J1590">
        <v>7.3</v>
      </c>
      <c r="K1590">
        <v>5.2</v>
      </c>
      <c r="L1590" s="7">
        <v>118801.84</v>
      </c>
      <c r="M1590" s="9">
        <v>114.5284513</v>
      </c>
      <c r="N1590" s="9">
        <f t="shared" si="124"/>
        <v>13606190.746790392</v>
      </c>
    </row>
    <row r="1591" spans="1:14" x14ac:dyDescent="0.25">
      <c r="A1591" s="5">
        <v>43594</v>
      </c>
      <c r="B1591" t="str">
        <f t="shared" si="120"/>
        <v>Thursday</v>
      </c>
      <c r="C1591" t="str">
        <f t="shared" si="121"/>
        <v>May</v>
      </c>
      <c r="D1591">
        <f t="shared" si="122"/>
        <v>2019</v>
      </c>
      <c r="E1591">
        <f t="shared" si="123"/>
        <v>19</v>
      </c>
      <c r="F1591" t="str">
        <f>VLOOKUP(A1591, _holidays!A1591:B3696,2,FALSE)</f>
        <v>Y</v>
      </c>
      <c r="G1591" t="str">
        <f>VLOOKUP(A1591, _holidays!A1591:C3696,3,FALSE)</f>
        <v>N</v>
      </c>
      <c r="H1591">
        <v>9.6999999999999993</v>
      </c>
      <c r="I1591">
        <v>16.2</v>
      </c>
      <c r="J1591">
        <v>5.3</v>
      </c>
      <c r="K1591">
        <v>0.6</v>
      </c>
      <c r="L1591" s="7">
        <v>122003.33500000001</v>
      </c>
      <c r="M1591" s="9">
        <v>113.6303305</v>
      </c>
      <c r="N1591" s="9">
        <f t="shared" si="124"/>
        <v>13863279.278152218</v>
      </c>
    </row>
    <row r="1592" spans="1:14" x14ac:dyDescent="0.25">
      <c r="A1592" s="5">
        <v>43595</v>
      </c>
      <c r="B1592" t="str">
        <f t="shared" si="120"/>
        <v>Friday</v>
      </c>
      <c r="C1592" t="str">
        <f t="shared" si="121"/>
        <v>May</v>
      </c>
      <c r="D1592">
        <f t="shared" si="122"/>
        <v>2019</v>
      </c>
      <c r="E1592">
        <f t="shared" si="123"/>
        <v>19</v>
      </c>
      <c r="F1592" t="str">
        <f>VLOOKUP(A1592, _holidays!A1592:B3697,2,FALSE)</f>
        <v>Y</v>
      </c>
      <c r="G1592" t="str">
        <f>VLOOKUP(A1592, _holidays!A1592:C3697,3,FALSE)</f>
        <v>N</v>
      </c>
      <c r="H1592">
        <v>10.199999999999999</v>
      </c>
      <c r="I1592">
        <v>14.2</v>
      </c>
      <c r="J1592">
        <v>2.8</v>
      </c>
      <c r="K1592">
        <v>7.2</v>
      </c>
      <c r="L1592" s="7">
        <v>123850.86</v>
      </c>
      <c r="M1592" s="9">
        <v>93.135276869999998</v>
      </c>
      <c r="N1592" s="9">
        <f t="shared" si="124"/>
        <v>11534884.136687608</v>
      </c>
    </row>
    <row r="1593" spans="1:14" x14ac:dyDescent="0.25">
      <c r="A1593" s="5">
        <v>43596</v>
      </c>
      <c r="B1593" t="str">
        <f t="shared" si="120"/>
        <v>Saturday</v>
      </c>
      <c r="C1593" t="str">
        <f t="shared" si="121"/>
        <v>May</v>
      </c>
      <c r="D1593">
        <f t="shared" si="122"/>
        <v>2019</v>
      </c>
      <c r="E1593">
        <f t="shared" si="123"/>
        <v>19</v>
      </c>
      <c r="F1593" t="str">
        <f>VLOOKUP(A1593, _holidays!A1593:B3698,2,FALSE)</f>
        <v>Y</v>
      </c>
      <c r="G1593" t="str">
        <f>VLOOKUP(A1593, _holidays!A1593:C3698,3,FALSE)</f>
        <v>N</v>
      </c>
      <c r="H1593">
        <v>10.199999999999999</v>
      </c>
      <c r="I1593">
        <v>16.399999999999999</v>
      </c>
      <c r="J1593">
        <v>7.7</v>
      </c>
      <c r="K1593">
        <v>8.1999999999999993</v>
      </c>
      <c r="L1593" s="7">
        <v>113186.735</v>
      </c>
      <c r="M1593" s="9">
        <v>87.036533050000003</v>
      </c>
      <c r="N1593" s="9">
        <f t="shared" si="124"/>
        <v>9851381.0016490929</v>
      </c>
    </row>
    <row r="1594" spans="1:14" x14ac:dyDescent="0.25">
      <c r="A1594" s="5">
        <v>43597</v>
      </c>
      <c r="B1594" t="str">
        <f t="shared" si="120"/>
        <v>Sunday</v>
      </c>
      <c r="C1594" t="str">
        <f t="shared" si="121"/>
        <v>May</v>
      </c>
      <c r="D1594">
        <f t="shared" si="122"/>
        <v>2019</v>
      </c>
      <c r="E1594">
        <f t="shared" si="123"/>
        <v>20</v>
      </c>
      <c r="F1594" t="str">
        <f>VLOOKUP(A1594, _holidays!A1594:B3699,2,FALSE)</f>
        <v>Y</v>
      </c>
      <c r="G1594" t="str">
        <f>VLOOKUP(A1594, _holidays!A1594:C3699,3,FALSE)</f>
        <v>N</v>
      </c>
      <c r="H1594">
        <v>12.2</v>
      </c>
      <c r="I1594">
        <v>17.7</v>
      </c>
      <c r="J1594">
        <v>6.6</v>
      </c>
      <c r="K1594">
        <v>0</v>
      </c>
      <c r="L1594" s="7">
        <v>110416.88</v>
      </c>
      <c r="M1594" s="9">
        <v>87.377381740000004</v>
      </c>
      <c r="N1594" s="9">
        <f t="shared" si="124"/>
        <v>9647937.8742997721</v>
      </c>
    </row>
    <row r="1595" spans="1:14" x14ac:dyDescent="0.25">
      <c r="A1595" s="5">
        <v>43598</v>
      </c>
      <c r="B1595" t="str">
        <f t="shared" si="120"/>
        <v>Monday</v>
      </c>
      <c r="C1595" t="str">
        <f t="shared" si="121"/>
        <v>May</v>
      </c>
      <c r="D1595">
        <f t="shared" si="122"/>
        <v>2019</v>
      </c>
      <c r="E1595">
        <f t="shared" si="123"/>
        <v>20</v>
      </c>
      <c r="F1595" t="str">
        <f>VLOOKUP(A1595, _holidays!A1595:B3700,2,FALSE)</f>
        <v>Y</v>
      </c>
      <c r="G1595" t="str">
        <f>VLOOKUP(A1595, _holidays!A1595:C3700,3,FALSE)</f>
        <v>N</v>
      </c>
      <c r="H1595">
        <v>12.7</v>
      </c>
      <c r="I1595">
        <v>18.100000000000001</v>
      </c>
      <c r="J1595">
        <v>8.3000000000000007</v>
      </c>
      <c r="K1595">
        <v>0</v>
      </c>
      <c r="L1595" s="7">
        <v>119598.605</v>
      </c>
      <c r="M1595" s="9">
        <v>77.157376979999995</v>
      </c>
      <c r="N1595" s="9">
        <f t="shared" si="124"/>
        <v>9227914.6522671115</v>
      </c>
    </row>
    <row r="1596" spans="1:14" x14ac:dyDescent="0.25">
      <c r="A1596" s="5">
        <v>43599</v>
      </c>
      <c r="B1596" t="str">
        <f t="shared" si="120"/>
        <v>Tuesday</v>
      </c>
      <c r="C1596" t="str">
        <f t="shared" si="121"/>
        <v>May</v>
      </c>
      <c r="D1596">
        <f t="shared" si="122"/>
        <v>2019</v>
      </c>
      <c r="E1596">
        <f t="shared" si="123"/>
        <v>20</v>
      </c>
      <c r="F1596" t="str">
        <f>VLOOKUP(A1596, _holidays!A1596:B3701,2,FALSE)</f>
        <v>Y</v>
      </c>
      <c r="G1596" t="str">
        <f>VLOOKUP(A1596, _holidays!A1596:C3701,3,FALSE)</f>
        <v>N</v>
      </c>
      <c r="H1596">
        <v>11.3</v>
      </c>
      <c r="I1596">
        <v>20.2</v>
      </c>
      <c r="J1596">
        <v>9</v>
      </c>
      <c r="K1596">
        <v>0</v>
      </c>
      <c r="L1596" s="7">
        <v>123005.31</v>
      </c>
      <c r="M1596" s="9">
        <v>89.82269178</v>
      </c>
      <c r="N1596" s="9">
        <f t="shared" si="124"/>
        <v>11048668.047433352</v>
      </c>
    </row>
    <row r="1597" spans="1:14" x14ac:dyDescent="0.25">
      <c r="A1597" s="5">
        <v>43600</v>
      </c>
      <c r="B1597" t="str">
        <f t="shared" si="120"/>
        <v>Wednesday</v>
      </c>
      <c r="C1597" t="str">
        <f t="shared" si="121"/>
        <v>May</v>
      </c>
      <c r="D1597">
        <f t="shared" si="122"/>
        <v>2019</v>
      </c>
      <c r="E1597">
        <f t="shared" si="123"/>
        <v>20</v>
      </c>
      <c r="F1597" t="str">
        <f>VLOOKUP(A1597, _holidays!A1597:B3702,2,FALSE)</f>
        <v>Y</v>
      </c>
      <c r="G1597" t="str">
        <f>VLOOKUP(A1597, _holidays!A1597:C3702,3,FALSE)</f>
        <v>N</v>
      </c>
      <c r="H1597">
        <v>12</v>
      </c>
      <c r="I1597">
        <v>15.8</v>
      </c>
      <c r="J1597">
        <v>8</v>
      </c>
      <c r="K1597">
        <v>0</v>
      </c>
      <c r="L1597" s="7">
        <v>126264.77499999999</v>
      </c>
      <c r="M1597" s="9">
        <v>100.6447738</v>
      </c>
      <c r="N1597" s="9">
        <f t="shared" si="124"/>
        <v>12707889.718782894</v>
      </c>
    </row>
    <row r="1598" spans="1:14" x14ac:dyDescent="0.25">
      <c r="A1598" s="5">
        <v>43601</v>
      </c>
      <c r="B1598" t="str">
        <f t="shared" si="120"/>
        <v>Thursday</v>
      </c>
      <c r="C1598" t="str">
        <f t="shared" si="121"/>
        <v>May</v>
      </c>
      <c r="D1598">
        <f t="shared" si="122"/>
        <v>2019</v>
      </c>
      <c r="E1598">
        <f t="shared" si="123"/>
        <v>20</v>
      </c>
      <c r="F1598" t="str">
        <f>VLOOKUP(A1598, _holidays!A1598:B3703,2,FALSE)</f>
        <v>Y</v>
      </c>
      <c r="G1598" t="str">
        <f>VLOOKUP(A1598, _holidays!A1598:C3703,3,FALSE)</f>
        <v>N</v>
      </c>
      <c r="H1598">
        <v>10.5</v>
      </c>
      <c r="I1598">
        <v>16.100000000000001</v>
      </c>
      <c r="J1598">
        <v>9.8000000000000007</v>
      </c>
      <c r="K1598">
        <v>0</v>
      </c>
      <c r="L1598" s="7">
        <v>127389.485</v>
      </c>
      <c r="M1598" s="9">
        <v>98.942964329999995</v>
      </c>
      <c r="N1598" s="9">
        <f t="shared" si="124"/>
        <v>12604293.27037207</v>
      </c>
    </row>
    <row r="1599" spans="1:14" x14ac:dyDescent="0.25">
      <c r="A1599" s="5">
        <v>43602</v>
      </c>
      <c r="B1599" t="str">
        <f t="shared" si="120"/>
        <v>Friday</v>
      </c>
      <c r="C1599" t="str">
        <f t="shared" si="121"/>
        <v>May</v>
      </c>
      <c r="D1599">
        <f t="shared" si="122"/>
        <v>2019</v>
      </c>
      <c r="E1599">
        <f t="shared" si="123"/>
        <v>20</v>
      </c>
      <c r="F1599" t="str">
        <f>VLOOKUP(A1599, _holidays!A1599:B3704,2,FALSE)</f>
        <v>Y</v>
      </c>
      <c r="G1599" t="str">
        <f>VLOOKUP(A1599, _holidays!A1599:C3704,3,FALSE)</f>
        <v>N</v>
      </c>
      <c r="H1599">
        <v>6.5</v>
      </c>
      <c r="I1599">
        <v>18.600000000000001</v>
      </c>
      <c r="J1599">
        <v>10.7</v>
      </c>
      <c r="K1599">
        <v>0</v>
      </c>
      <c r="L1599" s="7">
        <v>126934.24</v>
      </c>
      <c r="M1599" s="9">
        <v>96.783858859999995</v>
      </c>
      <c r="N1599" s="9">
        <f t="shared" si="124"/>
        <v>12285185.568661366</v>
      </c>
    </row>
    <row r="1600" spans="1:14" x14ac:dyDescent="0.25">
      <c r="A1600" s="5">
        <v>43603</v>
      </c>
      <c r="B1600" t="str">
        <f t="shared" si="120"/>
        <v>Saturday</v>
      </c>
      <c r="C1600" t="str">
        <f t="shared" si="121"/>
        <v>May</v>
      </c>
      <c r="D1600">
        <f t="shared" si="122"/>
        <v>2019</v>
      </c>
      <c r="E1600">
        <f t="shared" si="123"/>
        <v>20</v>
      </c>
      <c r="F1600" t="str">
        <f>VLOOKUP(A1600, _holidays!A1600:B3705,2,FALSE)</f>
        <v>Y</v>
      </c>
      <c r="G1600" t="str">
        <f>VLOOKUP(A1600, _holidays!A1600:C3705,3,FALSE)</f>
        <v>N</v>
      </c>
      <c r="H1600">
        <v>6.2</v>
      </c>
      <c r="I1600">
        <v>21.5</v>
      </c>
      <c r="J1600">
        <v>10.6</v>
      </c>
      <c r="K1600">
        <v>0</v>
      </c>
      <c r="L1600" s="7">
        <v>112990.63499999999</v>
      </c>
      <c r="M1600" s="9">
        <v>86.441785100000004</v>
      </c>
      <c r="N1600" s="9">
        <f t="shared" si="124"/>
        <v>9767112.1889825389</v>
      </c>
    </row>
    <row r="1601" spans="1:14" x14ac:dyDescent="0.25">
      <c r="A1601" s="5">
        <v>43604</v>
      </c>
      <c r="B1601" t="str">
        <f t="shared" si="120"/>
        <v>Sunday</v>
      </c>
      <c r="C1601" t="str">
        <f t="shared" si="121"/>
        <v>May</v>
      </c>
      <c r="D1601">
        <f t="shared" si="122"/>
        <v>2019</v>
      </c>
      <c r="E1601">
        <f t="shared" si="123"/>
        <v>21</v>
      </c>
      <c r="F1601" t="str">
        <f>VLOOKUP(A1601, _holidays!A1601:B3706,2,FALSE)</f>
        <v>Y</v>
      </c>
      <c r="G1601" t="str">
        <f>VLOOKUP(A1601, _holidays!A1601:C3706,3,FALSE)</f>
        <v>N</v>
      </c>
      <c r="H1601">
        <v>8.9</v>
      </c>
      <c r="I1601">
        <v>21.8</v>
      </c>
      <c r="J1601">
        <v>10</v>
      </c>
      <c r="K1601">
        <v>0.2</v>
      </c>
      <c r="L1601" s="7">
        <v>104054.85</v>
      </c>
      <c r="M1601" s="9">
        <v>76.294168089999999</v>
      </c>
      <c r="N1601" s="9">
        <f t="shared" si="124"/>
        <v>7938778.2164797373</v>
      </c>
    </row>
    <row r="1602" spans="1:14" x14ac:dyDescent="0.25">
      <c r="A1602" s="5">
        <v>43605</v>
      </c>
      <c r="B1602" t="str">
        <f t="shared" ref="B1602:B1665" si="125">TEXT(A1602, "dddd")</f>
        <v>Monday</v>
      </c>
      <c r="C1602" t="str">
        <f t="shared" ref="C1602:C1665" si="126">TEXT(A1602, "mmmm")</f>
        <v>May</v>
      </c>
      <c r="D1602">
        <f t="shared" ref="D1602:D1665" si="127">YEAR(A1602)</f>
        <v>2019</v>
      </c>
      <c r="E1602">
        <f t="shared" ref="E1602:E1665" si="128">WEEKNUM(A1602)</f>
        <v>21</v>
      </c>
      <c r="F1602" t="str">
        <f>VLOOKUP(A1602, _holidays!A1602:B3707,2,FALSE)</f>
        <v>Y</v>
      </c>
      <c r="G1602" t="str">
        <f>VLOOKUP(A1602, _holidays!A1602:C3707,3,FALSE)</f>
        <v>N</v>
      </c>
      <c r="H1602">
        <v>12</v>
      </c>
      <c r="I1602">
        <v>19.600000000000001</v>
      </c>
      <c r="J1602">
        <v>3.1</v>
      </c>
      <c r="K1602">
        <v>0.4</v>
      </c>
      <c r="L1602" s="7">
        <v>118733.42</v>
      </c>
      <c r="M1602" s="9">
        <v>93.344364299999995</v>
      </c>
      <c r="N1602" s="9">
        <f t="shared" si="124"/>
        <v>11083095.611064905</v>
      </c>
    </row>
    <row r="1603" spans="1:14" x14ac:dyDescent="0.25">
      <c r="A1603" s="5">
        <v>43606</v>
      </c>
      <c r="B1603" t="str">
        <f t="shared" si="125"/>
        <v>Tuesday</v>
      </c>
      <c r="C1603" t="str">
        <f t="shared" si="126"/>
        <v>May</v>
      </c>
      <c r="D1603">
        <f t="shared" si="127"/>
        <v>2019</v>
      </c>
      <c r="E1603">
        <f t="shared" si="128"/>
        <v>21</v>
      </c>
      <c r="F1603" t="str">
        <f>VLOOKUP(A1603, _holidays!A1603:B3708,2,FALSE)</f>
        <v>Y</v>
      </c>
      <c r="G1603" t="str">
        <f>VLOOKUP(A1603, _holidays!A1603:C3708,3,FALSE)</f>
        <v>N</v>
      </c>
      <c r="H1603">
        <v>11.1</v>
      </c>
      <c r="I1603">
        <v>20.399999999999999</v>
      </c>
      <c r="J1603">
        <v>6.9</v>
      </c>
      <c r="K1603">
        <v>0.4</v>
      </c>
      <c r="L1603" s="7">
        <v>121766.77</v>
      </c>
      <c r="M1603" s="9">
        <v>104.5578083</v>
      </c>
      <c r="N1603" s="9">
        <f t="shared" ref="N1603:N1666" si="129">L1603*M1603</f>
        <v>12731666.594970193</v>
      </c>
    </row>
    <row r="1604" spans="1:14" x14ac:dyDescent="0.25">
      <c r="A1604" s="5">
        <v>43607</v>
      </c>
      <c r="B1604" t="str">
        <f t="shared" si="125"/>
        <v>Wednesday</v>
      </c>
      <c r="C1604" t="str">
        <f t="shared" si="126"/>
        <v>May</v>
      </c>
      <c r="D1604">
        <f t="shared" si="127"/>
        <v>2019</v>
      </c>
      <c r="E1604">
        <f t="shared" si="128"/>
        <v>21</v>
      </c>
      <c r="F1604" t="str">
        <f>VLOOKUP(A1604, _holidays!A1604:B3709,2,FALSE)</f>
        <v>Y</v>
      </c>
      <c r="G1604" t="str">
        <f>VLOOKUP(A1604, _holidays!A1604:C3709,3,FALSE)</f>
        <v>N</v>
      </c>
      <c r="H1604">
        <v>10.7</v>
      </c>
      <c r="I1604">
        <v>22.3</v>
      </c>
      <c r="J1604">
        <v>10.3</v>
      </c>
      <c r="K1604">
        <v>0</v>
      </c>
      <c r="L1604" s="7">
        <v>122015.59</v>
      </c>
      <c r="M1604" s="9">
        <v>115.8944559</v>
      </c>
      <c r="N1604" s="9">
        <f t="shared" si="129"/>
        <v>14140930.41436748</v>
      </c>
    </row>
    <row r="1605" spans="1:14" x14ac:dyDescent="0.25">
      <c r="A1605" s="5">
        <v>43608</v>
      </c>
      <c r="B1605" t="str">
        <f t="shared" si="125"/>
        <v>Thursday</v>
      </c>
      <c r="C1605" t="str">
        <f t="shared" si="126"/>
        <v>May</v>
      </c>
      <c r="D1605">
        <f t="shared" si="127"/>
        <v>2019</v>
      </c>
      <c r="E1605">
        <f t="shared" si="128"/>
        <v>21</v>
      </c>
      <c r="F1605" t="str">
        <f>VLOOKUP(A1605, _holidays!A1605:B3710,2,FALSE)</f>
        <v>Y</v>
      </c>
      <c r="G1605" t="str">
        <f>VLOOKUP(A1605, _holidays!A1605:C3710,3,FALSE)</f>
        <v>N</v>
      </c>
      <c r="H1605">
        <v>9.9</v>
      </c>
      <c r="I1605">
        <v>21.3</v>
      </c>
      <c r="J1605">
        <v>10.199999999999999</v>
      </c>
      <c r="K1605">
        <v>0</v>
      </c>
      <c r="L1605" s="7">
        <v>119118.11</v>
      </c>
      <c r="M1605" s="9">
        <v>88.387136190000007</v>
      </c>
      <c r="N1605" s="9">
        <f t="shared" si="129"/>
        <v>10528508.611265402</v>
      </c>
    </row>
    <row r="1606" spans="1:14" x14ac:dyDescent="0.25">
      <c r="A1606" s="5">
        <v>43609</v>
      </c>
      <c r="B1606" t="str">
        <f t="shared" si="125"/>
        <v>Friday</v>
      </c>
      <c r="C1606" t="str">
        <f t="shared" si="126"/>
        <v>May</v>
      </c>
      <c r="D1606">
        <f t="shared" si="127"/>
        <v>2019</v>
      </c>
      <c r="E1606">
        <f t="shared" si="128"/>
        <v>21</v>
      </c>
      <c r="F1606" t="str">
        <f>VLOOKUP(A1606, _holidays!A1606:B3711,2,FALSE)</f>
        <v>Y</v>
      </c>
      <c r="G1606" t="str">
        <f>VLOOKUP(A1606, _holidays!A1606:C3711,3,FALSE)</f>
        <v>N</v>
      </c>
      <c r="H1606">
        <v>13.8</v>
      </c>
      <c r="I1606">
        <v>20.2</v>
      </c>
      <c r="J1606">
        <v>4.4000000000000004</v>
      </c>
      <c r="K1606">
        <v>0</v>
      </c>
      <c r="L1606" s="7">
        <v>118924.765</v>
      </c>
      <c r="M1606" s="9">
        <v>91.547124490000002</v>
      </c>
      <c r="N1606" s="9">
        <f t="shared" si="129"/>
        <v>10887220.266398994</v>
      </c>
    </row>
    <row r="1607" spans="1:14" x14ac:dyDescent="0.25">
      <c r="A1607" s="5">
        <v>43610</v>
      </c>
      <c r="B1607" t="str">
        <f t="shared" si="125"/>
        <v>Saturday</v>
      </c>
      <c r="C1607" t="str">
        <f t="shared" si="126"/>
        <v>May</v>
      </c>
      <c r="D1607">
        <f t="shared" si="127"/>
        <v>2019</v>
      </c>
      <c r="E1607">
        <f t="shared" si="128"/>
        <v>21</v>
      </c>
      <c r="F1607" t="str">
        <f>VLOOKUP(A1607, _holidays!A1607:B3712,2,FALSE)</f>
        <v>Y</v>
      </c>
      <c r="G1607" t="str">
        <f>VLOOKUP(A1607, _holidays!A1607:C3712,3,FALSE)</f>
        <v>N</v>
      </c>
      <c r="H1607">
        <v>13.7</v>
      </c>
      <c r="I1607">
        <v>19.8</v>
      </c>
      <c r="J1607">
        <v>9.1</v>
      </c>
      <c r="K1607">
        <v>1.6</v>
      </c>
      <c r="L1607" s="7">
        <v>104949.95</v>
      </c>
      <c r="M1607" s="9">
        <v>74.262935119999995</v>
      </c>
      <c r="N1607" s="9">
        <f t="shared" si="129"/>
        <v>7793891.3276972435</v>
      </c>
    </row>
    <row r="1608" spans="1:14" x14ac:dyDescent="0.25">
      <c r="A1608" s="5">
        <v>43611</v>
      </c>
      <c r="B1608" t="str">
        <f t="shared" si="125"/>
        <v>Sunday</v>
      </c>
      <c r="C1608" t="str">
        <f t="shared" si="126"/>
        <v>May</v>
      </c>
      <c r="D1608">
        <f t="shared" si="127"/>
        <v>2019</v>
      </c>
      <c r="E1608">
        <f t="shared" si="128"/>
        <v>22</v>
      </c>
      <c r="F1608" t="str">
        <f>VLOOKUP(A1608, _holidays!A1608:B3713,2,FALSE)</f>
        <v>Y</v>
      </c>
      <c r="G1608" t="str">
        <f>VLOOKUP(A1608, _holidays!A1608:C3713,3,FALSE)</f>
        <v>N</v>
      </c>
      <c r="H1608">
        <v>9.5</v>
      </c>
      <c r="I1608">
        <v>15.1</v>
      </c>
      <c r="J1608">
        <v>8.6</v>
      </c>
      <c r="K1608">
        <v>6.6</v>
      </c>
      <c r="L1608" s="7">
        <v>106153.43</v>
      </c>
      <c r="M1608" s="9">
        <v>63.903082140000002</v>
      </c>
      <c r="N1608" s="9">
        <f t="shared" si="129"/>
        <v>6783531.3567327401</v>
      </c>
    </row>
    <row r="1609" spans="1:14" x14ac:dyDescent="0.25">
      <c r="A1609" s="5">
        <v>43612</v>
      </c>
      <c r="B1609" t="str">
        <f t="shared" si="125"/>
        <v>Monday</v>
      </c>
      <c r="C1609" t="str">
        <f t="shared" si="126"/>
        <v>May</v>
      </c>
      <c r="D1609">
        <f t="shared" si="127"/>
        <v>2019</v>
      </c>
      <c r="E1609">
        <f t="shared" si="128"/>
        <v>22</v>
      </c>
      <c r="F1609" t="str">
        <f>VLOOKUP(A1609, _holidays!A1609:B3714,2,FALSE)</f>
        <v>Y</v>
      </c>
      <c r="G1609" t="str">
        <f>VLOOKUP(A1609, _holidays!A1609:C3714,3,FALSE)</f>
        <v>N</v>
      </c>
      <c r="H1609">
        <v>7.8</v>
      </c>
      <c r="I1609">
        <v>14</v>
      </c>
      <c r="J1609">
        <v>7.2</v>
      </c>
      <c r="K1609">
        <v>8.1999999999999993</v>
      </c>
      <c r="L1609" s="7">
        <v>130229.295</v>
      </c>
      <c r="M1609" s="9">
        <v>87.611014030000007</v>
      </c>
      <c r="N1609" s="9">
        <f t="shared" si="129"/>
        <v>11409520.591362009</v>
      </c>
    </row>
    <row r="1610" spans="1:14" x14ac:dyDescent="0.25">
      <c r="A1610" s="5">
        <v>43613</v>
      </c>
      <c r="B1610" t="str">
        <f t="shared" si="125"/>
        <v>Tuesday</v>
      </c>
      <c r="C1610" t="str">
        <f t="shared" si="126"/>
        <v>May</v>
      </c>
      <c r="D1610">
        <f t="shared" si="127"/>
        <v>2019</v>
      </c>
      <c r="E1610">
        <f t="shared" si="128"/>
        <v>22</v>
      </c>
      <c r="F1610" t="str">
        <f>VLOOKUP(A1610, _holidays!A1610:B3715,2,FALSE)</f>
        <v>Y</v>
      </c>
      <c r="G1610" t="str">
        <f>VLOOKUP(A1610, _holidays!A1610:C3715,3,FALSE)</f>
        <v>N</v>
      </c>
      <c r="H1610">
        <v>8.1999999999999993</v>
      </c>
      <c r="I1610">
        <v>15.7</v>
      </c>
      <c r="J1610">
        <v>3.3</v>
      </c>
      <c r="K1610">
        <v>0.2</v>
      </c>
      <c r="L1610" s="7">
        <v>133799.655</v>
      </c>
      <c r="M1610" s="9">
        <v>79.964774539999993</v>
      </c>
      <c r="N1610" s="9">
        <f t="shared" si="129"/>
        <v>10699259.245604783</v>
      </c>
    </row>
    <row r="1611" spans="1:14" x14ac:dyDescent="0.25">
      <c r="A1611" s="5">
        <v>43614</v>
      </c>
      <c r="B1611" t="str">
        <f t="shared" si="125"/>
        <v>Wednesday</v>
      </c>
      <c r="C1611" t="str">
        <f t="shared" si="126"/>
        <v>May</v>
      </c>
      <c r="D1611">
        <f t="shared" si="127"/>
        <v>2019</v>
      </c>
      <c r="E1611">
        <f t="shared" si="128"/>
        <v>22</v>
      </c>
      <c r="F1611" t="str">
        <f>VLOOKUP(A1611, _holidays!A1611:B3716,2,FALSE)</f>
        <v>Y</v>
      </c>
      <c r="G1611" t="str">
        <f>VLOOKUP(A1611, _holidays!A1611:C3716,3,FALSE)</f>
        <v>N</v>
      </c>
      <c r="H1611">
        <v>8.6999999999999993</v>
      </c>
      <c r="I1611">
        <v>10.6</v>
      </c>
      <c r="J1611">
        <v>7.9</v>
      </c>
      <c r="K1611">
        <v>1.2</v>
      </c>
      <c r="L1611" s="7">
        <v>136301.49</v>
      </c>
      <c r="M1611" s="9">
        <v>85.003942199999997</v>
      </c>
      <c r="N1611" s="9">
        <f t="shared" si="129"/>
        <v>11586163.977733877</v>
      </c>
    </row>
    <row r="1612" spans="1:14" x14ac:dyDescent="0.25">
      <c r="A1612" s="5">
        <v>43615</v>
      </c>
      <c r="B1612" t="str">
        <f t="shared" si="125"/>
        <v>Thursday</v>
      </c>
      <c r="C1612" t="str">
        <f t="shared" si="126"/>
        <v>May</v>
      </c>
      <c r="D1612">
        <f t="shared" si="127"/>
        <v>2019</v>
      </c>
      <c r="E1612">
        <f t="shared" si="128"/>
        <v>22</v>
      </c>
      <c r="F1612" t="str">
        <f>VLOOKUP(A1612, _holidays!A1612:B3717,2,FALSE)</f>
        <v>Y</v>
      </c>
      <c r="G1612" t="str">
        <f>VLOOKUP(A1612, _holidays!A1612:C3717,3,FALSE)</f>
        <v>N</v>
      </c>
      <c r="H1612">
        <v>6.7</v>
      </c>
      <c r="I1612">
        <v>13.3</v>
      </c>
      <c r="J1612">
        <v>5.8</v>
      </c>
      <c r="K1612">
        <v>5.8</v>
      </c>
      <c r="L1612" s="7">
        <v>138857.13500000001</v>
      </c>
      <c r="M1612" s="9">
        <v>100.0150103</v>
      </c>
      <c r="N1612" s="9">
        <f t="shared" si="129"/>
        <v>13887797.787253492</v>
      </c>
    </row>
    <row r="1613" spans="1:14" x14ac:dyDescent="0.25">
      <c r="A1613" s="5">
        <v>43616</v>
      </c>
      <c r="B1613" t="str">
        <f t="shared" si="125"/>
        <v>Friday</v>
      </c>
      <c r="C1613" t="str">
        <f t="shared" si="126"/>
        <v>May</v>
      </c>
      <c r="D1613">
        <f t="shared" si="127"/>
        <v>2019</v>
      </c>
      <c r="E1613">
        <f t="shared" si="128"/>
        <v>22</v>
      </c>
      <c r="F1613" t="str">
        <f>VLOOKUP(A1613, _holidays!A1613:B3718,2,FALSE)</f>
        <v>Y</v>
      </c>
      <c r="G1613" t="str">
        <f>VLOOKUP(A1613, _holidays!A1613:C3718,3,FALSE)</f>
        <v>N</v>
      </c>
      <c r="H1613">
        <v>8.5</v>
      </c>
      <c r="I1613">
        <v>14.3</v>
      </c>
      <c r="J1613">
        <v>5.7</v>
      </c>
      <c r="K1613">
        <v>1.4</v>
      </c>
      <c r="L1613" s="7">
        <v>133869.14000000001</v>
      </c>
      <c r="M1613" s="9">
        <v>100.7077503</v>
      </c>
      <c r="N1613" s="9">
        <f t="shared" si="129"/>
        <v>13481659.923995743</v>
      </c>
    </row>
    <row r="1614" spans="1:14" x14ac:dyDescent="0.25">
      <c r="A1614" s="5">
        <v>43617</v>
      </c>
      <c r="B1614" t="str">
        <f t="shared" si="125"/>
        <v>Saturday</v>
      </c>
      <c r="C1614" t="str">
        <f t="shared" si="126"/>
        <v>June</v>
      </c>
      <c r="D1614">
        <f t="shared" si="127"/>
        <v>2019</v>
      </c>
      <c r="E1614">
        <f t="shared" si="128"/>
        <v>22</v>
      </c>
      <c r="F1614" t="str">
        <f>VLOOKUP(A1614, _holidays!A1614:B3719,2,FALSE)</f>
        <v>Y</v>
      </c>
      <c r="G1614" t="str">
        <f>VLOOKUP(A1614, _holidays!A1614:C3719,3,FALSE)</f>
        <v>N</v>
      </c>
      <c r="H1614">
        <v>11.7</v>
      </c>
      <c r="I1614">
        <v>14.6</v>
      </c>
      <c r="J1614">
        <v>5.8</v>
      </c>
      <c r="K1614">
        <v>2.4</v>
      </c>
      <c r="L1614" s="7">
        <v>120653.435</v>
      </c>
      <c r="M1614" s="9">
        <v>113.2446372</v>
      </c>
      <c r="N1614" s="9">
        <f t="shared" si="129"/>
        <v>13663354.473508781</v>
      </c>
    </row>
    <row r="1615" spans="1:14" x14ac:dyDescent="0.25">
      <c r="A1615" s="5">
        <v>43618</v>
      </c>
      <c r="B1615" t="str">
        <f t="shared" si="125"/>
        <v>Sunday</v>
      </c>
      <c r="C1615" t="str">
        <f t="shared" si="126"/>
        <v>June</v>
      </c>
      <c r="D1615">
        <f t="shared" si="127"/>
        <v>2019</v>
      </c>
      <c r="E1615">
        <f t="shared" si="128"/>
        <v>23</v>
      </c>
      <c r="F1615" t="str">
        <f>VLOOKUP(A1615, _holidays!A1615:B3720,2,FALSE)</f>
        <v>Y</v>
      </c>
      <c r="G1615" t="str">
        <f>VLOOKUP(A1615, _holidays!A1615:C3720,3,FALSE)</f>
        <v>N</v>
      </c>
      <c r="H1615">
        <v>11</v>
      </c>
      <c r="I1615">
        <v>14.5</v>
      </c>
      <c r="J1615">
        <v>6.7</v>
      </c>
      <c r="K1615">
        <v>0</v>
      </c>
      <c r="L1615" s="7">
        <v>118086.93</v>
      </c>
      <c r="M1615" s="9">
        <v>108.9225857</v>
      </c>
      <c r="N1615" s="9">
        <f t="shared" si="129"/>
        <v>12862333.752974899</v>
      </c>
    </row>
    <row r="1616" spans="1:14" x14ac:dyDescent="0.25">
      <c r="A1616" s="5">
        <v>43619</v>
      </c>
      <c r="B1616" t="str">
        <f t="shared" si="125"/>
        <v>Monday</v>
      </c>
      <c r="C1616" t="str">
        <f t="shared" si="126"/>
        <v>June</v>
      </c>
      <c r="D1616">
        <f t="shared" si="127"/>
        <v>2019</v>
      </c>
      <c r="E1616">
        <f t="shared" si="128"/>
        <v>23</v>
      </c>
      <c r="F1616" t="str">
        <f>VLOOKUP(A1616, _holidays!A1616:B3721,2,FALSE)</f>
        <v>Y</v>
      </c>
      <c r="G1616" t="str">
        <f>VLOOKUP(A1616, _holidays!A1616:C3721,3,FALSE)</f>
        <v>N</v>
      </c>
      <c r="H1616">
        <v>8.1999999999999993</v>
      </c>
      <c r="I1616">
        <v>12</v>
      </c>
      <c r="J1616">
        <v>3.8</v>
      </c>
      <c r="K1616">
        <v>15.4</v>
      </c>
      <c r="L1616" s="7">
        <v>135437.85</v>
      </c>
      <c r="M1616" s="9">
        <v>115.7252699</v>
      </c>
      <c r="N1616" s="9">
        <f t="shared" si="129"/>
        <v>15673581.745925715</v>
      </c>
    </row>
    <row r="1617" spans="1:14" x14ac:dyDescent="0.25">
      <c r="A1617" s="5">
        <v>43620</v>
      </c>
      <c r="B1617" t="str">
        <f t="shared" si="125"/>
        <v>Tuesday</v>
      </c>
      <c r="C1617" t="str">
        <f t="shared" si="126"/>
        <v>June</v>
      </c>
      <c r="D1617">
        <f t="shared" si="127"/>
        <v>2019</v>
      </c>
      <c r="E1617">
        <f t="shared" si="128"/>
        <v>23</v>
      </c>
      <c r="F1617" t="str">
        <f>VLOOKUP(A1617, _holidays!A1617:B3722,2,FALSE)</f>
        <v>Y</v>
      </c>
      <c r="G1617" t="str">
        <f>VLOOKUP(A1617, _holidays!A1617:C3722,3,FALSE)</f>
        <v>N</v>
      </c>
      <c r="H1617">
        <v>8.4</v>
      </c>
      <c r="I1617">
        <v>12.9</v>
      </c>
      <c r="J1617">
        <v>7.9</v>
      </c>
      <c r="K1617">
        <v>3.2</v>
      </c>
      <c r="L1617" s="7">
        <v>136149.125</v>
      </c>
      <c r="M1617" s="9">
        <v>149.11844379999999</v>
      </c>
      <c r="N1617" s="9">
        <f t="shared" si="129"/>
        <v>20302345.644731674</v>
      </c>
    </row>
    <row r="1618" spans="1:14" x14ac:dyDescent="0.25">
      <c r="A1618" s="5">
        <v>43621</v>
      </c>
      <c r="B1618" t="str">
        <f t="shared" si="125"/>
        <v>Wednesday</v>
      </c>
      <c r="C1618" t="str">
        <f t="shared" si="126"/>
        <v>June</v>
      </c>
      <c r="D1618">
        <f t="shared" si="127"/>
        <v>2019</v>
      </c>
      <c r="E1618">
        <f t="shared" si="128"/>
        <v>23</v>
      </c>
      <c r="F1618" t="str">
        <f>VLOOKUP(A1618, _holidays!A1618:B3723,2,FALSE)</f>
        <v>Y</v>
      </c>
      <c r="G1618" t="str">
        <f>VLOOKUP(A1618, _holidays!A1618:C3723,3,FALSE)</f>
        <v>N</v>
      </c>
      <c r="H1618">
        <v>8.6</v>
      </c>
      <c r="I1618">
        <v>13</v>
      </c>
      <c r="J1618">
        <v>5.7</v>
      </c>
      <c r="K1618">
        <v>0</v>
      </c>
      <c r="L1618" s="7">
        <v>137844.815</v>
      </c>
      <c r="M1618" s="9">
        <v>155.98832920000001</v>
      </c>
      <c r="N1618" s="9">
        <f t="shared" si="129"/>
        <v>21502182.380733099</v>
      </c>
    </row>
    <row r="1619" spans="1:14" x14ac:dyDescent="0.25">
      <c r="A1619" s="5">
        <v>43622</v>
      </c>
      <c r="B1619" t="str">
        <f t="shared" si="125"/>
        <v>Thursday</v>
      </c>
      <c r="C1619" t="str">
        <f t="shared" si="126"/>
        <v>June</v>
      </c>
      <c r="D1619">
        <f t="shared" si="127"/>
        <v>2019</v>
      </c>
      <c r="E1619">
        <f t="shared" si="128"/>
        <v>23</v>
      </c>
      <c r="F1619" t="str">
        <f>VLOOKUP(A1619, _holidays!A1619:B3724,2,FALSE)</f>
        <v>Y</v>
      </c>
      <c r="G1619" t="str">
        <f>VLOOKUP(A1619, _holidays!A1619:C3724,3,FALSE)</f>
        <v>N</v>
      </c>
      <c r="H1619">
        <v>10.199999999999999</v>
      </c>
      <c r="I1619">
        <v>14.8</v>
      </c>
      <c r="J1619">
        <v>7.9</v>
      </c>
      <c r="K1619">
        <v>0</v>
      </c>
      <c r="L1619" s="7">
        <v>134971.77499999999</v>
      </c>
      <c r="M1619" s="9">
        <v>162.49199490000001</v>
      </c>
      <c r="N1619" s="9">
        <f t="shared" si="129"/>
        <v>21931832.974943947</v>
      </c>
    </row>
    <row r="1620" spans="1:14" x14ac:dyDescent="0.25">
      <c r="A1620" s="5">
        <v>43623</v>
      </c>
      <c r="B1620" t="str">
        <f t="shared" si="125"/>
        <v>Friday</v>
      </c>
      <c r="C1620" t="str">
        <f t="shared" si="126"/>
        <v>June</v>
      </c>
      <c r="D1620">
        <f t="shared" si="127"/>
        <v>2019</v>
      </c>
      <c r="E1620">
        <f t="shared" si="128"/>
        <v>23</v>
      </c>
      <c r="F1620" t="str">
        <f>VLOOKUP(A1620, _holidays!A1620:B3725,2,FALSE)</f>
        <v>Y</v>
      </c>
      <c r="G1620" t="str">
        <f>VLOOKUP(A1620, _holidays!A1620:C3725,3,FALSE)</f>
        <v>N</v>
      </c>
      <c r="H1620">
        <v>11.7</v>
      </c>
      <c r="I1620">
        <v>16.600000000000001</v>
      </c>
      <c r="J1620">
        <v>8</v>
      </c>
      <c r="K1620">
        <v>0</v>
      </c>
      <c r="L1620" s="7">
        <v>132003.44</v>
      </c>
      <c r="M1620" s="9">
        <v>139.20081619999999</v>
      </c>
      <c r="N1620" s="9">
        <f t="shared" si="129"/>
        <v>18374986.589207727</v>
      </c>
    </row>
    <row r="1621" spans="1:14" x14ac:dyDescent="0.25">
      <c r="A1621" s="5">
        <v>43624</v>
      </c>
      <c r="B1621" t="str">
        <f t="shared" si="125"/>
        <v>Saturday</v>
      </c>
      <c r="C1621" t="str">
        <f t="shared" si="126"/>
        <v>June</v>
      </c>
      <c r="D1621">
        <f t="shared" si="127"/>
        <v>2019</v>
      </c>
      <c r="E1621">
        <f t="shared" si="128"/>
        <v>23</v>
      </c>
      <c r="F1621" t="str">
        <f>VLOOKUP(A1621, _holidays!A1621:B3726,2,FALSE)</f>
        <v>Y</v>
      </c>
      <c r="G1621" t="str">
        <f>VLOOKUP(A1621, _holidays!A1621:C3726,3,FALSE)</f>
        <v>N</v>
      </c>
      <c r="H1621">
        <v>6.7</v>
      </c>
      <c r="I1621">
        <v>18.7</v>
      </c>
      <c r="J1621">
        <v>9.3000000000000007</v>
      </c>
      <c r="K1621">
        <v>0</v>
      </c>
      <c r="L1621" s="7">
        <v>117243.63</v>
      </c>
      <c r="M1621" s="9">
        <v>102.4160856</v>
      </c>
      <c r="N1621" s="9">
        <f t="shared" si="129"/>
        <v>12007633.646134729</v>
      </c>
    </row>
    <row r="1622" spans="1:14" x14ac:dyDescent="0.25">
      <c r="A1622" s="5">
        <v>43625</v>
      </c>
      <c r="B1622" t="str">
        <f t="shared" si="125"/>
        <v>Sunday</v>
      </c>
      <c r="C1622" t="str">
        <f t="shared" si="126"/>
        <v>June</v>
      </c>
      <c r="D1622">
        <f t="shared" si="127"/>
        <v>2019</v>
      </c>
      <c r="E1622">
        <f t="shared" si="128"/>
        <v>24</v>
      </c>
      <c r="F1622" t="str">
        <f>VLOOKUP(A1622, _holidays!A1622:B3727,2,FALSE)</f>
        <v>Y</v>
      </c>
      <c r="G1622" t="str">
        <f>VLOOKUP(A1622, _holidays!A1622:C3727,3,FALSE)</f>
        <v>N</v>
      </c>
      <c r="H1622">
        <v>7.8</v>
      </c>
      <c r="I1622">
        <v>18</v>
      </c>
      <c r="J1622">
        <v>8</v>
      </c>
      <c r="K1622">
        <v>0</v>
      </c>
      <c r="L1622" s="7">
        <v>110669.42</v>
      </c>
      <c r="M1622" s="9">
        <v>69.561305970000006</v>
      </c>
      <c r="N1622" s="9">
        <f t="shared" si="129"/>
        <v>7698309.3861424383</v>
      </c>
    </row>
    <row r="1623" spans="1:14" x14ac:dyDescent="0.25">
      <c r="A1623" s="5">
        <v>43626</v>
      </c>
      <c r="B1623" t="str">
        <f t="shared" si="125"/>
        <v>Monday</v>
      </c>
      <c r="C1623" t="str">
        <f t="shared" si="126"/>
        <v>June</v>
      </c>
      <c r="D1623">
        <f t="shared" si="127"/>
        <v>2019</v>
      </c>
      <c r="E1623">
        <f t="shared" si="128"/>
        <v>24</v>
      </c>
      <c r="F1623" t="str">
        <f>VLOOKUP(A1623, _holidays!A1623:B3728,2,FALSE)</f>
        <v>Y</v>
      </c>
      <c r="G1623" t="str">
        <f>VLOOKUP(A1623, _holidays!A1623:C3728,3,FALSE)</f>
        <v>Y</v>
      </c>
      <c r="H1623">
        <v>12</v>
      </c>
      <c r="I1623">
        <v>19.2</v>
      </c>
      <c r="J1623">
        <v>7.6</v>
      </c>
      <c r="K1623">
        <v>3</v>
      </c>
      <c r="L1623" s="7">
        <v>108133.03</v>
      </c>
      <c r="M1623" s="9">
        <v>47.487874040000001</v>
      </c>
      <c r="N1623" s="9">
        <f t="shared" si="129"/>
        <v>5135007.7082035411</v>
      </c>
    </row>
    <row r="1624" spans="1:14" x14ac:dyDescent="0.25">
      <c r="A1624" s="5">
        <v>43627</v>
      </c>
      <c r="B1624" t="str">
        <f t="shared" si="125"/>
        <v>Tuesday</v>
      </c>
      <c r="C1624" t="str">
        <f t="shared" si="126"/>
        <v>June</v>
      </c>
      <c r="D1624">
        <f t="shared" si="127"/>
        <v>2019</v>
      </c>
      <c r="E1624">
        <f t="shared" si="128"/>
        <v>24</v>
      </c>
      <c r="F1624" t="str">
        <f>VLOOKUP(A1624, _holidays!A1624:B3729,2,FALSE)</f>
        <v>Y</v>
      </c>
      <c r="G1624" t="str">
        <f>VLOOKUP(A1624, _holidays!A1624:C3729,3,FALSE)</f>
        <v>N</v>
      </c>
      <c r="H1624">
        <v>9.6</v>
      </c>
      <c r="I1624">
        <v>17.899999999999999</v>
      </c>
      <c r="J1624">
        <v>9.1999999999999993</v>
      </c>
      <c r="K1624">
        <v>0</v>
      </c>
      <c r="L1624" s="7">
        <v>122760.92</v>
      </c>
      <c r="M1624" s="9">
        <v>73.078081710000006</v>
      </c>
      <c r="N1624" s="9">
        <f t="shared" si="129"/>
        <v>8971132.5425547734</v>
      </c>
    </row>
    <row r="1625" spans="1:14" x14ac:dyDescent="0.25">
      <c r="A1625" s="5">
        <v>43628</v>
      </c>
      <c r="B1625" t="str">
        <f t="shared" si="125"/>
        <v>Wednesday</v>
      </c>
      <c r="C1625" t="str">
        <f t="shared" si="126"/>
        <v>June</v>
      </c>
      <c r="D1625">
        <f t="shared" si="127"/>
        <v>2019</v>
      </c>
      <c r="E1625">
        <f t="shared" si="128"/>
        <v>24</v>
      </c>
      <c r="F1625" t="str">
        <f>VLOOKUP(A1625, _holidays!A1625:B3730,2,FALSE)</f>
        <v>Y</v>
      </c>
      <c r="G1625" t="str">
        <f>VLOOKUP(A1625, _holidays!A1625:C3730,3,FALSE)</f>
        <v>N</v>
      </c>
      <c r="H1625">
        <v>11.9</v>
      </c>
      <c r="I1625">
        <v>16.5</v>
      </c>
      <c r="J1625">
        <v>1.3</v>
      </c>
      <c r="K1625">
        <v>0.6</v>
      </c>
      <c r="L1625" s="7">
        <v>128127.75</v>
      </c>
      <c r="M1625" s="9">
        <v>85.792690070000006</v>
      </c>
      <c r="N1625" s="9">
        <f t="shared" si="129"/>
        <v>10992424.345116444</v>
      </c>
    </row>
    <row r="1626" spans="1:14" x14ac:dyDescent="0.25">
      <c r="A1626" s="5">
        <v>43629</v>
      </c>
      <c r="B1626" t="str">
        <f t="shared" si="125"/>
        <v>Thursday</v>
      </c>
      <c r="C1626" t="str">
        <f t="shared" si="126"/>
        <v>June</v>
      </c>
      <c r="D1626">
        <f t="shared" si="127"/>
        <v>2019</v>
      </c>
      <c r="E1626">
        <f t="shared" si="128"/>
        <v>24</v>
      </c>
      <c r="F1626" t="str">
        <f>VLOOKUP(A1626, _holidays!A1626:B3731,2,FALSE)</f>
        <v>Y</v>
      </c>
      <c r="G1626" t="str">
        <f>VLOOKUP(A1626, _holidays!A1626:C3731,3,FALSE)</f>
        <v>N</v>
      </c>
      <c r="H1626">
        <v>8.8000000000000007</v>
      </c>
      <c r="I1626">
        <v>17.399999999999999</v>
      </c>
      <c r="J1626">
        <v>8.9</v>
      </c>
      <c r="K1626">
        <v>2.6</v>
      </c>
      <c r="L1626" s="7">
        <v>128535.19</v>
      </c>
      <c r="M1626" s="9">
        <v>79.516251400000002</v>
      </c>
      <c r="N1626" s="9">
        <f t="shared" si="129"/>
        <v>10220636.481786767</v>
      </c>
    </row>
    <row r="1627" spans="1:14" x14ac:dyDescent="0.25">
      <c r="A1627" s="5">
        <v>43630</v>
      </c>
      <c r="B1627" t="str">
        <f t="shared" si="125"/>
        <v>Friday</v>
      </c>
      <c r="C1627" t="str">
        <f t="shared" si="126"/>
        <v>June</v>
      </c>
      <c r="D1627">
        <f t="shared" si="127"/>
        <v>2019</v>
      </c>
      <c r="E1627">
        <f t="shared" si="128"/>
        <v>24</v>
      </c>
      <c r="F1627" t="str">
        <f>VLOOKUP(A1627, _holidays!A1627:B3732,2,FALSE)</f>
        <v>Y</v>
      </c>
      <c r="G1627" t="str">
        <f>VLOOKUP(A1627, _holidays!A1627:C3732,3,FALSE)</f>
        <v>N</v>
      </c>
      <c r="H1627">
        <v>10</v>
      </c>
      <c r="I1627">
        <v>17.3</v>
      </c>
      <c r="J1627">
        <v>7</v>
      </c>
      <c r="K1627">
        <v>2.2000000000000002</v>
      </c>
      <c r="L1627" s="7">
        <v>128153.19500000001</v>
      </c>
      <c r="M1627" s="9">
        <v>86.655464210000005</v>
      </c>
      <c r="N1627" s="9">
        <f t="shared" si="129"/>
        <v>11105174.602719652</v>
      </c>
    </row>
    <row r="1628" spans="1:14" x14ac:dyDescent="0.25">
      <c r="A1628" s="5">
        <v>43631</v>
      </c>
      <c r="B1628" t="str">
        <f t="shared" si="125"/>
        <v>Saturday</v>
      </c>
      <c r="C1628" t="str">
        <f t="shared" si="126"/>
        <v>June</v>
      </c>
      <c r="D1628">
        <f t="shared" si="127"/>
        <v>2019</v>
      </c>
      <c r="E1628">
        <f t="shared" si="128"/>
        <v>24</v>
      </c>
      <c r="F1628" t="str">
        <f>VLOOKUP(A1628, _holidays!A1628:B3733,2,FALSE)</f>
        <v>Y</v>
      </c>
      <c r="G1628" t="str">
        <f>VLOOKUP(A1628, _holidays!A1628:C3733,3,FALSE)</f>
        <v>N</v>
      </c>
      <c r="H1628">
        <v>9</v>
      </c>
      <c r="I1628">
        <v>15.2</v>
      </c>
      <c r="J1628">
        <v>6.4</v>
      </c>
      <c r="K1628">
        <v>2.6</v>
      </c>
      <c r="L1628" s="7">
        <v>121097.845</v>
      </c>
      <c r="M1628" s="9">
        <v>104.43185029999999</v>
      </c>
      <c r="N1628" s="9">
        <f t="shared" si="129"/>
        <v>12646472.020692604</v>
      </c>
    </row>
    <row r="1629" spans="1:14" x14ac:dyDescent="0.25">
      <c r="A1629" s="5">
        <v>43632</v>
      </c>
      <c r="B1629" t="str">
        <f t="shared" si="125"/>
        <v>Sunday</v>
      </c>
      <c r="C1629" t="str">
        <f t="shared" si="126"/>
        <v>June</v>
      </c>
      <c r="D1629">
        <f t="shared" si="127"/>
        <v>2019</v>
      </c>
      <c r="E1629">
        <f t="shared" si="128"/>
        <v>25</v>
      </c>
      <c r="F1629" t="str">
        <f>VLOOKUP(A1629, _holidays!A1629:B3734,2,FALSE)</f>
        <v>Y</v>
      </c>
      <c r="G1629" t="str">
        <f>VLOOKUP(A1629, _holidays!A1629:C3734,3,FALSE)</f>
        <v>N</v>
      </c>
      <c r="H1629">
        <v>8.6</v>
      </c>
      <c r="I1629">
        <v>16.7</v>
      </c>
      <c r="J1629">
        <v>7.5</v>
      </c>
      <c r="K1629">
        <v>0</v>
      </c>
      <c r="L1629" s="7">
        <v>116811.39</v>
      </c>
      <c r="M1629" s="9">
        <v>111.2767338</v>
      </c>
      <c r="N1629" s="9">
        <f t="shared" si="129"/>
        <v>12998389.949837983</v>
      </c>
    </row>
    <row r="1630" spans="1:14" x14ac:dyDescent="0.25">
      <c r="A1630" s="5">
        <v>43633</v>
      </c>
      <c r="B1630" t="str">
        <f t="shared" si="125"/>
        <v>Monday</v>
      </c>
      <c r="C1630" t="str">
        <f t="shared" si="126"/>
        <v>June</v>
      </c>
      <c r="D1630">
        <f t="shared" si="127"/>
        <v>2019</v>
      </c>
      <c r="E1630">
        <f t="shared" si="128"/>
        <v>25</v>
      </c>
      <c r="F1630" t="str">
        <f>VLOOKUP(A1630, _holidays!A1630:B3735,2,FALSE)</f>
        <v>Y</v>
      </c>
      <c r="G1630" t="str">
        <f>VLOOKUP(A1630, _holidays!A1630:C3735,3,FALSE)</f>
        <v>N</v>
      </c>
      <c r="H1630">
        <v>6.3</v>
      </c>
      <c r="I1630">
        <v>17.899999999999999</v>
      </c>
      <c r="J1630">
        <v>8.6</v>
      </c>
      <c r="K1630">
        <v>3.4</v>
      </c>
      <c r="L1630" s="7">
        <v>129972.91499999999</v>
      </c>
      <c r="M1630" s="9">
        <v>108.7466958</v>
      </c>
      <c r="N1630" s="9">
        <f t="shared" si="129"/>
        <v>14134125.049744256</v>
      </c>
    </row>
    <row r="1631" spans="1:14" x14ac:dyDescent="0.25">
      <c r="A1631" s="5">
        <v>43634</v>
      </c>
      <c r="B1631" t="str">
        <f t="shared" si="125"/>
        <v>Tuesday</v>
      </c>
      <c r="C1631" t="str">
        <f t="shared" si="126"/>
        <v>June</v>
      </c>
      <c r="D1631">
        <f t="shared" si="127"/>
        <v>2019</v>
      </c>
      <c r="E1631">
        <f t="shared" si="128"/>
        <v>25</v>
      </c>
      <c r="F1631" t="str">
        <f>VLOOKUP(A1631, _holidays!A1631:B3736,2,FALSE)</f>
        <v>Y</v>
      </c>
      <c r="G1631" t="str">
        <f>VLOOKUP(A1631, _holidays!A1631:C3736,3,FALSE)</f>
        <v>N</v>
      </c>
      <c r="H1631">
        <v>8</v>
      </c>
      <c r="I1631">
        <v>13.7</v>
      </c>
      <c r="J1631">
        <v>5.2</v>
      </c>
      <c r="K1631">
        <v>0</v>
      </c>
      <c r="L1631" s="7">
        <v>137922.22</v>
      </c>
      <c r="M1631" s="9">
        <v>101.3953781</v>
      </c>
      <c r="N1631" s="9">
        <f t="shared" si="129"/>
        <v>13984675.645291382</v>
      </c>
    </row>
    <row r="1632" spans="1:14" x14ac:dyDescent="0.25">
      <c r="A1632" s="5">
        <v>43635</v>
      </c>
      <c r="B1632" t="str">
        <f t="shared" si="125"/>
        <v>Wednesday</v>
      </c>
      <c r="C1632" t="str">
        <f t="shared" si="126"/>
        <v>June</v>
      </c>
      <c r="D1632">
        <f t="shared" si="127"/>
        <v>2019</v>
      </c>
      <c r="E1632">
        <f t="shared" si="128"/>
        <v>25</v>
      </c>
      <c r="F1632" t="str">
        <f>VLOOKUP(A1632, _holidays!A1632:B3737,2,FALSE)</f>
        <v>Y</v>
      </c>
      <c r="G1632" t="str">
        <f>VLOOKUP(A1632, _holidays!A1632:C3737,3,FALSE)</f>
        <v>N</v>
      </c>
      <c r="H1632">
        <v>6.6</v>
      </c>
      <c r="I1632">
        <v>11.9</v>
      </c>
      <c r="J1632">
        <v>7</v>
      </c>
      <c r="K1632">
        <v>0.8</v>
      </c>
      <c r="L1632" s="7">
        <v>144737.12</v>
      </c>
      <c r="M1632" s="9">
        <v>157.02604099999999</v>
      </c>
      <c r="N1632" s="9">
        <f t="shared" si="129"/>
        <v>22727496.939341918</v>
      </c>
    </row>
    <row r="1633" spans="1:14" x14ac:dyDescent="0.25">
      <c r="A1633" s="5">
        <v>43636</v>
      </c>
      <c r="B1633" t="str">
        <f t="shared" si="125"/>
        <v>Thursday</v>
      </c>
      <c r="C1633" t="str">
        <f t="shared" si="126"/>
        <v>June</v>
      </c>
      <c r="D1633">
        <f t="shared" si="127"/>
        <v>2019</v>
      </c>
      <c r="E1633">
        <f t="shared" si="128"/>
        <v>25</v>
      </c>
      <c r="F1633" t="str">
        <f>VLOOKUP(A1633, _holidays!A1633:B3738,2,FALSE)</f>
        <v>Y</v>
      </c>
      <c r="G1633" t="str">
        <f>VLOOKUP(A1633, _holidays!A1633:C3738,3,FALSE)</f>
        <v>N</v>
      </c>
      <c r="H1633">
        <v>6.4</v>
      </c>
      <c r="I1633">
        <v>11.3</v>
      </c>
      <c r="J1633">
        <v>6.4</v>
      </c>
      <c r="K1633">
        <v>1.6</v>
      </c>
      <c r="L1633" s="7">
        <v>148609.595</v>
      </c>
      <c r="M1633" s="9">
        <v>141.97958589999999</v>
      </c>
      <c r="N1633" s="9">
        <f t="shared" si="129"/>
        <v>21099528.758866709</v>
      </c>
    </row>
    <row r="1634" spans="1:14" x14ac:dyDescent="0.25">
      <c r="A1634" s="5">
        <v>43637</v>
      </c>
      <c r="B1634" t="str">
        <f t="shared" si="125"/>
        <v>Friday</v>
      </c>
      <c r="C1634" t="str">
        <f t="shared" si="126"/>
        <v>June</v>
      </c>
      <c r="D1634">
        <f t="shared" si="127"/>
        <v>2019</v>
      </c>
      <c r="E1634">
        <f t="shared" si="128"/>
        <v>25</v>
      </c>
      <c r="F1634" t="str">
        <f>VLOOKUP(A1634, _holidays!A1634:B3739,2,FALSE)</f>
        <v>Y</v>
      </c>
      <c r="G1634" t="str">
        <f>VLOOKUP(A1634, _holidays!A1634:C3739,3,FALSE)</f>
        <v>N</v>
      </c>
      <c r="H1634">
        <v>6.5</v>
      </c>
      <c r="I1634">
        <v>12.6</v>
      </c>
      <c r="J1634">
        <v>8.5</v>
      </c>
      <c r="K1634">
        <v>3</v>
      </c>
      <c r="L1634" s="7">
        <v>144504.32999999999</v>
      </c>
      <c r="M1634" s="9">
        <v>123.80971169999999</v>
      </c>
      <c r="N1634" s="9">
        <f t="shared" si="129"/>
        <v>17891039.436701659</v>
      </c>
    </row>
    <row r="1635" spans="1:14" x14ac:dyDescent="0.25">
      <c r="A1635" s="5">
        <v>43638</v>
      </c>
      <c r="B1635" t="str">
        <f t="shared" si="125"/>
        <v>Saturday</v>
      </c>
      <c r="C1635" t="str">
        <f t="shared" si="126"/>
        <v>June</v>
      </c>
      <c r="D1635">
        <f t="shared" si="127"/>
        <v>2019</v>
      </c>
      <c r="E1635">
        <f t="shared" si="128"/>
        <v>25</v>
      </c>
      <c r="F1635" t="str">
        <f>VLOOKUP(A1635, _holidays!A1635:B3740,2,FALSE)</f>
        <v>Y</v>
      </c>
      <c r="G1635" t="str">
        <f>VLOOKUP(A1635, _holidays!A1635:C3740,3,FALSE)</f>
        <v>N</v>
      </c>
      <c r="H1635">
        <v>6.8</v>
      </c>
      <c r="I1635">
        <v>11.8</v>
      </c>
      <c r="J1635">
        <v>7.3</v>
      </c>
      <c r="K1635">
        <v>0.4</v>
      </c>
      <c r="L1635" s="7">
        <v>132829.29</v>
      </c>
      <c r="M1635" s="9">
        <v>111.60986149999999</v>
      </c>
      <c r="N1635" s="9">
        <f t="shared" si="129"/>
        <v>14825058.660043335</v>
      </c>
    </row>
    <row r="1636" spans="1:14" x14ac:dyDescent="0.25">
      <c r="A1636" s="5">
        <v>43639</v>
      </c>
      <c r="B1636" t="str">
        <f t="shared" si="125"/>
        <v>Sunday</v>
      </c>
      <c r="C1636" t="str">
        <f t="shared" si="126"/>
        <v>June</v>
      </c>
      <c r="D1636">
        <f t="shared" si="127"/>
        <v>2019</v>
      </c>
      <c r="E1636">
        <f t="shared" si="128"/>
        <v>26</v>
      </c>
      <c r="F1636" t="str">
        <f>VLOOKUP(A1636, _holidays!A1636:B3741,2,FALSE)</f>
        <v>Y</v>
      </c>
      <c r="G1636" t="str">
        <f>VLOOKUP(A1636, _holidays!A1636:C3741,3,FALSE)</f>
        <v>N</v>
      </c>
      <c r="H1636">
        <v>3.6</v>
      </c>
      <c r="I1636">
        <v>9.6</v>
      </c>
      <c r="J1636">
        <v>5.9</v>
      </c>
      <c r="K1636">
        <v>1.2</v>
      </c>
      <c r="L1636" s="7">
        <v>133525.32</v>
      </c>
      <c r="M1636" s="9">
        <v>127.6019028</v>
      </c>
      <c r="N1636" s="9">
        <f t="shared" si="129"/>
        <v>17038084.903978899</v>
      </c>
    </row>
    <row r="1637" spans="1:14" x14ac:dyDescent="0.25">
      <c r="A1637" s="5">
        <v>43640</v>
      </c>
      <c r="B1637" t="str">
        <f t="shared" si="125"/>
        <v>Monday</v>
      </c>
      <c r="C1637" t="str">
        <f t="shared" si="126"/>
        <v>June</v>
      </c>
      <c r="D1637">
        <f t="shared" si="127"/>
        <v>2019</v>
      </c>
      <c r="E1637">
        <f t="shared" si="128"/>
        <v>26</v>
      </c>
      <c r="F1637" t="str">
        <f>VLOOKUP(A1637, _holidays!A1637:B3742,2,FALSE)</f>
        <v>Y</v>
      </c>
      <c r="G1637" t="str">
        <f>VLOOKUP(A1637, _holidays!A1637:C3742,3,FALSE)</f>
        <v>N</v>
      </c>
      <c r="H1637">
        <v>4.2</v>
      </c>
      <c r="I1637">
        <v>16</v>
      </c>
      <c r="J1637">
        <v>9</v>
      </c>
      <c r="K1637">
        <v>0</v>
      </c>
      <c r="L1637" s="7">
        <v>146856.79999999999</v>
      </c>
      <c r="M1637" s="9">
        <v>117.51896069999999</v>
      </c>
      <c r="N1637" s="9">
        <f t="shared" si="129"/>
        <v>17258458.507727757</v>
      </c>
    </row>
    <row r="1638" spans="1:14" x14ac:dyDescent="0.25">
      <c r="A1638" s="5">
        <v>43641</v>
      </c>
      <c r="B1638" t="str">
        <f t="shared" si="125"/>
        <v>Tuesday</v>
      </c>
      <c r="C1638" t="str">
        <f t="shared" si="126"/>
        <v>June</v>
      </c>
      <c r="D1638">
        <f t="shared" si="127"/>
        <v>2019</v>
      </c>
      <c r="E1638">
        <f t="shared" si="128"/>
        <v>26</v>
      </c>
      <c r="F1638" t="str">
        <f>VLOOKUP(A1638, _holidays!A1638:B3743,2,FALSE)</f>
        <v>Y</v>
      </c>
      <c r="G1638" t="str">
        <f>VLOOKUP(A1638, _holidays!A1638:C3743,3,FALSE)</f>
        <v>N</v>
      </c>
      <c r="H1638">
        <v>3.5</v>
      </c>
      <c r="I1638">
        <v>17</v>
      </c>
      <c r="J1638">
        <v>8.9</v>
      </c>
      <c r="K1638">
        <v>0</v>
      </c>
      <c r="L1638" s="7">
        <v>145807.25</v>
      </c>
      <c r="M1638" s="9">
        <v>124.05127779999999</v>
      </c>
      <c r="N1638" s="9">
        <f t="shared" si="129"/>
        <v>18087575.67500405</v>
      </c>
    </row>
    <row r="1639" spans="1:14" x14ac:dyDescent="0.25">
      <c r="A1639" s="5">
        <v>43642</v>
      </c>
      <c r="B1639" t="str">
        <f t="shared" si="125"/>
        <v>Wednesday</v>
      </c>
      <c r="C1639" t="str">
        <f t="shared" si="126"/>
        <v>June</v>
      </c>
      <c r="D1639">
        <f t="shared" si="127"/>
        <v>2019</v>
      </c>
      <c r="E1639">
        <f t="shared" si="128"/>
        <v>26</v>
      </c>
      <c r="F1639" t="str">
        <f>VLOOKUP(A1639, _holidays!A1639:B3744,2,FALSE)</f>
        <v>Y</v>
      </c>
      <c r="G1639" t="str">
        <f>VLOOKUP(A1639, _holidays!A1639:C3744,3,FALSE)</f>
        <v>N</v>
      </c>
      <c r="H1639">
        <v>4.5999999999999996</v>
      </c>
      <c r="I1639">
        <v>18</v>
      </c>
      <c r="J1639">
        <v>9.1999999999999993</v>
      </c>
      <c r="K1639">
        <v>0.2</v>
      </c>
      <c r="L1639" s="7">
        <v>139351.56</v>
      </c>
      <c r="M1639" s="9">
        <v>106.19914</v>
      </c>
      <c r="N1639" s="9">
        <f t="shared" si="129"/>
        <v>14799015.8296584</v>
      </c>
    </row>
    <row r="1640" spans="1:14" x14ac:dyDescent="0.25">
      <c r="A1640" s="5">
        <v>43643</v>
      </c>
      <c r="B1640" t="str">
        <f t="shared" si="125"/>
        <v>Thursday</v>
      </c>
      <c r="C1640" t="str">
        <f t="shared" si="126"/>
        <v>June</v>
      </c>
      <c r="D1640">
        <f t="shared" si="127"/>
        <v>2019</v>
      </c>
      <c r="E1640">
        <f t="shared" si="128"/>
        <v>26</v>
      </c>
      <c r="F1640" t="str">
        <f>VLOOKUP(A1640, _holidays!A1640:B3745,2,FALSE)</f>
        <v>Y</v>
      </c>
      <c r="G1640" t="str">
        <f>VLOOKUP(A1640, _holidays!A1640:C3745,3,FALSE)</f>
        <v>N</v>
      </c>
      <c r="H1640">
        <v>5.9</v>
      </c>
      <c r="I1640">
        <v>17.5</v>
      </c>
      <c r="J1640">
        <v>9.1999999999999993</v>
      </c>
      <c r="K1640">
        <v>0</v>
      </c>
      <c r="L1640" s="7">
        <v>131023.66</v>
      </c>
      <c r="M1640" s="9">
        <v>77.671129440000001</v>
      </c>
      <c r="N1640" s="9">
        <f t="shared" si="129"/>
        <v>10176755.655562552</v>
      </c>
    </row>
    <row r="1641" spans="1:14" x14ac:dyDescent="0.25">
      <c r="A1641" s="5">
        <v>43644</v>
      </c>
      <c r="B1641" t="str">
        <f t="shared" si="125"/>
        <v>Friday</v>
      </c>
      <c r="C1641" t="str">
        <f t="shared" si="126"/>
        <v>June</v>
      </c>
      <c r="D1641">
        <f t="shared" si="127"/>
        <v>2019</v>
      </c>
      <c r="E1641">
        <f t="shared" si="128"/>
        <v>26</v>
      </c>
      <c r="F1641" t="str">
        <f>VLOOKUP(A1641, _holidays!A1641:B3746,2,FALSE)</f>
        <v>N</v>
      </c>
      <c r="G1641" t="str">
        <f>VLOOKUP(A1641, _holidays!A1641:C3746,3,FALSE)</f>
        <v>N</v>
      </c>
      <c r="H1641">
        <v>10.7</v>
      </c>
      <c r="I1641">
        <v>19.5</v>
      </c>
      <c r="J1641">
        <v>9.1999999999999993</v>
      </c>
      <c r="K1641">
        <v>0</v>
      </c>
      <c r="L1641" s="7">
        <v>123546.62</v>
      </c>
      <c r="M1641" s="9">
        <v>61.815155930000003</v>
      </c>
      <c r="N1641" s="9">
        <f t="shared" si="129"/>
        <v>7637053.5799244568</v>
      </c>
    </row>
    <row r="1642" spans="1:14" x14ac:dyDescent="0.25">
      <c r="A1642" s="5">
        <v>43645</v>
      </c>
      <c r="B1642" t="str">
        <f t="shared" si="125"/>
        <v>Saturday</v>
      </c>
      <c r="C1642" t="str">
        <f t="shared" si="126"/>
        <v>June</v>
      </c>
      <c r="D1642">
        <f t="shared" si="127"/>
        <v>2019</v>
      </c>
      <c r="E1642">
        <f t="shared" si="128"/>
        <v>26</v>
      </c>
      <c r="F1642" t="str">
        <f>VLOOKUP(A1642, _holidays!A1642:B3747,2,FALSE)</f>
        <v>N</v>
      </c>
      <c r="G1642" t="str">
        <f>VLOOKUP(A1642, _holidays!A1642:C3747,3,FALSE)</f>
        <v>N</v>
      </c>
      <c r="H1642">
        <v>13</v>
      </c>
      <c r="I1642">
        <v>17.600000000000001</v>
      </c>
      <c r="J1642">
        <v>2.6</v>
      </c>
      <c r="K1642">
        <v>0.8</v>
      </c>
      <c r="L1642" s="7">
        <v>117924.13</v>
      </c>
      <c r="M1642" s="9">
        <v>52.91240414</v>
      </c>
      <c r="N1642" s="9">
        <f t="shared" si="129"/>
        <v>6239649.2244178988</v>
      </c>
    </row>
    <row r="1643" spans="1:14" x14ac:dyDescent="0.25">
      <c r="A1643" s="5">
        <v>43646</v>
      </c>
      <c r="B1643" t="str">
        <f t="shared" si="125"/>
        <v>Sunday</v>
      </c>
      <c r="C1643" t="str">
        <f t="shared" si="126"/>
        <v>June</v>
      </c>
      <c r="D1643">
        <f t="shared" si="127"/>
        <v>2019</v>
      </c>
      <c r="E1643">
        <f t="shared" si="128"/>
        <v>27</v>
      </c>
      <c r="F1643" t="str">
        <f>VLOOKUP(A1643, _holidays!A1643:B3748,2,FALSE)</f>
        <v>N</v>
      </c>
      <c r="G1643" t="str">
        <f>VLOOKUP(A1643, _holidays!A1643:C3748,3,FALSE)</f>
        <v>N</v>
      </c>
      <c r="H1643">
        <v>8.1</v>
      </c>
      <c r="I1643">
        <v>14.5</v>
      </c>
      <c r="J1643">
        <v>8.5</v>
      </c>
      <c r="K1643">
        <v>6.4</v>
      </c>
      <c r="L1643" s="7">
        <v>116150.91499999999</v>
      </c>
      <c r="M1643" s="9">
        <v>51.901149879999998</v>
      </c>
      <c r="N1643" s="9">
        <f t="shared" si="129"/>
        <v>6028366.0481141396</v>
      </c>
    </row>
    <row r="1644" spans="1:14" x14ac:dyDescent="0.25">
      <c r="A1644" s="5">
        <v>43647</v>
      </c>
      <c r="B1644" t="str">
        <f t="shared" si="125"/>
        <v>Monday</v>
      </c>
      <c r="C1644" t="str">
        <f t="shared" si="126"/>
        <v>July</v>
      </c>
      <c r="D1644">
        <f t="shared" si="127"/>
        <v>2019</v>
      </c>
      <c r="E1644">
        <f t="shared" si="128"/>
        <v>27</v>
      </c>
      <c r="F1644" t="str">
        <f>VLOOKUP(A1644, _holidays!A1644:B3749,2,FALSE)</f>
        <v>N</v>
      </c>
      <c r="G1644" t="str">
        <f>VLOOKUP(A1644, _holidays!A1644:C3749,3,FALSE)</f>
        <v>N</v>
      </c>
      <c r="H1644">
        <v>9.5</v>
      </c>
      <c r="I1644">
        <v>14.1</v>
      </c>
      <c r="J1644">
        <v>8.3000000000000007</v>
      </c>
      <c r="K1644">
        <v>0</v>
      </c>
      <c r="L1644" s="7">
        <v>130565.58</v>
      </c>
      <c r="M1644" s="9">
        <v>67.195464610000002</v>
      </c>
      <c r="N1644" s="9">
        <f t="shared" si="129"/>
        <v>8773414.8101741243</v>
      </c>
    </row>
    <row r="1645" spans="1:14" x14ac:dyDescent="0.25">
      <c r="A1645" s="5">
        <v>43648</v>
      </c>
      <c r="B1645" t="str">
        <f t="shared" si="125"/>
        <v>Tuesday</v>
      </c>
      <c r="C1645" t="str">
        <f t="shared" si="126"/>
        <v>July</v>
      </c>
      <c r="D1645">
        <f t="shared" si="127"/>
        <v>2019</v>
      </c>
      <c r="E1645">
        <f t="shared" si="128"/>
        <v>27</v>
      </c>
      <c r="F1645" t="str">
        <f>VLOOKUP(A1645, _holidays!A1645:B3750,2,FALSE)</f>
        <v>N</v>
      </c>
      <c r="G1645" t="str">
        <f>VLOOKUP(A1645, _holidays!A1645:C3750,3,FALSE)</f>
        <v>N</v>
      </c>
      <c r="H1645">
        <v>8.6</v>
      </c>
      <c r="I1645">
        <v>15.9</v>
      </c>
      <c r="J1645">
        <v>6.6</v>
      </c>
      <c r="K1645">
        <v>0</v>
      </c>
      <c r="L1645" s="7">
        <v>135866.75</v>
      </c>
      <c r="M1645" s="9">
        <v>93.110674299999999</v>
      </c>
      <c r="N1645" s="9">
        <f t="shared" si="129"/>
        <v>12650644.707449526</v>
      </c>
    </row>
    <row r="1646" spans="1:14" x14ac:dyDescent="0.25">
      <c r="A1646" s="5">
        <v>43649</v>
      </c>
      <c r="B1646" t="str">
        <f t="shared" si="125"/>
        <v>Wednesday</v>
      </c>
      <c r="C1646" t="str">
        <f t="shared" si="126"/>
        <v>July</v>
      </c>
      <c r="D1646">
        <f t="shared" si="127"/>
        <v>2019</v>
      </c>
      <c r="E1646">
        <f t="shared" si="128"/>
        <v>27</v>
      </c>
      <c r="F1646" t="str">
        <f>VLOOKUP(A1646, _holidays!A1646:B3751,2,FALSE)</f>
        <v>N</v>
      </c>
      <c r="G1646" t="str">
        <f>VLOOKUP(A1646, _holidays!A1646:C3751,3,FALSE)</f>
        <v>N</v>
      </c>
      <c r="H1646">
        <v>8.1999999999999993</v>
      </c>
      <c r="I1646">
        <v>13.7</v>
      </c>
      <c r="J1646">
        <v>7.5</v>
      </c>
      <c r="K1646">
        <v>0</v>
      </c>
      <c r="L1646" s="7">
        <v>137327.70000000001</v>
      </c>
      <c r="M1646" s="9">
        <v>97.287999810000002</v>
      </c>
      <c r="N1646" s="9">
        <f t="shared" si="129"/>
        <v>13360337.251507739</v>
      </c>
    </row>
    <row r="1647" spans="1:14" x14ac:dyDescent="0.25">
      <c r="A1647" s="5">
        <v>43650</v>
      </c>
      <c r="B1647" t="str">
        <f t="shared" si="125"/>
        <v>Thursday</v>
      </c>
      <c r="C1647" t="str">
        <f t="shared" si="126"/>
        <v>July</v>
      </c>
      <c r="D1647">
        <f t="shared" si="127"/>
        <v>2019</v>
      </c>
      <c r="E1647">
        <f t="shared" si="128"/>
        <v>27</v>
      </c>
      <c r="F1647" t="str">
        <f>VLOOKUP(A1647, _holidays!A1647:B3752,2,FALSE)</f>
        <v>N</v>
      </c>
      <c r="G1647" t="str">
        <f>VLOOKUP(A1647, _holidays!A1647:C3752,3,FALSE)</f>
        <v>N</v>
      </c>
      <c r="H1647">
        <v>5.3</v>
      </c>
      <c r="I1647">
        <v>13.5</v>
      </c>
      <c r="J1647">
        <v>6.9</v>
      </c>
      <c r="K1647">
        <v>0</v>
      </c>
      <c r="L1647" s="7">
        <v>135182.72500000001</v>
      </c>
      <c r="M1647" s="9">
        <v>85.901782639999993</v>
      </c>
      <c r="N1647" s="9">
        <f t="shared" si="129"/>
        <v>11612437.059632894</v>
      </c>
    </row>
    <row r="1648" spans="1:14" x14ac:dyDescent="0.25">
      <c r="A1648" s="5">
        <v>43651</v>
      </c>
      <c r="B1648" t="str">
        <f t="shared" si="125"/>
        <v>Friday</v>
      </c>
      <c r="C1648" t="str">
        <f t="shared" si="126"/>
        <v>July</v>
      </c>
      <c r="D1648">
        <f t="shared" si="127"/>
        <v>2019</v>
      </c>
      <c r="E1648">
        <f t="shared" si="128"/>
        <v>27</v>
      </c>
      <c r="F1648" t="str">
        <f>VLOOKUP(A1648, _holidays!A1648:B3753,2,FALSE)</f>
        <v>N</v>
      </c>
      <c r="G1648" t="str">
        <f>VLOOKUP(A1648, _holidays!A1648:C3753,3,FALSE)</f>
        <v>N</v>
      </c>
      <c r="H1648">
        <v>3.5</v>
      </c>
      <c r="I1648">
        <v>19.100000000000001</v>
      </c>
      <c r="J1648">
        <v>9</v>
      </c>
      <c r="K1648">
        <v>0</v>
      </c>
      <c r="L1648" s="7">
        <v>132774.29500000001</v>
      </c>
      <c r="M1648" s="9">
        <v>78.719066029999993</v>
      </c>
      <c r="N1648" s="9">
        <f t="shared" si="129"/>
        <v>10451868.495191699</v>
      </c>
    </row>
    <row r="1649" spans="1:14" x14ac:dyDescent="0.25">
      <c r="A1649" s="5">
        <v>43652</v>
      </c>
      <c r="B1649" t="str">
        <f t="shared" si="125"/>
        <v>Saturday</v>
      </c>
      <c r="C1649" t="str">
        <f t="shared" si="126"/>
        <v>July</v>
      </c>
      <c r="D1649">
        <f t="shared" si="127"/>
        <v>2019</v>
      </c>
      <c r="E1649">
        <f t="shared" si="128"/>
        <v>27</v>
      </c>
      <c r="F1649" t="str">
        <f>VLOOKUP(A1649, _holidays!A1649:B3754,2,FALSE)</f>
        <v>N</v>
      </c>
      <c r="G1649" t="str">
        <f>VLOOKUP(A1649, _holidays!A1649:C3754,3,FALSE)</f>
        <v>N</v>
      </c>
      <c r="H1649">
        <v>6</v>
      </c>
      <c r="I1649">
        <v>19.399999999999999</v>
      </c>
      <c r="J1649">
        <v>9.3000000000000007</v>
      </c>
      <c r="K1649">
        <v>0</v>
      </c>
      <c r="L1649" s="7">
        <v>114660.9</v>
      </c>
      <c r="M1649" s="9">
        <v>64.992904050000007</v>
      </c>
      <c r="N1649" s="9">
        <f t="shared" si="129"/>
        <v>7452144.8719866453</v>
      </c>
    </row>
    <row r="1650" spans="1:14" x14ac:dyDescent="0.25">
      <c r="A1650" s="5">
        <v>43653</v>
      </c>
      <c r="B1650" t="str">
        <f t="shared" si="125"/>
        <v>Sunday</v>
      </c>
      <c r="C1650" t="str">
        <f t="shared" si="126"/>
        <v>July</v>
      </c>
      <c r="D1650">
        <f t="shared" si="127"/>
        <v>2019</v>
      </c>
      <c r="E1650">
        <f t="shared" si="128"/>
        <v>28</v>
      </c>
      <c r="F1650" t="str">
        <f>VLOOKUP(A1650, _holidays!A1650:B3755,2,FALSE)</f>
        <v>N</v>
      </c>
      <c r="G1650" t="str">
        <f>VLOOKUP(A1650, _holidays!A1650:C3755,3,FALSE)</f>
        <v>N</v>
      </c>
      <c r="H1650">
        <v>9</v>
      </c>
      <c r="I1650">
        <v>18.2</v>
      </c>
      <c r="J1650">
        <v>6.1</v>
      </c>
      <c r="K1650">
        <v>0.2</v>
      </c>
      <c r="L1650" s="7">
        <v>114469.88</v>
      </c>
      <c r="M1650" s="9">
        <v>87.747186549999995</v>
      </c>
      <c r="N1650" s="9">
        <f t="shared" si="129"/>
        <v>10044409.914716113</v>
      </c>
    </row>
    <row r="1651" spans="1:14" x14ac:dyDescent="0.25">
      <c r="A1651" s="5">
        <v>43654</v>
      </c>
      <c r="B1651" t="str">
        <f t="shared" si="125"/>
        <v>Monday</v>
      </c>
      <c r="C1651" t="str">
        <f t="shared" si="126"/>
        <v>July</v>
      </c>
      <c r="D1651">
        <f t="shared" si="127"/>
        <v>2019</v>
      </c>
      <c r="E1651">
        <f t="shared" si="128"/>
        <v>28</v>
      </c>
      <c r="F1651" t="str">
        <f>VLOOKUP(A1651, _holidays!A1651:B3756,2,FALSE)</f>
        <v>N</v>
      </c>
      <c r="G1651" t="str">
        <f>VLOOKUP(A1651, _holidays!A1651:C3756,3,FALSE)</f>
        <v>N</v>
      </c>
      <c r="H1651">
        <v>11</v>
      </c>
      <c r="I1651">
        <v>16</v>
      </c>
      <c r="J1651">
        <v>8.1999999999999993</v>
      </c>
      <c r="K1651">
        <v>5.2</v>
      </c>
      <c r="L1651" s="7">
        <v>127307.26</v>
      </c>
      <c r="M1651" s="9">
        <v>101.94417129999999</v>
      </c>
      <c r="N1651" s="9">
        <f t="shared" si="129"/>
        <v>12978233.121173637</v>
      </c>
    </row>
    <row r="1652" spans="1:14" x14ac:dyDescent="0.25">
      <c r="A1652" s="5">
        <v>43655</v>
      </c>
      <c r="B1652" t="str">
        <f t="shared" si="125"/>
        <v>Tuesday</v>
      </c>
      <c r="C1652" t="str">
        <f t="shared" si="126"/>
        <v>July</v>
      </c>
      <c r="D1652">
        <f t="shared" si="127"/>
        <v>2019</v>
      </c>
      <c r="E1652">
        <f t="shared" si="128"/>
        <v>28</v>
      </c>
      <c r="F1652" t="str">
        <f>VLOOKUP(A1652, _holidays!A1652:B3757,2,FALSE)</f>
        <v>N</v>
      </c>
      <c r="G1652" t="str">
        <f>VLOOKUP(A1652, _holidays!A1652:C3757,3,FALSE)</f>
        <v>N</v>
      </c>
      <c r="H1652">
        <v>6.8</v>
      </c>
      <c r="I1652">
        <v>15</v>
      </c>
      <c r="J1652">
        <v>7.2</v>
      </c>
      <c r="K1652">
        <v>0.2</v>
      </c>
      <c r="L1652" s="7">
        <v>133803.98499999999</v>
      </c>
      <c r="M1652" s="9">
        <v>125.0990315</v>
      </c>
      <c r="N1652" s="9">
        <f t="shared" si="129"/>
        <v>16738748.934340525</v>
      </c>
    </row>
    <row r="1653" spans="1:14" x14ac:dyDescent="0.25">
      <c r="A1653" s="5">
        <v>43656</v>
      </c>
      <c r="B1653" t="str">
        <f t="shared" si="125"/>
        <v>Wednesday</v>
      </c>
      <c r="C1653" t="str">
        <f t="shared" si="126"/>
        <v>July</v>
      </c>
      <c r="D1653">
        <f t="shared" si="127"/>
        <v>2019</v>
      </c>
      <c r="E1653">
        <f t="shared" si="128"/>
        <v>28</v>
      </c>
      <c r="F1653" t="str">
        <f>VLOOKUP(A1653, _holidays!A1653:B3758,2,FALSE)</f>
        <v>N</v>
      </c>
      <c r="G1653" t="str">
        <f>VLOOKUP(A1653, _holidays!A1653:C3758,3,FALSE)</f>
        <v>N</v>
      </c>
      <c r="H1653">
        <v>9.5</v>
      </c>
      <c r="I1653">
        <v>15.4</v>
      </c>
      <c r="J1653">
        <v>6.7</v>
      </c>
      <c r="K1653">
        <v>0.2</v>
      </c>
      <c r="L1653" s="7">
        <v>127092.715</v>
      </c>
      <c r="M1653" s="9">
        <v>84.780694909999994</v>
      </c>
      <c r="N1653" s="9">
        <f t="shared" si="129"/>
        <v>10775008.69569858</v>
      </c>
    </row>
    <row r="1654" spans="1:14" x14ac:dyDescent="0.25">
      <c r="A1654" s="5">
        <v>43657</v>
      </c>
      <c r="B1654" t="str">
        <f t="shared" si="125"/>
        <v>Thursday</v>
      </c>
      <c r="C1654" t="str">
        <f t="shared" si="126"/>
        <v>July</v>
      </c>
      <c r="D1654">
        <f t="shared" si="127"/>
        <v>2019</v>
      </c>
      <c r="E1654">
        <f t="shared" si="128"/>
        <v>28</v>
      </c>
      <c r="F1654" t="str">
        <f>VLOOKUP(A1654, _holidays!A1654:B3759,2,FALSE)</f>
        <v>N</v>
      </c>
      <c r="G1654" t="str">
        <f>VLOOKUP(A1654, _holidays!A1654:C3759,3,FALSE)</f>
        <v>N</v>
      </c>
      <c r="H1654">
        <v>7.8</v>
      </c>
      <c r="I1654">
        <v>14.3</v>
      </c>
      <c r="J1654">
        <v>4.5999999999999996</v>
      </c>
      <c r="K1654">
        <v>6.4</v>
      </c>
      <c r="L1654" s="7">
        <v>133131.51999999999</v>
      </c>
      <c r="M1654" s="9">
        <v>89.217705280000004</v>
      </c>
      <c r="N1654" s="9">
        <f t="shared" si="129"/>
        <v>11877688.714838425</v>
      </c>
    </row>
    <row r="1655" spans="1:14" x14ac:dyDescent="0.25">
      <c r="A1655" s="5">
        <v>43658</v>
      </c>
      <c r="B1655" t="str">
        <f t="shared" si="125"/>
        <v>Friday</v>
      </c>
      <c r="C1655" t="str">
        <f t="shared" si="126"/>
        <v>July</v>
      </c>
      <c r="D1655">
        <f t="shared" si="127"/>
        <v>2019</v>
      </c>
      <c r="E1655">
        <f t="shared" si="128"/>
        <v>28</v>
      </c>
      <c r="F1655" t="str">
        <f>VLOOKUP(A1655, _holidays!A1655:B3760,2,FALSE)</f>
        <v>N</v>
      </c>
      <c r="G1655" t="str">
        <f>VLOOKUP(A1655, _holidays!A1655:C3760,3,FALSE)</f>
        <v>N</v>
      </c>
      <c r="H1655">
        <v>10.1</v>
      </c>
      <c r="I1655">
        <v>15.7</v>
      </c>
      <c r="J1655">
        <v>6.2</v>
      </c>
      <c r="K1655">
        <v>2.4</v>
      </c>
      <c r="L1655" s="7">
        <v>128384.14</v>
      </c>
      <c r="M1655" s="9">
        <v>90.969699500000004</v>
      </c>
      <c r="N1655" s="9">
        <f t="shared" si="129"/>
        <v>11679066.63636593</v>
      </c>
    </row>
    <row r="1656" spans="1:14" x14ac:dyDescent="0.25">
      <c r="A1656" s="5">
        <v>43659</v>
      </c>
      <c r="B1656" t="str">
        <f t="shared" si="125"/>
        <v>Saturday</v>
      </c>
      <c r="C1656" t="str">
        <f t="shared" si="126"/>
        <v>July</v>
      </c>
      <c r="D1656">
        <f t="shared" si="127"/>
        <v>2019</v>
      </c>
      <c r="E1656">
        <f t="shared" si="128"/>
        <v>28</v>
      </c>
      <c r="F1656" t="str">
        <f>VLOOKUP(A1656, _holidays!A1656:B3761,2,FALSE)</f>
        <v>N</v>
      </c>
      <c r="G1656" t="str">
        <f>VLOOKUP(A1656, _holidays!A1656:C3761,3,FALSE)</f>
        <v>N</v>
      </c>
      <c r="H1656">
        <v>7</v>
      </c>
      <c r="I1656">
        <v>12</v>
      </c>
      <c r="J1656">
        <v>8.3000000000000007</v>
      </c>
      <c r="K1656">
        <v>4.4000000000000004</v>
      </c>
      <c r="L1656" s="7">
        <v>123954.31</v>
      </c>
      <c r="M1656" s="9">
        <v>82.190068789999998</v>
      </c>
      <c r="N1656" s="9">
        <f t="shared" si="129"/>
        <v>10187813.265716985</v>
      </c>
    </row>
    <row r="1657" spans="1:14" x14ac:dyDescent="0.25">
      <c r="A1657" s="5">
        <v>43660</v>
      </c>
      <c r="B1657" t="str">
        <f t="shared" si="125"/>
        <v>Sunday</v>
      </c>
      <c r="C1657" t="str">
        <f t="shared" si="126"/>
        <v>July</v>
      </c>
      <c r="D1657">
        <f t="shared" si="127"/>
        <v>2019</v>
      </c>
      <c r="E1657">
        <f t="shared" si="128"/>
        <v>29</v>
      </c>
      <c r="F1657" t="str">
        <f>VLOOKUP(A1657, _holidays!A1657:B3762,2,FALSE)</f>
        <v>N</v>
      </c>
      <c r="G1657" t="str">
        <f>VLOOKUP(A1657, _holidays!A1657:C3762,3,FALSE)</f>
        <v>N</v>
      </c>
      <c r="H1657">
        <v>7.1</v>
      </c>
      <c r="I1657">
        <v>13.1</v>
      </c>
      <c r="J1657">
        <v>3.8</v>
      </c>
      <c r="K1657">
        <v>0.8</v>
      </c>
      <c r="L1657" s="7">
        <v>123740.265</v>
      </c>
      <c r="M1657" s="9">
        <v>81.784996430000007</v>
      </c>
      <c r="N1657" s="9">
        <f t="shared" si="129"/>
        <v>10120097.131272255</v>
      </c>
    </row>
    <row r="1658" spans="1:14" x14ac:dyDescent="0.25">
      <c r="A1658" s="5">
        <v>43661</v>
      </c>
      <c r="B1658" t="str">
        <f t="shared" si="125"/>
        <v>Monday</v>
      </c>
      <c r="C1658" t="str">
        <f t="shared" si="126"/>
        <v>July</v>
      </c>
      <c r="D1658">
        <f t="shared" si="127"/>
        <v>2019</v>
      </c>
      <c r="E1658">
        <f t="shared" si="128"/>
        <v>29</v>
      </c>
      <c r="F1658" t="str">
        <f>VLOOKUP(A1658, _holidays!A1658:B3763,2,FALSE)</f>
        <v>N</v>
      </c>
      <c r="G1658" t="str">
        <f>VLOOKUP(A1658, _holidays!A1658:C3763,3,FALSE)</f>
        <v>N</v>
      </c>
      <c r="H1658">
        <v>8.9</v>
      </c>
      <c r="I1658">
        <v>14.3</v>
      </c>
      <c r="J1658">
        <v>7.6</v>
      </c>
      <c r="K1658">
        <v>4.4000000000000004</v>
      </c>
      <c r="L1658" s="7">
        <v>131739.20000000001</v>
      </c>
      <c r="M1658" s="9">
        <v>92.269993139999997</v>
      </c>
      <c r="N1658" s="9">
        <f t="shared" si="129"/>
        <v>12155575.080269089</v>
      </c>
    </row>
    <row r="1659" spans="1:14" x14ac:dyDescent="0.25">
      <c r="A1659" s="5">
        <v>43662</v>
      </c>
      <c r="B1659" t="str">
        <f t="shared" si="125"/>
        <v>Tuesday</v>
      </c>
      <c r="C1659" t="str">
        <f t="shared" si="126"/>
        <v>July</v>
      </c>
      <c r="D1659">
        <f t="shared" si="127"/>
        <v>2019</v>
      </c>
      <c r="E1659">
        <f t="shared" si="128"/>
        <v>29</v>
      </c>
      <c r="F1659" t="str">
        <f>VLOOKUP(A1659, _holidays!A1659:B3764,2,FALSE)</f>
        <v>Y</v>
      </c>
      <c r="G1659" t="str">
        <f>VLOOKUP(A1659, _holidays!A1659:C3764,3,FALSE)</f>
        <v>N</v>
      </c>
      <c r="H1659">
        <v>9.9</v>
      </c>
      <c r="I1659">
        <v>13.9</v>
      </c>
      <c r="J1659">
        <v>6.4</v>
      </c>
      <c r="K1659">
        <v>1.8</v>
      </c>
      <c r="L1659" s="7">
        <v>132941.76999999999</v>
      </c>
      <c r="M1659" s="9">
        <v>114.6004499</v>
      </c>
      <c r="N1659" s="9">
        <f t="shared" si="129"/>
        <v>15235186.652502323</v>
      </c>
    </row>
    <row r="1660" spans="1:14" x14ac:dyDescent="0.25">
      <c r="A1660" s="5">
        <v>43663</v>
      </c>
      <c r="B1660" t="str">
        <f t="shared" si="125"/>
        <v>Wednesday</v>
      </c>
      <c r="C1660" t="str">
        <f t="shared" si="126"/>
        <v>July</v>
      </c>
      <c r="D1660">
        <f t="shared" si="127"/>
        <v>2019</v>
      </c>
      <c r="E1660">
        <f t="shared" si="128"/>
        <v>29</v>
      </c>
      <c r="F1660" t="str">
        <f>VLOOKUP(A1660, _holidays!A1660:B3765,2,FALSE)</f>
        <v>Y</v>
      </c>
      <c r="G1660" t="str">
        <f>VLOOKUP(A1660, _holidays!A1660:C3765,3,FALSE)</f>
        <v>N</v>
      </c>
      <c r="H1660">
        <v>9.6999999999999993</v>
      </c>
      <c r="I1660">
        <v>13.7</v>
      </c>
      <c r="J1660">
        <v>3.6</v>
      </c>
      <c r="K1660">
        <v>0</v>
      </c>
      <c r="L1660" s="7">
        <v>135339.82</v>
      </c>
      <c r="M1660" s="9">
        <v>91.545886449999998</v>
      </c>
      <c r="N1660" s="9">
        <f t="shared" si="129"/>
        <v>12389803.793883439</v>
      </c>
    </row>
    <row r="1661" spans="1:14" x14ac:dyDescent="0.25">
      <c r="A1661" s="5">
        <v>43664</v>
      </c>
      <c r="B1661" t="str">
        <f t="shared" si="125"/>
        <v>Thursday</v>
      </c>
      <c r="C1661" t="str">
        <f t="shared" si="126"/>
        <v>July</v>
      </c>
      <c r="D1661">
        <f t="shared" si="127"/>
        <v>2019</v>
      </c>
      <c r="E1661">
        <f t="shared" si="128"/>
        <v>29</v>
      </c>
      <c r="F1661" t="str">
        <f>VLOOKUP(A1661, _holidays!A1661:B3766,2,FALSE)</f>
        <v>Y</v>
      </c>
      <c r="G1661" t="str">
        <f>VLOOKUP(A1661, _holidays!A1661:C3766,3,FALSE)</f>
        <v>N</v>
      </c>
      <c r="H1661">
        <v>9</v>
      </c>
      <c r="I1661">
        <v>14.3</v>
      </c>
      <c r="J1661">
        <v>7.9</v>
      </c>
      <c r="K1661">
        <v>0.4</v>
      </c>
      <c r="L1661" s="7">
        <v>134119.14000000001</v>
      </c>
      <c r="M1661" s="9">
        <v>85.918878829999997</v>
      </c>
      <c r="N1661" s="9">
        <f t="shared" si="129"/>
        <v>11523366.138443807</v>
      </c>
    </row>
    <row r="1662" spans="1:14" x14ac:dyDescent="0.25">
      <c r="A1662" s="5">
        <v>43665</v>
      </c>
      <c r="B1662" t="str">
        <f t="shared" si="125"/>
        <v>Friday</v>
      </c>
      <c r="C1662" t="str">
        <f t="shared" si="126"/>
        <v>July</v>
      </c>
      <c r="D1662">
        <f t="shared" si="127"/>
        <v>2019</v>
      </c>
      <c r="E1662">
        <f t="shared" si="128"/>
        <v>29</v>
      </c>
      <c r="F1662" t="str">
        <f>VLOOKUP(A1662, _holidays!A1662:B3767,2,FALSE)</f>
        <v>Y</v>
      </c>
      <c r="G1662" t="str">
        <f>VLOOKUP(A1662, _holidays!A1662:C3767,3,FALSE)</f>
        <v>N</v>
      </c>
      <c r="H1662">
        <v>7.5</v>
      </c>
      <c r="I1662">
        <v>15.7</v>
      </c>
      <c r="J1662">
        <v>9.6</v>
      </c>
      <c r="K1662">
        <v>1.6</v>
      </c>
      <c r="L1662" s="7">
        <v>132101.85999999999</v>
      </c>
      <c r="M1662" s="9">
        <v>101.5731984</v>
      </c>
      <c r="N1662" s="9">
        <f t="shared" si="129"/>
        <v>13418008.434789022</v>
      </c>
    </row>
    <row r="1663" spans="1:14" x14ac:dyDescent="0.25">
      <c r="A1663" s="5">
        <v>43666</v>
      </c>
      <c r="B1663" t="str">
        <f t="shared" si="125"/>
        <v>Saturday</v>
      </c>
      <c r="C1663" t="str">
        <f t="shared" si="126"/>
        <v>July</v>
      </c>
      <c r="D1663">
        <f t="shared" si="127"/>
        <v>2019</v>
      </c>
      <c r="E1663">
        <f t="shared" si="128"/>
        <v>29</v>
      </c>
      <c r="F1663" t="str">
        <f>VLOOKUP(A1663, _holidays!A1663:B3768,2,FALSE)</f>
        <v>Y</v>
      </c>
      <c r="G1663" t="str">
        <f>VLOOKUP(A1663, _holidays!A1663:C3768,3,FALSE)</f>
        <v>N</v>
      </c>
      <c r="H1663">
        <v>8</v>
      </c>
      <c r="I1663">
        <v>17.100000000000001</v>
      </c>
      <c r="J1663">
        <v>10.3</v>
      </c>
      <c r="K1663">
        <v>0</v>
      </c>
      <c r="L1663" s="7">
        <v>111288.905</v>
      </c>
      <c r="M1663" s="9">
        <v>52.5253199</v>
      </c>
      <c r="N1663" s="9">
        <f t="shared" si="129"/>
        <v>5845485.3364457097</v>
      </c>
    </row>
    <row r="1664" spans="1:14" x14ac:dyDescent="0.25">
      <c r="A1664" s="5">
        <v>43667</v>
      </c>
      <c r="B1664" t="str">
        <f t="shared" si="125"/>
        <v>Sunday</v>
      </c>
      <c r="C1664" t="str">
        <f t="shared" si="126"/>
        <v>July</v>
      </c>
      <c r="D1664">
        <f t="shared" si="127"/>
        <v>2019</v>
      </c>
      <c r="E1664">
        <f t="shared" si="128"/>
        <v>30</v>
      </c>
      <c r="F1664" t="str">
        <f>VLOOKUP(A1664, _holidays!A1664:B3769,2,FALSE)</f>
        <v>Y</v>
      </c>
      <c r="G1664" t="str">
        <f>VLOOKUP(A1664, _holidays!A1664:C3769,3,FALSE)</f>
        <v>N</v>
      </c>
      <c r="H1664">
        <v>11.3</v>
      </c>
      <c r="I1664">
        <v>16.600000000000001</v>
      </c>
      <c r="J1664">
        <v>8.1</v>
      </c>
      <c r="K1664">
        <v>0</v>
      </c>
      <c r="L1664" s="7">
        <v>111293.15</v>
      </c>
      <c r="M1664" s="9">
        <v>60.156590430000001</v>
      </c>
      <c r="N1664" s="9">
        <f t="shared" si="129"/>
        <v>6695016.4422145542</v>
      </c>
    </row>
    <row r="1665" spans="1:14" x14ac:dyDescent="0.25">
      <c r="A1665" s="5">
        <v>43668</v>
      </c>
      <c r="B1665" t="str">
        <f t="shared" si="125"/>
        <v>Monday</v>
      </c>
      <c r="C1665" t="str">
        <f t="shared" si="126"/>
        <v>July</v>
      </c>
      <c r="D1665">
        <f t="shared" si="127"/>
        <v>2019</v>
      </c>
      <c r="E1665">
        <f t="shared" si="128"/>
        <v>30</v>
      </c>
      <c r="F1665" t="str">
        <f>VLOOKUP(A1665, _holidays!A1665:B3770,2,FALSE)</f>
        <v>Y</v>
      </c>
      <c r="G1665" t="str">
        <f>VLOOKUP(A1665, _holidays!A1665:C3770,3,FALSE)</f>
        <v>N</v>
      </c>
      <c r="H1665">
        <v>7.9</v>
      </c>
      <c r="I1665">
        <v>15.6</v>
      </c>
      <c r="J1665">
        <v>10.6</v>
      </c>
      <c r="K1665">
        <v>0</v>
      </c>
      <c r="L1665" s="7">
        <v>123618.42</v>
      </c>
      <c r="M1665" s="9">
        <v>64.585343089999995</v>
      </c>
      <c r="N1665" s="9">
        <f t="shared" si="129"/>
        <v>7983938.0679437174</v>
      </c>
    </row>
    <row r="1666" spans="1:14" x14ac:dyDescent="0.25">
      <c r="A1666" s="5">
        <v>43669</v>
      </c>
      <c r="B1666" t="str">
        <f t="shared" ref="B1666:B1729" si="130">TEXT(A1666, "dddd")</f>
        <v>Tuesday</v>
      </c>
      <c r="C1666" t="str">
        <f t="shared" ref="C1666:C1729" si="131">TEXT(A1666, "mmmm")</f>
        <v>July</v>
      </c>
      <c r="D1666">
        <f t="shared" ref="D1666:D1729" si="132">YEAR(A1666)</f>
        <v>2019</v>
      </c>
      <c r="E1666">
        <f t="shared" ref="E1666:E1729" si="133">WEEKNUM(A1666)</f>
        <v>30</v>
      </c>
      <c r="F1666" t="str">
        <f>VLOOKUP(A1666, _holidays!A1666:B3771,2,FALSE)</f>
        <v>Y</v>
      </c>
      <c r="G1666" t="str">
        <f>VLOOKUP(A1666, _holidays!A1666:C3771,3,FALSE)</f>
        <v>N</v>
      </c>
      <c r="H1666">
        <v>9.9</v>
      </c>
      <c r="I1666">
        <v>15.2</v>
      </c>
      <c r="J1666">
        <v>8.1999999999999993</v>
      </c>
      <c r="K1666">
        <v>1.6</v>
      </c>
      <c r="L1666" s="7">
        <v>129008.62</v>
      </c>
      <c r="M1666" s="9">
        <v>69.864795830000006</v>
      </c>
      <c r="N1666" s="9">
        <f t="shared" si="129"/>
        <v>9013160.8966100551</v>
      </c>
    </row>
    <row r="1667" spans="1:14" x14ac:dyDescent="0.25">
      <c r="A1667" s="5">
        <v>43670</v>
      </c>
      <c r="B1667" t="str">
        <f t="shared" si="130"/>
        <v>Wednesday</v>
      </c>
      <c r="C1667" t="str">
        <f t="shared" si="131"/>
        <v>July</v>
      </c>
      <c r="D1667">
        <f t="shared" si="132"/>
        <v>2019</v>
      </c>
      <c r="E1667">
        <f t="shared" si="133"/>
        <v>30</v>
      </c>
      <c r="F1667" t="str">
        <f>VLOOKUP(A1667, _holidays!A1667:B3772,2,FALSE)</f>
        <v>Y</v>
      </c>
      <c r="G1667" t="str">
        <f>VLOOKUP(A1667, _holidays!A1667:C3772,3,FALSE)</f>
        <v>N</v>
      </c>
      <c r="H1667">
        <v>7</v>
      </c>
      <c r="I1667">
        <v>14.4</v>
      </c>
      <c r="J1667">
        <v>7.8</v>
      </c>
      <c r="K1667">
        <v>8</v>
      </c>
      <c r="L1667" s="7">
        <v>135782.54500000001</v>
      </c>
      <c r="M1667" s="9">
        <v>87.256299299999995</v>
      </c>
      <c r="N1667" s="9">
        <f t="shared" ref="N1667:N1730" si="134">L1667*M1667</f>
        <v>11847882.38623572</v>
      </c>
    </row>
    <row r="1668" spans="1:14" x14ac:dyDescent="0.25">
      <c r="A1668" s="5">
        <v>43671</v>
      </c>
      <c r="B1668" t="str">
        <f t="shared" si="130"/>
        <v>Thursday</v>
      </c>
      <c r="C1668" t="str">
        <f t="shared" si="131"/>
        <v>July</v>
      </c>
      <c r="D1668">
        <f t="shared" si="132"/>
        <v>2019</v>
      </c>
      <c r="E1668">
        <f t="shared" si="133"/>
        <v>30</v>
      </c>
      <c r="F1668" t="str">
        <f>VLOOKUP(A1668, _holidays!A1668:B3773,2,FALSE)</f>
        <v>Y</v>
      </c>
      <c r="G1668" t="str">
        <f>VLOOKUP(A1668, _holidays!A1668:C3773,3,FALSE)</f>
        <v>N</v>
      </c>
      <c r="H1668">
        <v>9.1999999999999993</v>
      </c>
      <c r="I1668">
        <v>14.8</v>
      </c>
      <c r="J1668">
        <v>5.2</v>
      </c>
      <c r="K1668">
        <v>0</v>
      </c>
      <c r="L1668" s="7">
        <v>132940.63</v>
      </c>
      <c r="M1668" s="9">
        <v>84.076210110000005</v>
      </c>
      <c r="N1668" s="9">
        <f t="shared" si="134"/>
        <v>11177144.34003577</v>
      </c>
    </row>
    <row r="1669" spans="1:14" x14ac:dyDescent="0.25">
      <c r="A1669" s="5">
        <v>43672</v>
      </c>
      <c r="B1669" t="str">
        <f t="shared" si="130"/>
        <v>Friday</v>
      </c>
      <c r="C1669" t="str">
        <f t="shared" si="131"/>
        <v>July</v>
      </c>
      <c r="D1669">
        <f t="shared" si="132"/>
        <v>2019</v>
      </c>
      <c r="E1669">
        <f t="shared" si="133"/>
        <v>30</v>
      </c>
      <c r="F1669" t="str">
        <f>VLOOKUP(A1669, _holidays!A1669:B3774,2,FALSE)</f>
        <v>Y</v>
      </c>
      <c r="G1669" t="str">
        <f>VLOOKUP(A1669, _holidays!A1669:C3774,3,FALSE)</f>
        <v>N</v>
      </c>
      <c r="H1669">
        <v>11</v>
      </c>
      <c r="I1669">
        <v>14</v>
      </c>
      <c r="J1669">
        <v>5.9</v>
      </c>
      <c r="K1669">
        <v>0</v>
      </c>
      <c r="L1669" s="7">
        <v>136493.13</v>
      </c>
      <c r="M1669" s="9">
        <v>95.233217850000003</v>
      </c>
      <c r="N1669" s="9">
        <f t="shared" si="134"/>
        <v>12998679.984318372</v>
      </c>
    </row>
    <row r="1670" spans="1:14" x14ac:dyDescent="0.25">
      <c r="A1670" s="5">
        <v>43673</v>
      </c>
      <c r="B1670" t="str">
        <f t="shared" si="130"/>
        <v>Saturday</v>
      </c>
      <c r="C1670" t="str">
        <f t="shared" si="131"/>
        <v>July</v>
      </c>
      <c r="D1670">
        <f t="shared" si="132"/>
        <v>2019</v>
      </c>
      <c r="E1670">
        <f t="shared" si="133"/>
        <v>30</v>
      </c>
      <c r="F1670" t="str">
        <f>VLOOKUP(A1670, _holidays!A1670:B3775,2,FALSE)</f>
        <v>Y</v>
      </c>
      <c r="G1670" t="str">
        <f>VLOOKUP(A1670, _holidays!A1670:C3775,3,FALSE)</f>
        <v>N</v>
      </c>
      <c r="H1670">
        <v>9.8000000000000007</v>
      </c>
      <c r="I1670">
        <v>15.3</v>
      </c>
      <c r="J1670">
        <v>8.6999999999999993</v>
      </c>
      <c r="K1670">
        <v>6.8</v>
      </c>
      <c r="L1670" s="7">
        <v>121958.69</v>
      </c>
      <c r="M1670" s="9">
        <v>94.375867150000005</v>
      </c>
      <c r="N1670" s="9">
        <f t="shared" si="134"/>
        <v>11509957.125228034</v>
      </c>
    </row>
    <row r="1671" spans="1:14" x14ac:dyDescent="0.25">
      <c r="A1671" s="5">
        <v>43674</v>
      </c>
      <c r="B1671" t="str">
        <f t="shared" si="130"/>
        <v>Sunday</v>
      </c>
      <c r="C1671" t="str">
        <f t="shared" si="131"/>
        <v>July</v>
      </c>
      <c r="D1671">
        <f t="shared" si="132"/>
        <v>2019</v>
      </c>
      <c r="E1671">
        <f t="shared" si="133"/>
        <v>31</v>
      </c>
      <c r="F1671" t="str">
        <f>VLOOKUP(A1671, _holidays!A1671:B3776,2,FALSE)</f>
        <v>Y</v>
      </c>
      <c r="G1671" t="str">
        <f>VLOOKUP(A1671, _holidays!A1671:C3776,3,FALSE)</f>
        <v>N</v>
      </c>
      <c r="H1671">
        <v>6.6</v>
      </c>
      <c r="I1671">
        <v>15.1</v>
      </c>
      <c r="J1671">
        <v>10.199999999999999</v>
      </c>
      <c r="K1671">
        <v>0</v>
      </c>
      <c r="L1671" s="7">
        <v>118413.13499999999</v>
      </c>
      <c r="M1671" s="9">
        <v>85.712073040000007</v>
      </c>
      <c r="N1671" s="9">
        <f t="shared" si="134"/>
        <v>10149435.27601538</v>
      </c>
    </row>
    <row r="1672" spans="1:14" x14ac:dyDescent="0.25">
      <c r="A1672" s="5">
        <v>43675</v>
      </c>
      <c r="B1672" t="str">
        <f t="shared" si="130"/>
        <v>Monday</v>
      </c>
      <c r="C1672" t="str">
        <f t="shared" si="131"/>
        <v>July</v>
      </c>
      <c r="D1672">
        <f t="shared" si="132"/>
        <v>2019</v>
      </c>
      <c r="E1672">
        <f t="shared" si="133"/>
        <v>31</v>
      </c>
      <c r="F1672" t="str">
        <f>VLOOKUP(A1672, _holidays!A1672:B3777,2,FALSE)</f>
        <v>Y</v>
      </c>
      <c r="G1672" t="str">
        <f>VLOOKUP(A1672, _holidays!A1672:C3777,3,FALSE)</f>
        <v>N</v>
      </c>
      <c r="H1672">
        <v>8.9</v>
      </c>
      <c r="I1672">
        <v>14.6</v>
      </c>
      <c r="J1672">
        <v>9.9</v>
      </c>
      <c r="K1672">
        <v>0</v>
      </c>
      <c r="L1672" s="7">
        <v>133205.18</v>
      </c>
      <c r="M1672" s="9">
        <v>95.873752800000005</v>
      </c>
      <c r="N1672" s="9">
        <f t="shared" si="134"/>
        <v>12770880.498999504</v>
      </c>
    </row>
    <row r="1673" spans="1:14" x14ac:dyDescent="0.25">
      <c r="A1673" s="5">
        <v>43676</v>
      </c>
      <c r="B1673" t="str">
        <f t="shared" si="130"/>
        <v>Tuesday</v>
      </c>
      <c r="C1673" t="str">
        <f t="shared" si="131"/>
        <v>July</v>
      </c>
      <c r="D1673">
        <f t="shared" si="132"/>
        <v>2019</v>
      </c>
      <c r="E1673">
        <f t="shared" si="133"/>
        <v>31</v>
      </c>
      <c r="F1673" t="str">
        <f>VLOOKUP(A1673, _holidays!A1673:B3778,2,FALSE)</f>
        <v>Y</v>
      </c>
      <c r="G1673" t="str">
        <f>VLOOKUP(A1673, _holidays!A1673:C3778,3,FALSE)</f>
        <v>N</v>
      </c>
      <c r="H1673">
        <v>7.9</v>
      </c>
      <c r="I1673">
        <v>12.5</v>
      </c>
      <c r="J1673">
        <v>8.6999999999999993</v>
      </c>
      <c r="K1673">
        <v>0.8</v>
      </c>
      <c r="L1673" s="7">
        <v>138858.04500000001</v>
      </c>
      <c r="M1673" s="9">
        <v>110.4700594</v>
      </c>
      <c r="N1673" s="9">
        <f t="shared" si="134"/>
        <v>15339656.479317874</v>
      </c>
    </row>
    <row r="1674" spans="1:14" x14ac:dyDescent="0.25">
      <c r="A1674" s="5">
        <v>43677</v>
      </c>
      <c r="B1674" t="str">
        <f t="shared" si="130"/>
        <v>Wednesday</v>
      </c>
      <c r="C1674" t="str">
        <f t="shared" si="131"/>
        <v>July</v>
      </c>
      <c r="D1674">
        <f t="shared" si="132"/>
        <v>2019</v>
      </c>
      <c r="E1674">
        <f t="shared" si="133"/>
        <v>31</v>
      </c>
      <c r="F1674" t="str">
        <f>VLOOKUP(A1674, _holidays!A1674:B3779,2,FALSE)</f>
        <v>Y</v>
      </c>
      <c r="G1674" t="str">
        <f>VLOOKUP(A1674, _holidays!A1674:C3779,3,FALSE)</f>
        <v>N</v>
      </c>
      <c r="H1674">
        <v>3</v>
      </c>
      <c r="I1674">
        <v>12.5</v>
      </c>
      <c r="J1674">
        <v>11.3</v>
      </c>
      <c r="K1674">
        <v>0</v>
      </c>
      <c r="L1674" s="7">
        <v>140275.82999999999</v>
      </c>
      <c r="M1674" s="9">
        <v>153.26684940000001</v>
      </c>
      <c r="N1674" s="9">
        <f t="shared" si="134"/>
        <v>21499634.511070002</v>
      </c>
    </row>
    <row r="1675" spans="1:14" x14ac:dyDescent="0.25">
      <c r="A1675" s="5">
        <v>43678</v>
      </c>
      <c r="B1675" t="str">
        <f t="shared" si="130"/>
        <v>Thursday</v>
      </c>
      <c r="C1675" t="str">
        <f t="shared" si="131"/>
        <v>August</v>
      </c>
      <c r="D1675">
        <f t="shared" si="132"/>
        <v>2019</v>
      </c>
      <c r="E1675">
        <f t="shared" si="133"/>
        <v>31</v>
      </c>
      <c r="F1675" t="str">
        <f>VLOOKUP(A1675, _holidays!A1675:B3780,2,FALSE)</f>
        <v>Y</v>
      </c>
      <c r="G1675" t="str">
        <f>VLOOKUP(A1675, _holidays!A1675:C3780,3,FALSE)</f>
        <v>N</v>
      </c>
      <c r="H1675">
        <v>5.8</v>
      </c>
      <c r="I1675">
        <v>13.8</v>
      </c>
      <c r="J1675">
        <v>8.6</v>
      </c>
      <c r="K1675">
        <v>0</v>
      </c>
      <c r="L1675" s="7">
        <v>137651.13500000001</v>
      </c>
      <c r="M1675" s="9">
        <v>98.967005540000002</v>
      </c>
      <c r="N1675" s="9">
        <f t="shared" si="134"/>
        <v>13622920.640132289</v>
      </c>
    </row>
    <row r="1676" spans="1:14" x14ac:dyDescent="0.25">
      <c r="A1676" s="5">
        <v>43679</v>
      </c>
      <c r="B1676" t="str">
        <f t="shared" si="130"/>
        <v>Friday</v>
      </c>
      <c r="C1676" t="str">
        <f t="shared" si="131"/>
        <v>August</v>
      </c>
      <c r="D1676">
        <f t="shared" si="132"/>
        <v>2019</v>
      </c>
      <c r="E1676">
        <f t="shared" si="133"/>
        <v>31</v>
      </c>
      <c r="F1676" t="str">
        <f>VLOOKUP(A1676, _holidays!A1676:B3781,2,FALSE)</f>
        <v>Y</v>
      </c>
      <c r="G1676" t="str">
        <f>VLOOKUP(A1676, _holidays!A1676:C3781,3,FALSE)</f>
        <v>N</v>
      </c>
      <c r="H1676">
        <v>9.6999999999999993</v>
      </c>
      <c r="I1676">
        <v>12.7</v>
      </c>
      <c r="J1676">
        <v>7.4</v>
      </c>
      <c r="K1676">
        <v>0.4</v>
      </c>
      <c r="L1676" s="7">
        <v>135633.89000000001</v>
      </c>
      <c r="M1676" s="9">
        <v>106.56821669999999</v>
      </c>
      <c r="N1676" s="9">
        <f t="shared" si="134"/>
        <v>14454261.781383963</v>
      </c>
    </row>
    <row r="1677" spans="1:14" x14ac:dyDescent="0.25">
      <c r="A1677" s="5">
        <v>43680</v>
      </c>
      <c r="B1677" t="str">
        <f t="shared" si="130"/>
        <v>Saturday</v>
      </c>
      <c r="C1677" t="str">
        <f t="shared" si="131"/>
        <v>August</v>
      </c>
      <c r="D1677">
        <f t="shared" si="132"/>
        <v>2019</v>
      </c>
      <c r="E1677">
        <f t="shared" si="133"/>
        <v>31</v>
      </c>
      <c r="F1677" t="str">
        <f>VLOOKUP(A1677, _holidays!A1677:B3782,2,FALSE)</f>
        <v>Y</v>
      </c>
      <c r="G1677" t="str">
        <f>VLOOKUP(A1677, _holidays!A1677:C3782,3,FALSE)</f>
        <v>N</v>
      </c>
      <c r="H1677">
        <v>10</v>
      </c>
      <c r="I1677">
        <v>13.9</v>
      </c>
      <c r="J1677">
        <v>6.2</v>
      </c>
      <c r="K1677">
        <v>0</v>
      </c>
      <c r="L1677" s="7">
        <v>119933.7</v>
      </c>
      <c r="M1677" s="9">
        <v>121.53235650000001</v>
      </c>
      <c r="N1677" s="9">
        <f t="shared" si="134"/>
        <v>14575825.18476405</v>
      </c>
    </row>
    <row r="1678" spans="1:14" x14ac:dyDescent="0.25">
      <c r="A1678" s="5">
        <v>43681</v>
      </c>
      <c r="B1678" t="str">
        <f t="shared" si="130"/>
        <v>Sunday</v>
      </c>
      <c r="C1678" t="str">
        <f t="shared" si="131"/>
        <v>August</v>
      </c>
      <c r="D1678">
        <f t="shared" si="132"/>
        <v>2019</v>
      </c>
      <c r="E1678">
        <f t="shared" si="133"/>
        <v>32</v>
      </c>
      <c r="F1678" t="str">
        <f>VLOOKUP(A1678, _holidays!A1678:B3783,2,FALSE)</f>
        <v>Y</v>
      </c>
      <c r="G1678" t="str">
        <f>VLOOKUP(A1678, _holidays!A1678:C3783,3,FALSE)</f>
        <v>N</v>
      </c>
      <c r="H1678">
        <v>9.1999999999999993</v>
      </c>
      <c r="I1678">
        <v>13.1</v>
      </c>
      <c r="J1678">
        <v>7.2</v>
      </c>
      <c r="K1678">
        <v>1</v>
      </c>
      <c r="L1678" s="7">
        <v>120350.215</v>
      </c>
      <c r="M1678" s="9">
        <v>127.8811699</v>
      </c>
      <c r="N1678" s="9">
        <f t="shared" si="134"/>
        <v>15390526.291916529</v>
      </c>
    </row>
    <row r="1679" spans="1:14" x14ac:dyDescent="0.25">
      <c r="A1679" s="5">
        <v>43682</v>
      </c>
      <c r="B1679" t="str">
        <f t="shared" si="130"/>
        <v>Monday</v>
      </c>
      <c r="C1679" t="str">
        <f t="shared" si="131"/>
        <v>August</v>
      </c>
      <c r="D1679">
        <f t="shared" si="132"/>
        <v>2019</v>
      </c>
      <c r="E1679">
        <f t="shared" si="133"/>
        <v>32</v>
      </c>
      <c r="F1679" t="str">
        <f>VLOOKUP(A1679, _holidays!A1679:B3784,2,FALSE)</f>
        <v>Y</v>
      </c>
      <c r="G1679" t="str">
        <f>VLOOKUP(A1679, _holidays!A1679:C3784,3,FALSE)</f>
        <v>N</v>
      </c>
      <c r="H1679">
        <v>10</v>
      </c>
      <c r="I1679">
        <v>15.8</v>
      </c>
      <c r="J1679">
        <v>10.7</v>
      </c>
      <c r="K1679">
        <v>0</v>
      </c>
      <c r="L1679" s="7">
        <v>125652.05499999999</v>
      </c>
      <c r="M1679" s="9">
        <v>108.4969239</v>
      </c>
      <c r="N1679" s="9">
        <f t="shared" si="134"/>
        <v>13632861.449213613</v>
      </c>
    </row>
    <row r="1680" spans="1:14" x14ac:dyDescent="0.25">
      <c r="A1680" s="5">
        <v>43683</v>
      </c>
      <c r="B1680" t="str">
        <f t="shared" si="130"/>
        <v>Tuesday</v>
      </c>
      <c r="C1680" t="str">
        <f t="shared" si="131"/>
        <v>August</v>
      </c>
      <c r="D1680">
        <f t="shared" si="132"/>
        <v>2019</v>
      </c>
      <c r="E1680">
        <f t="shared" si="133"/>
        <v>32</v>
      </c>
      <c r="F1680" t="str">
        <f>VLOOKUP(A1680, _holidays!A1680:B3785,2,FALSE)</f>
        <v>Y</v>
      </c>
      <c r="G1680" t="str">
        <f>VLOOKUP(A1680, _holidays!A1680:C3785,3,FALSE)</f>
        <v>N</v>
      </c>
      <c r="H1680">
        <v>9.1</v>
      </c>
      <c r="I1680">
        <v>13.5</v>
      </c>
      <c r="J1680">
        <v>4.5</v>
      </c>
      <c r="K1680">
        <v>0.4</v>
      </c>
      <c r="L1680" s="7">
        <v>132120.39000000001</v>
      </c>
      <c r="M1680" s="9">
        <v>89.427805109999994</v>
      </c>
      <c r="N1680" s="9">
        <f t="shared" si="134"/>
        <v>11815236.487977194</v>
      </c>
    </row>
    <row r="1681" spans="1:14" x14ac:dyDescent="0.25">
      <c r="A1681" s="5">
        <v>43684</v>
      </c>
      <c r="B1681" t="str">
        <f t="shared" si="130"/>
        <v>Wednesday</v>
      </c>
      <c r="C1681" t="str">
        <f t="shared" si="131"/>
        <v>August</v>
      </c>
      <c r="D1681">
        <f t="shared" si="132"/>
        <v>2019</v>
      </c>
      <c r="E1681">
        <f t="shared" si="133"/>
        <v>32</v>
      </c>
      <c r="F1681" t="str">
        <f>VLOOKUP(A1681, _holidays!A1681:B3786,2,FALSE)</f>
        <v>Y</v>
      </c>
      <c r="G1681" t="str">
        <f>VLOOKUP(A1681, _holidays!A1681:C3786,3,FALSE)</f>
        <v>N</v>
      </c>
      <c r="H1681">
        <v>9.3000000000000007</v>
      </c>
      <c r="I1681">
        <v>14.1</v>
      </c>
      <c r="J1681">
        <v>7.5</v>
      </c>
      <c r="K1681">
        <v>0</v>
      </c>
      <c r="L1681" s="7">
        <v>136315.38</v>
      </c>
      <c r="M1681" s="9">
        <v>129.26252919999999</v>
      </c>
      <c r="N1681" s="9">
        <f t="shared" si="134"/>
        <v>17620470.787659094</v>
      </c>
    </row>
    <row r="1682" spans="1:14" x14ac:dyDescent="0.25">
      <c r="A1682" s="5">
        <v>43685</v>
      </c>
      <c r="B1682" t="str">
        <f t="shared" si="130"/>
        <v>Thursday</v>
      </c>
      <c r="C1682" t="str">
        <f t="shared" si="131"/>
        <v>August</v>
      </c>
      <c r="D1682">
        <f t="shared" si="132"/>
        <v>2019</v>
      </c>
      <c r="E1682">
        <f t="shared" si="133"/>
        <v>32</v>
      </c>
      <c r="F1682" t="str">
        <f>VLOOKUP(A1682, _holidays!A1682:B3787,2,FALSE)</f>
        <v>Y</v>
      </c>
      <c r="G1682" t="str">
        <f>VLOOKUP(A1682, _holidays!A1682:C3787,3,FALSE)</f>
        <v>N</v>
      </c>
      <c r="H1682">
        <v>6.7</v>
      </c>
      <c r="I1682">
        <v>13.9</v>
      </c>
      <c r="J1682">
        <v>9.6</v>
      </c>
      <c r="K1682">
        <v>10.8</v>
      </c>
      <c r="L1682" s="7">
        <v>133004.73000000001</v>
      </c>
      <c r="M1682" s="9">
        <v>95.454195279999993</v>
      </c>
      <c r="N1682" s="9">
        <f t="shared" si="134"/>
        <v>12695859.470583675</v>
      </c>
    </row>
    <row r="1683" spans="1:14" x14ac:dyDescent="0.25">
      <c r="A1683" s="5">
        <v>43686</v>
      </c>
      <c r="B1683" t="str">
        <f t="shared" si="130"/>
        <v>Friday</v>
      </c>
      <c r="C1683" t="str">
        <f t="shared" si="131"/>
        <v>August</v>
      </c>
      <c r="D1683">
        <f t="shared" si="132"/>
        <v>2019</v>
      </c>
      <c r="E1683">
        <f t="shared" si="133"/>
        <v>32</v>
      </c>
      <c r="F1683" t="str">
        <f>VLOOKUP(A1683, _holidays!A1683:B3788,2,FALSE)</f>
        <v>Y</v>
      </c>
      <c r="G1683" t="str">
        <f>VLOOKUP(A1683, _holidays!A1683:C3788,3,FALSE)</f>
        <v>N</v>
      </c>
      <c r="H1683">
        <v>7.8</v>
      </c>
      <c r="I1683">
        <v>10.1</v>
      </c>
      <c r="J1683">
        <v>7.3</v>
      </c>
      <c r="K1683">
        <v>2</v>
      </c>
      <c r="L1683" s="7">
        <v>142555.10500000001</v>
      </c>
      <c r="M1683" s="9">
        <v>119.9574815</v>
      </c>
      <c r="N1683" s="9">
        <f t="shared" si="134"/>
        <v>17100551.370768059</v>
      </c>
    </row>
    <row r="1684" spans="1:14" x14ac:dyDescent="0.25">
      <c r="A1684" s="5">
        <v>43687</v>
      </c>
      <c r="B1684" t="str">
        <f t="shared" si="130"/>
        <v>Saturday</v>
      </c>
      <c r="C1684" t="str">
        <f t="shared" si="131"/>
        <v>August</v>
      </c>
      <c r="D1684">
        <f t="shared" si="132"/>
        <v>2019</v>
      </c>
      <c r="E1684">
        <f t="shared" si="133"/>
        <v>32</v>
      </c>
      <c r="F1684" t="str">
        <f>VLOOKUP(A1684, _holidays!A1684:B3789,2,FALSE)</f>
        <v>Y</v>
      </c>
      <c r="G1684" t="str">
        <f>VLOOKUP(A1684, _holidays!A1684:C3789,3,FALSE)</f>
        <v>N</v>
      </c>
      <c r="H1684">
        <v>5.2</v>
      </c>
      <c r="I1684">
        <v>12.5</v>
      </c>
      <c r="J1684">
        <v>6.6</v>
      </c>
      <c r="K1684">
        <v>4.2</v>
      </c>
      <c r="L1684" s="7">
        <v>128554.605</v>
      </c>
      <c r="M1684" s="9">
        <v>94.668808780000006</v>
      </c>
      <c r="N1684" s="9">
        <f t="shared" si="134"/>
        <v>12170111.318533432</v>
      </c>
    </row>
    <row r="1685" spans="1:14" x14ac:dyDescent="0.25">
      <c r="A1685" s="5">
        <v>43688</v>
      </c>
      <c r="B1685" t="str">
        <f t="shared" si="130"/>
        <v>Sunday</v>
      </c>
      <c r="C1685" t="str">
        <f t="shared" si="131"/>
        <v>August</v>
      </c>
      <c r="D1685">
        <f t="shared" si="132"/>
        <v>2019</v>
      </c>
      <c r="E1685">
        <f t="shared" si="133"/>
        <v>33</v>
      </c>
      <c r="F1685" t="str">
        <f>VLOOKUP(A1685, _holidays!A1685:B3790,2,FALSE)</f>
        <v>Y</v>
      </c>
      <c r="G1685" t="str">
        <f>VLOOKUP(A1685, _holidays!A1685:C3790,3,FALSE)</f>
        <v>N</v>
      </c>
      <c r="H1685">
        <v>4.8</v>
      </c>
      <c r="I1685">
        <v>12.9</v>
      </c>
      <c r="J1685">
        <v>11.4</v>
      </c>
      <c r="K1685">
        <v>6</v>
      </c>
      <c r="L1685" s="7">
        <v>121028.325</v>
      </c>
      <c r="M1685" s="9">
        <v>98.101093950000006</v>
      </c>
      <c r="N1685" s="9">
        <f t="shared" si="134"/>
        <v>11873011.081436135</v>
      </c>
    </row>
    <row r="1686" spans="1:14" x14ac:dyDescent="0.25">
      <c r="A1686" s="5">
        <v>43689</v>
      </c>
      <c r="B1686" t="str">
        <f t="shared" si="130"/>
        <v>Monday</v>
      </c>
      <c r="C1686" t="str">
        <f t="shared" si="131"/>
        <v>August</v>
      </c>
      <c r="D1686">
        <f t="shared" si="132"/>
        <v>2019</v>
      </c>
      <c r="E1686">
        <f t="shared" si="133"/>
        <v>33</v>
      </c>
      <c r="F1686" t="str">
        <f>VLOOKUP(A1686, _holidays!A1686:B3791,2,FALSE)</f>
        <v>Y</v>
      </c>
      <c r="G1686" t="str">
        <f>VLOOKUP(A1686, _holidays!A1686:C3791,3,FALSE)</f>
        <v>N</v>
      </c>
      <c r="H1686">
        <v>6.3</v>
      </c>
      <c r="I1686">
        <v>12</v>
      </c>
      <c r="J1686">
        <v>9.9</v>
      </c>
      <c r="K1686">
        <v>8.8000000000000007</v>
      </c>
      <c r="L1686" s="7">
        <v>136683.4</v>
      </c>
      <c r="M1686" s="9">
        <v>163.36163669999999</v>
      </c>
      <c r="N1686" s="9">
        <f t="shared" si="134"/>
        <v>22328823.933720779</v>
      </c>
    </row>
    <row r="1687" spans="1:14" x14ac:dyDescent="0.25">
      <c r="A1687" s="5">
        <v>43690</v>
      </c>
      <c r="B1687" t="str">
        <f t="shared" si="130"/>
        <v>Tuesday</v>
      </c>
      <c r="C1687" t="str">
        <f t="shared" si="131"/>
        <v>August</v>
      </c>
      <c r="D1687">
        <f t="shared" si="132"/>
        <v>2019</v>
      </c>
      <c r="E1687">
        <f t="shared" si="133"/>
        <v>33</v>
      </c>
      <c r="F1687" t="str">
        <f>VLOOKUP(A1687, _holidays!A1687:B3792,2,FALSE)</f>
        <v>Y</v>
      </c>
      <c r="G1687" t="str">
        <f>VLOOKUP(A1687, _holidays!A1687:C3792,3,FALSE)</f>
        <v>N</v>
      </c>
      <c r="H1687">
        <v>8.8000000000000007</v>
      </c>
      <c r="I1687">
        <v>13.1</v>
      </c>
      <c r="J1687">
        <v>7</v>
      </c>
      <c r="K1687">
        <v>0</v>
      </c>
      <c r="L1687" s="7">
        <v>141474.26500000001</v>
      </c>
      <c r="M1687" s="9">
        <v>267.34764990000002</v>
      </c>
      <c r="N1687" s="9">
        <f t="shared" si="134"/>
        <v>37822812.269079827</v>
      </c>
    </row>
    <row r="1688" spans="1:14" x14ac:dyDescent="0.25">
      <c r="A1688" s="5">
        <v>43691</v>
      </c>
      <c r="B1688" t="str">
        <f t="shared" si="130"/>
        <v>Wednesday</v>
      </c>
      <c r="C1688" t="str">
        <f t="shared" si="131"/>
        <v>August</v>
      </c>
      <c r="D1688">
        <f t="shared" si="132"/>
        <v>2019</v>
      </c>
      <c r="E1688">
        <f t="shared" si="133"/>
        <v>33</v>
      </c>
      <c r="F1688" t="str">
        <f>VLOOKUP(A1688, _holidays!A1688:B3793,2,FALSE)</f>
        <v>Y</v>
      </c>
      <c r="G1688" t="str">
        <f>VLOOKUP(A1688, _holidays!A1688:C3793,3,FALSE)</f>
        <v>N</v>
      </c>
      <c r="H1688">
        <v>9.1</v>
      </c>
      <c r="I1688">
        <v>13.8</v>
      </c>
      <c r="J1688">
        <v>6.7</v>
      </c>
      <c r="K1688">
        <v>0.2</v>
      </c>
      <c r="L1688" s="7">
        <v>134681.435</v>
      </c>
      <c r="M1688" s="9">
        <v>123.8521422</v>
      </c>
      <c r="N1688" s="9">
        <f t="shared" si="134"/>
        <v>16680584.239320057</v>
      </c>
    </row>
    <row r="1689" spans="1:14" x14ac:dyDescent="0.25">
      <c r="A1689" s="5">
        <v>43692</v>
      </c>
      <c r="B1689" t="str">
        <f t="shared" si="130"/>
        <v>Thursday</v>
      </c>
      <c r="C1689" t="str">
        <f t="shared" si="131"/>
        <v>August</v>
      </c>
      <c r="D1689">
        <f t="shared" si="132"/>
        <v>2019</v>
      </c>
      <c r="E1689">
        <f t="shared" si="133"/>
        <v>33</v>
      </c>
      <c r="F1689" t="str">
        <f>VLOOKUP(A1689, _holidays!A1689:B3794,2,FALSE)</f>
        <v>Y</v>
      </c>
      <c r="G1689" t="str">
        <f>VLOOKUP(A1689, _holidays!A1689:C3794,3,FALSE)</f>
        <v>N</v>
      </c>
      <c r="H1689">
        <v>7.3</v>
      </c>
      <c r="I1689">
        <v>16.2</v>
      </c>
      <c r="J1689">
        <v>10.5</v>
      </c>
      <c r="K1689">
        <v>0</v>
      </c>
      <c r="L1689" s="7">
        <v>128119.715</v>
      </c>
      <c r="M1689" s="9">
        <v>76.350980870000001</v>
      </c>
      <c r="N1689" s="9">
        <f t="shared" si="134"/>
        <v>9782065.9090348519</v>
      </c>
    </row>
    <row r="1690" spans="1:14" x14ac:dyDescent="0.25">
      <c r="A1690" s="5">
        <v>43693</v>
      </c>
      <c r="B1690" t="str">
        <f t="shared" si="130"/>
        <v>Friday</v>
      </c>
      <c r="C1690" t="str">
        <f t="shared" si="131"/>
        <v>August</v>
      </c>
      <c r="D1690">
        <f t="shared" si="132"/>
        <v>2019</v>
      </c>
      <c r="E1690">
        <f t="shared" si="133"/>
        <v>33</v>
      </c>
      <c r="F1690" t="str">
        <f>VLOOKUP(A1690, _holidays!A1690:B3795,2,FALSE)</f>
        <v>Y</v>
      </c>
      <c r="G1690" t="str">
        <f>VLOOKUP(A1690, _holidays!A1690:C3795,3,FALSE)</f>
        <v>N</v>
      </c>
      <c r="H1690">
        <v>10.6</v>
      </c>
      <c r="I1690">
        <v>16.899999999999999</v>
      </c>
      <c r="J1690">
        <v>6.3</v>
      </c>
      <c r="K1690">
        <v>0</v>
      </c>
      <c r="L1690" s="7">
        <v>129781.155</v>
      </c>
      <c r="M1690" s="9">
        <v>100.0115921</v>
      </c>
      <c r="N1690" s="9">
        <f t="shared" si="134"/>
        <v>12979619.936126875</v>
      </c>
    </row>
    <row r="1691" spans="1:14" x14ac:dyDescent="0.25">
      <c r="A1691" s="5">
        <v>43694</v>
      </c>
      <c r="B1691" t="str">
        <f t="shared" si="130"/>
        <v>Saturday</v>
      </c>
      <c r="C1691" t="str">
        <f t="shared" si="131"/>
        <v>August</v>
      </c>
      <c r="D1691">
        <f t="shared" si="132"/>
        <v>2019</v>
      </c>
      <c r="E1691">
        <f t="shared" si="133"/>
        <v>33</v>
      </c>
      <c r="F1691" t="str">
        <f>VLOOKUP(A1691, _holidays!A1691:B3796,2,FALSE)</f>
        <v>Y</v>
      </c>
      <c r="G1691" t="str">
        <f>VLOOKUP(A1691, _holidays!A1691:C3796,3,FALSE)</f>
        <v>N</v>
      </c>
      <c r="H1691">
        <v>7</v>
      </c>
      <c r="I1691">
        <v>16.5</v>
      </c>
      <c r="J1691">
        <v>13.4</v>
      </c>
      <c r="K1691">
        <v>3.8</v>
      </c>
      <c r="L1691" s="7">
        <v>115460.6</v>
      </c>
      <c r="M1691" s="9">
        <v>75.491413320000007</v>
      </c>
      <c r="N1691" s="9">
        <f t="shared" si="134"/>
        <v>8716283.876775194</v>
      </c>
    </row>
    <row r="1692" spans="1:14" x14ac:dyDescent="0.25">
      <c r="A1692" s="5">
        <v>43695</v>
      </c>
      <c r="B1692" t="str">
        <f t="shared" si="130"/>
        <v>Sunday</v>
      </c>
      <c r="C1692" t="str">
        <f t="shared" si="131"/>
        <v>August</v>
      </c>
      <c r="D1692">
        <f t="shared" si="132"/>
        <v>2019</v>
      </c>
      <c r="E1692">
        <f t="shared" si="133"/>
        <v>34</v>
      </c>
      <c r="F1692" t="str">
        <f>VLOOKUP(A1692, _holidays!A1692:B3797,2,FALSE)</f>
        <v>Y</v>
      </c>
      <c r="G1692" t="str">
        <f>VLOOKUP(A1692, _holidays!A1692:C3797,3,FALSE)</f>
        <v>N</v>
      </c>
      <c r="H1692">
        <v>8.8000000000000007</v>
      </c>
      <c r="I1692">
        <v>19.399999999999999</v>
      </c>
      <c r="J1692">
        <v>9.3000000000000007</v>
      </c>
      <c r="K1692">
        <v>0</v>
      </c>
      <c r="L1692" s="7">
        <v>110816.375</v>
      </c>
      <c r="M1692" s="9">
        <v>52.024492690000002</v>
      </c>
      <c r="N1692" s="9">
        <f t="shared" si="134"/>
        <v>5765165.6911197994</v>
      </c>
    </row>
    <row r="1693" spans="1:14" x14ac:dyDescent="0.25">
      <c r="A1693" s="5">
        <v>43696</v>
      </c>
      <c r="B1693" t="str">
        <f t="shared" si="130"/>
        <v>Monday</v>
      </c>
      <c r="C1693" t="str">
        <f t="shared" si="131"/>
        <v>August</v>
      </c>
      <c r="D1693">
        <f t="shared" si="132"/>
        <v>2019</v>
      </c>
      <c r="E1693">
        <f t="shared" si="133"/>
        <v>34</v>
      </c>
      <c r="F1693" t="str">
        <f>VLOOKUP(A1693, _holidays!A1693:B3798,2,FALSE)</f>
        <v>Y</v>
      </c>
      <c r="G1693" t="str">
        <f>VLOOKUP(A1693, _holidays!A1693:C3798,3,FALSE)</f>
        <v>N</v>
      </c>
      <c r="H1693">
        <v>5.8</v>
      </c>
      <c r="I1693">
        <v>12.3</v>
      </c>
      <c r="J1693">
        <v>12.8</v>
      </c>
      <c r="K1693">
        <v>4</v>
      </c>
      <c r="L1693" s="7">
        <v>131067.25</v>
      </c>
      <c r="M1693" s="9">
        <v>81.723625240000004</v>
      </c>
      <c r="N1693" s="9">
        <f t="shared" si="134"/>
        <v>10711290.820237391</v>
      </c>
    </row>
    <row r="1694" spans="1:14" x14ac:dyDescent="0.25">
      <c r="A1694" s="5">
        <v>43697</v>
      </c>
      <c r="B1694" t="str">
        <f t="shared" si="130"/>
        <v>Tuesday</v>
      </c>
      <c r="C1694" t="str">
        <f t="shared" si="131"/>
        <v>August</v>
      </c>
      <c r="D1694">
        <f t="shared" si="132"/>
        <v>2019</v>
      </c>
      <c r="E1694">
        <f t="shared" si="133"/>
        <v>34</v>
      </c>
      <c r="F1694" t="str">
        <f>VLOOKUP(A1694, _holidays!A1694:B3799,2,FALSE)</f>
        <v>Y</v>
      </c>
      <c r="G1694" t="str">
        <f>VLOOKUP(A1694, _holidays!A1694:C3799,3,FALSE)</f>
        <v>N</v>
      </c>
      <c r="H1694">
        <v>7.6</v>
      </c>
      <c r="I1694">
        <v>17</v>
      </c>
      <c r="J1694">
        <v>7.2</v>
      </c>
      <c r="K1694">
        <v>0.4</v>
      </c>
      <c r="L1694" s="7">
        <v>131438.54999999999</v>
      </c>
      <c r="M1694" s="9">
        <v>61.926547419999999</v>
      </c>
      <c r="N1694" s="9">
        <f t="shared" si="134"/>
        <v>8139535.5993910404</v>
      </c>
    </row>
    <row r="1695" spans="1:14" x14ac:dyDescent="0.25">
      <c r="A1695" s="5">
        <v>43698</v>
      </c>
      <c r="B1695" t="str">
        <f t="shared" si="130"/>
        <v>Wednesday</v>
      </c>
      <c r="C1695" t="str">
        <f t="shared" si="131"/>
        <v>August</v>
      </c>
      <c r="D1695">
        <f t="shared" si="132"/>
        <v>2019</v>
      </c>
      <c r="E1695">
        <f t="shared" si="133"/>
        <v>34</v>
      </c>
      <c r="F1695" t="str">
        <f>VLOOKUP(A1695, _holidays!A1695:B3800,2,FALSE)</f>
        <v>Y</v>
      </c>
      <c r="G1695" t="str">
        <f>VLOOKUP(A1695, _holidays!A1695:C3800,3,FALSE)</f>
        <v>N</v>
      </c>
      <c r="H1695">
        <v>11.5</v>
      </c>
      <c r="I1695">
        <v>16.600000000000001</v>
      </c>
      <c r="J1695">
        <v>11.5</v>
      </c>
      <c r="K1695">
        <v>0.2</v>
      </c>
      <c r="L1695" s="7">
        <v>120747.08</v>
      </c>
      <c r="M1695" s="9">
        <v>54.386880320000003</v>
      </c>
      <c r="N1695" s="9">
        <f t="shared" si="134"/>
        <v>6567056.9889494665</v>
      </c>
    </row>
    <row r="1696" spans="1:14" x14ac:dyDescent="0.25">
      <c r="A1696" s="5">
        <v>43699</v>
      </c>
      <c r="B1696" t="str">
        <f t="shared" si="130"/>
        <v>Thursday</v>
      </c>
      <c r="C1696" t="str">
        <f t="shared" si="131"/>
        <v>August</v>
      </c>
      <c r="D1696">
        <f t="shared" si="132"/>
        <v>2019</v>
      </c>
      <c r="E1696">
        <f t="shared" si="133"/>
        <v>34</v>
      </c>
      <c r="F1696" t="str">
        <f>VLOOKUP(A1696, _holidays!A1696:B3801,2,FALSE)</f>
        <v>Y</v>
      </c>
      <c r="G1696" t="str">
        <f>VLOOKUP(A1696, _holidays!A1696:C3801,3,FALSE)</f>
        <v>N</v>
      </c>
      <c r="H1696">
        <v>9.6</v>
      </c>
      <c r="I1696">
        <v>13</v>
      </c>
      <c r="J1696">
        <v>11.3</v>
      </c>
      <c r="K1696">
        <v>1.6</v>
      </c>
      <c r="L1696" s="7">
        <v>127697.99</v>
      </c>
      <c r="M1696" s="9">
        <v>89.139147589999993</v>
      </c>
      <c r="N1696" s="9">
        <f t="shared" si="134"/>
        <v>11382889.977556344</v>
      </c>
    </row>
    <row r="1697" spans="1:14" x14ac:dyDescent="0.25">
      <c r="A1697" s="5">
        <v>43700</v>
      </c>
      <c r="B1697" t="str">
        <f t="shared" si="130"/>
        <v>Friday</v>
      </c>
      <c r="C1697" t="str">
        <f t="shared" si="131"/>
        <v>August</v>
      </c>
      <c r="D1697">
        <f t="shared" si="132"/>
        <v>2019</v>
      </c>
      <c r="E1697">
        <f t="shared" si="133"/>
        <v>34</v>
      </c>
      <c r="F1697" t="str">
        <f>VLOOKUP(A1697, _holidays!A1697:B3802,2,FALSE)</f>
        <v>Y</v>
      </c>
      <c r="G1697" t="str">
        <f>VLOOKUP(A1697, _holidays!A1697:C3802,3,FALSE)</f>
        <v>N</v>
      </c>
      <c r="H1697">
        <v>3.8</v>
      </c>
      <c r="I1697">
        <v>15.1</v>
      </c>
      <c r="J1697">
        <v>14.5</v>
      </c>
      <c r="K1697">
        <v>0</v>
      </c>
      <c r="L1697" s="7">
        <v>126763.36500000001</v>
      </c>
      <c r="M1697" s="9">
        <v>91.098931109999995</v>
      </c>
      <c r="N1697" s="9">
        <f t="shared" si="134"/>
        <v>11548007.055406785</v>
      </c>
    </row>
    <row r="1698" spans="1:14" x14ac:dyDescent="0.25">
      <c r="A1698" s="5">
        <v>43701</v>
      </c>
      <c r="B1698" t="str">
        <f t="shared" si="130"/>
        <v>Saturday</v>
      </c>
      <c r="C1698" t="str">
        <f t="shared" si="131"/>
        <v>August</v>
      </c>
      <c r="D1698">
        <f t="shared" si="132"/>
        <v>2019</v>
      </c>
      <c r="E1698">
        <f t="shared" si="133"/>
        <v>34</v>
      </c>
      <c r="F1698" t="str">
        <f>VLOOKUP(A1698, _holidays!A1698:B3803,2,FALSE)</f>
        <v>Y</v>
      </c>
      <c r="G1698" t="str">
        <f>VLOOKUP(A1698, _holidays!A1698:C3803,3,FALSE)</f>
        <v>N</v>
      </c>
      <c r="H1698">
        <v>7.9</v>
      </c>
      <c r="I1698">
        <v>18</v>
      </c>
      <c r="J1698">
        <v>13</v>
      </c>
      <c r="K1698">
        <v>0</v>
      </c>
      <c r="L1698" s="7">
        <v>107303.47500000001</v>
      </c>
      <c r="M1698" s="9">
        <v>55.149898819999997</v>
      </c>
      <c r="N1698" s="9">
        <f t="shared" si="134"/>
        <v>5917775.7892843997</v>
      </c>
    </row>
    <row r="1699" spans="1:14" x14ac:dyDescent="0.25">
      <c r="A1699" s="5">
        <v>43702</v>
      </c>
      <c r="B1699" t="str">
        <f t="shared" si="130"/>
        <v>Sunday</v>
      </c>
      <c r="C1699" t="str">
        <f t="shared" si="131"/>
        <v>August</v>
      </c>
      <c r="D1699">
        <f t="shared" si="132"/>
        <v>2019</v>
      </c>
      <c r="E1699">
        <f t="shared" si="133"/>
        <v>35</v>
      </c>
      <c r="F1699" t="str">
        <f>VLOOKUP(A1699, _holidays!A1699:B3804,2,FALSE)</f>
        <v>Y</v>
      </c>
      <c r="G1699" t="str">
        <f>VLOOKUP(A1699, _holidays!A1699:C3804,3,FALSE)</f>
        <v>N</v>
      </c>
      <c r="H1699">
        <v>6.5</v>
      </c>
      <c r="I1699">
        <v>12.9</v>
      </c>
      <c r="J1699">
        <v>13.9</v>
      </c>
      <c r="K1699">
        <v>1.2</v>
      </c>
      <c r="L1699" s="7">
        <v>113980.3</v>
      </c>
      <c r="M1699" s="9">
        <v>119.3055933</v>
      </c>
      <c r="N1699" s="9">
        <f t="shared" si="134"/>
        <v>13598487.316011989</v>
      </c>
    </row>
    <row r="1700" spans="1:14" x14ac:dyDescent="0.25">
      <c r="A1700" s="5">
        <v>43703</v>
      </c>
      <c r="B1700" t="str">
        <f t="shared" si="130"/>
        <v>Monday</v>
      </c>
      <c r="C1700" t="str">
        <f t="shared" si="131"/>
        <v>August</v>
      </c>
      <c r="D1700">
        <f t="shared" si="132"/>
        <v>2019</v>
      </c>
      <c r="E1700">
        <f t="shared" si="133"/>
        <v>35</v>
      </c>
      <c r="F1700" t="str">
        <f>VLOOKUP(A1700, _holidays!A1700:B3805,2,FALSE)</f>
        <v>Y</v>
      </c>
      <c r="G1700" t="str">
        <f>VLOOKUP(A1700, _holidays!A1700:C3805,3,FALSE)</f>
        <v>N</v>
      </c>
      <c r="H1700">
        <v>5.3</v>
      </c>
      <c r="I1700">
        <v>14.4</v>
      </c>
      <c r="J1700">
        <v>14.7</v>
      </c>
      <c r="K1700">
        <v>0</v>
      </c>
      <c r="L1700" s="7">
        <v>132704.36499999999</v>
      </c>
      <c r="M1700" s="9">
        <v>142.18481030000001</v>
      </c>
      <c r="N1700" s="9">
        <f t="shared" si="134"/>
        <v>18868544.963506959</v>
      </c>
    </row>
    <row r="1701" spans="1:14" x14ac:dyDescent="0.25">
      <c r="A1701" s="5">
        <v>43704</v>
      </c>
      <c r="B1701" t="str">
        <f t="shared" si="130"/>
        <v>Tuesday</v>
      </c>
      <c r="C1701" t="str">
        <f t="shared" si="131"/>
        <v>August</v>
      </c>
      <c r="D1701">
        <f t="shared" si="132"/>
        <v>2019</v>
      </c>
      <c r="E1701">
        <f t="shared" si="133"/>
        <v>35</v>
      </c>
      <c r="F1701" t="str">
        <f>VLOOKUP(A1701, _holidays!A1701:B3806,2,FALSE)</f>
        <v>Y</v>
      </c>
      <c r="G1701" t="str">
        <f>VLOOKUP(A1701, _holidays!A1701:C3806,3,FALSE)</f>
        <v>N</v>
      </c>
      <c r="H1701">
        <v>4.2</v>
      </c>
      <c r="I1701">
        <v>15.3</v>
      </c>
      <c r="J1701">
        <v>12.9</v>
      </c>
      <c r="K1701">
        <v>0</v>
      </c>
      <c r="L1701" s="7">
        <v>130964.88499999999</v>
      </c>
      <c r="M1701" s="9">
        <v>131.1074194</v>
      </c>
      <c r="N1701" s="9">
        <f t="shared" si="134"/>
        <v>17170468.104367767</v>
      </c>
    </row>
    <row r="1702" spans="1:14" x14ac:dyDescent="0.25">
      <c r="A1702" s="5">
        <v>43705</v>
      </c>
      <c r="B1702" t="str">
        <f t="shared" si="130"/>
        <v>Wednesday</v>
      </c>
      <c r="C1702" t="str">
        <f t="shared" si="131"/>
        <v>August</v>
      </c>
      <c r="D1702">
        <f t="shared" si="132"/>
        <v>2019</v>
      </c>
      <c r="E1702">
        <f t="shared" si="133"/>
        <v>35</v>
      </c>
      <c r="F1702" t="str">
        <f>VLOOKUP(A1702, _holidays!A1702:B3807,2,FALSE)</f>
        <v>Y</v>
      </c>
      <c r="G1702" t="str">
        <f>VLOOKUP(A1702, _holidays!A1702:C3807,3,FALSE)</f>
        <v>N</v>
      </c>
      <c r="H1702">
        <v>8.3000000000000007</v>
      </c>
      <c r="I1702">
        <v>13.4</v>
      </c>
      <c r="J1702">
        <v>5</v>
      </c>
      <c r="K1702">
        <v>0</v>
      </c>
      <c r="L1702" s="7">
        <v>137660.94</v>
      </c>
      <c r="M1702" s="9">
        <v>140.94202110000001</v>
      </c>
      <c r="N1702" s="9">
        <f t="shared" si="134"/>
        <v>19402211.110125836</v>
      </c>
    </row>
    <row r="1703" spans="1:14" x14ac:dyDescent="0.25">
      <c r="A1703" s="5">
        <v>43706</v>
      </c>
      <c r="B1703" t="str">
        <f t="shared" si="130"/>
        <v>Thursday</v>
      </c>
      <c r="C1703" t="str">
        <f t="shared" si="131"/>
        <v>August</v>
      </c>
      <c r="D1703">
        <f t="shared" si="132"/>
        <v>2019</v>
      </c>
      <c r="E1703">
        <f t="shared" si="133"/>
        <v>35</v>
      </c>
      <c r="F1703" t="str">
        <f>VLOOKUP(A1703, _holidays!A1703:B3808,2,FALSE)</f>
        <v>Y</v>
      </c>
      <c r="G1703" t="str">
        <f>VLOOKUP(A1703, _holidays!A1703:C3808,3,FALSE)</f>
        <v>N</v>
      </c>
      <c r="H1703">
        <v>6.1</v>
      </c>
      <c r="I1703">
        <v>13</v>
      </c>
      <c r="J1703">
        <v>13.2</v>
      </c>
      <c r="K1703">
        <v>6.2</v>
      </c>
      <c r="L1703" s="7">
        <v>134233.345</v>
      </c>
      <c r="M1703" s="9">
        <v>135.2468604</v>
      </c>
      <c r="N1703" s="9">
        <f t="shared" si="134"/>
        <v>18154638.472240038</v>
      </c>
    </row>
    <row r="1704" spans="1:14" x14ac:dyDescent="0.25">
      <c r="A1704" s="5">
        <v>43707</v>
      </c>
      <c r="B1704" t="str">
        <f t="shared" si="130"/>
        <v>Friday</v>
      </c>
      <c r="C1704" t="str">
        <f t="shared" si="131"/>
        <v>August</v>
      </c>
      <c r="D1704">
        <f t="shared" si="132"/>
        <v>2019</v>
      </c>
      <c r="E1704">
        <f t="shared" si="133"/>
        <v>35</v>
      </c>
      <c r="F1704" t="str">
        <f>VLOOKUP(A1704, _holidays!A1704:B3809,2,FALSE)</f>
        <v>Y</v>
      </c>
      <c r="G1704" t="str">
        <f>VLOOKUP(A1704, _holidays!A1704:C3809,3,FALSE)</f>
        <v>N</v>
      </c>
      <c r="H1704">
        <v>2.2999999999999998</v>
      </c>
      <c r="I1704">
        <v>15.3</v>
      </c>
      <c r="J1704">
        <v>15.6</v>
      </c>
      <c r="K1704">
        <v>0.2</v>
      </c>
      <c r="L1704" s="7">
        <v>131871.07999999999</v>
      </c>
      <c r="M1704" s="9">
        <v>185.2052836</v>
      </c>
      <c r="N1704" s="9">
        <f t="shared" si="134"/>
        <v>24423220.770038284</v>
      </c>
    </row>
    <row r="1705" spans="1:14" x14ac:dyDescent="0.25">
      <c r="A1705" s="5">
        <v>43708</v>
      </c>
      <c r="B1705" t="str">
        <f t="shared" si="130"/>
        <v>Saturday</v>
      </c>
      <c r="C1705" t="str">
        <f t="shared" si="131"/>
        <v>August</v>
      </c>
      <c r="D1705">
        <f t="shared" si="132"/>
        <v>2019</v>
      </c>
      <c r="E1705">
        <f t="shared" si="133"/>
        <v>35</v>
      </c>
      <c r="F1705" t="str">
        <f>VLOOKUP(A1705, _holidays!A1705:B3810,2,FALSE)</f>
        <v>Y</v>
      </c>
      <c r="G1705" t="str">
        <f>VLOOKUP(A1705, _holidays!A1705:C3810,3,FALSE)</f>
        <v>N</v>
      </c>
      <c r="H1705">
        <v>5</v>
      </c>
      <c r="I1705">
        <v>18.2</v>
      </c>
      <c r="J1705">
        <v>15.8</v>
      </c>
      <c r="K1705">
        <v>0</v>
      </c>
      <c r="L1705" s="7">
        <v>107616.03</v>
      </c>
      <c r="M1705" s="9">
        <v>79.347198370000001</v>
      </c>
      <c r="N1705" s="9">
        <f t="shared" si="134"/>
        <v>8539030.4802018702</v>
      </c>
    </row>
    <row r="1706" spans="1:14" x14ac:dyDescent="0.25">
      <c r="A1706" s="5">
        <v>43709</v>
      </c>
      <c r="B1706" t="str">
        <f t="shared" si="130"/>
        <v>Sunday</v>
      </c>
      <c r="C1706" t="str">
        <f t="shared" si="131"/>
        <v>September</v>
      </c>
      <c r="D1706">
        <f t="shared" si="132"/>
        <v>2019</v>
      </c>
      <c r="E1706">
        <f t="shared" si="133"/>
        <v>36</v>
      </c>
      <c r="F1706" t="str">
        <f>VLOOKUP(A1706, _holidays!A1706:B3811,2,FALSE)</f>
        <v>Y</v>
      </c>
      <c r="G1706" t="str">
        <f>VLOOKUP(A1706, _holidays!A1706:C3811,3,FALSE)</f>
        <v>N</v>
      </c>
      <c r="H1706">
        <v>11.1</v>
      </c>
      <c r="I1706">
        <v>19.600000000000001</v>
      </c>
      <c r="J1706">
        <v>9.4</v>
      </c>
      <c r="K1706">
        <v>0</v>
      </c>
      <c r="L1706" s="7">
        <v>106779.47500000001</v>
      </c>
      <c r="M1706" s="9">
        <v>75.512741539999993</v>
      </c>
      <c r="N1706" s="9">
        <f t="shared" si="134"/>
        <v>8063210.8974518916</v>
      </c>
    </row>
    <row r="1707" spans="1:14" x14ac:dyDescent="0.25">
      <c r="A1707" s="5">
        <v>43710</v>
      </c>
      <c r="B1707" t="str">
        <f t="shared" si="130"/>
        <v>Monday</v>
      </c>
      <c r="C1707" t="str">
        <f t="shared" si="131"/>
        <v>September</v>
      </c>
      <c r="D1707">
        <f t="shared" si="132"/>
        <v>2019</v>
      </c>
      <c r="E1707">
        <f t="shared" si="133"/>
        <v>36</v>
      </c>
      <c r="F1707" t="str">
        <f>VLOOKUP(A1707, _holidays!A1707:B3812,2,FALSE)</f>
        <v>Y</v>
      </c>
      <c r="G1707" t="str">
        <f>VLOOKUP(A1707, _holidays!A1707:C3812,3,FALSE)</f>
        <v>N</v>
      </c>
      <c r="H1707">
        <v>10.199999999999999</v>
      </c>
      <c r="I1707">
        <v>17.600000000000001</v>
      </c>
      <c r="J1707">
        <v>13.8</v>
      </c>
      <c r="K1707">
        <v>2.4</v>
      </c>
      <c r="L1707" s="7">
        <v>121697.38</v>
      </c>
      <c r="M1707" s="9">
        <v>92.691088919999999</v>
      </c>
      <c r="N1707" s="9">
        <f t="shared" si="134"/>
        <v>11280262.670911029</v>
      </c>
    </row>
    <row r="1708" spans="1:14" x14ac:dyDescent="0.25">
      <c r="A1708" s="5">
        <v>43711</v>
      </c>
      <c r="B1708" t="str">
        <f t="shared" si="130"/>
        <v>Tuesday</v>
      </c>
      <c r="C1708" t="str">
        <f t="shared" si="131"/>
        <v>September</v>
      </c>
      <c r="D1708">
        <f t="shared" si="132"/>
        <v>2019</v>
      </c>
      <c r="E1708">
        <f t="shared" si="133"/>
        <v>36</v>
      </c>
      <c r="F1708" t="str">
        <f>VLOOKUP(A1708, _holidays!A1708:B3813,2,FALSE)</f>
        <v>Y</v>
      </c>
      <c r="G1708" t="str">
        <f>VLOOKUP(A1708, _holidays!A1708:C3813,3,FALSE)</f>
        <v>N</v>
      </c>
      <c r="H1708">
        <v>9.1999999999999993</v>
      </c>
      <c r="I1708">
        <v>19.600000000000001</v>
      </c>
      <c r="J1708">
        <v>16.399999999999999</v>
      </c>
      <c r="K1708">
        <v>0.6</v>
      </c>
      <c r="L1708" s="7">
        <v>118871.215</v>
      </c>
      <c r="M1708" s="9">
        <v>114.88625949999999</v>
      </c>
      <c r="N1708" s="9">
        <f t="shared" si="134"/>
        <v>13656669.253570292</v>
      </c>
    </row>
    <row r="1709" spans="1:14" x14ac:dyDescent="0.25">
      <c r="A1709" s="5">
        <v>43712</v>
      </c>
      <c r="B1709" t="str">
        <f t="shared" si="130"/>
        <v>Wednesday</v>
      </c>
      <c r="C1709" t="str">
        <f t="shared" si="131"/>
        <v>September</v>
      </c>
      <c r="D1709">
        <f t="shared" si="132"/>
        <v>2019</v>
      </c>
      <c r="E1709">
        <f t="shared" si="133"/>
        <v>36</v>
      </c>
      <c r="F1709" t="str">
        <f>VLOOKUP(A1709, _holidays!A1709:B3814,2,FALSE)</f>
        <v>Y</v>
      </c>
      <c r="G1709" t="str">
        <f>VLOOKUP(A1709, _holidays!A1709:C3814,3,FALSE)</f>
        <v>N</v>
      </c>
      <c r="H1709">
        <v>8.1999999999999993</v>
      </c>
      <c r="I1709">
        <v>18.7</v>
      </c>
      <c r="J1709">
        <v>15.1</v>
      </c>
      <c r="K1709">
        <v>0</v>
      </c>
      <c r="L1709" s="7">
        <v>122652.81</v>
      </c>
      <c r="M1709" s="9">
        <v>144.39343450000001</v>
      </c>
      <c r="N1709" s="9">
        <f t="shared" si="134"/>
        <v>17710260.486975946</v>
      </c>
    </row>
    <row r="1710" spans="1:14" x14ac:dyDescent="0.25">
      <c r="A1710" s="5">
        <v>43713</v>
      </c>
      <c r="B1710" t="str">
        <f t="shared" si="130"/>
        <v>Thursday</v>
      </c>
      <c r="C1710" t="str">
        <f t="shared" si="131"/>
        <v>September</v>
      </c>
      <c r="D1710">
        <f t="shared" si="132"/>
        <v>2019</v>
      </c>
      <c r="E1710">
        <f t="shared" si="133"/>
        <v>36</v>
      </c>
      <c r="F1710" t="str">
        <f>VLOOKUP(A1710, _holidays!A1710:B3815,2,FALSE)</f>
        <v>Y</v>
      </c>
      <c r="G1710" t="str">
        <f>VLOOKUP(A1710, _holidays!A1710:C3815,3,FALSE)</f>
        <v>N</v>
      </c>
      <c r="H1710">
        <v>8.6999999999999993</v>
      </c>
      <c r="I1710">
        <v>21.2</v>
      </c>
      <c r="J1710">
        <v>14.8</v>
      </c>
      <c r="K1710">
        <v>3.4</v>
      </c>
      <c r="L1710" s="7">
        <v>120223.175</v>
      </c>
      <c r="M1710" s="9">
        <v>99.345443470000006</v>
      </c>
      <c r="N1710" s="9">
        <f t="shared" si="134"/>
        <v>11943624.635746418</v>
      </c>
    </row>
    <row r="1711" spans="1:14" x14ac:dyDescent="0.25">
      <c r="A1711" s="5">
        <v>43714</v>
      </c>
      <c r="B1711" t="str">
        <f t="shared" si="130"/>
        <v>Friday</v>
      </c>
      <c r="C1711" t="str">
        <f t="shared" si="131"/>
        <v>September</v>
      </c>
      <c r="D1711">
        <f t="shared" si="132"/>
        <v>2019</v>
      </c>
      <c r="E1711">
        <f t="shared" si="133"/>
        <v>36</v>
      </c>
      <c r="F1711" t="str">
        <f>VLOOKUP(A1711, _holidays!A1711:B3816,2,FALSE)</f>
        <v>Y</v>
      </c>
      <c r="G1711" t="str">
        <f>VLOOKUP(A1711, _holidays!A1711:C3816,3,FALSE)</f>
        <v>N</v>
      </c>
      <c r="H1711">
        <v>11.3</v>
      </c>
      <c r="I1711">
        <v>16</v>
      </c>
      <c r="J1711">
        <v>10.4</v>
      </c>
      <c r="K1711">
        <v>2</v>
      </c>
      <c r="L1711" s="7">
        <v>122222.69</v>
      </c>
      <c r="M1711" s="9">
        <v>67.972754190000003</v>
      </c>
      <c r="N1711" s="9">
        <f t="shared" si="134"/>
        <v>8307812.8638105718</v>
      </c>
    </row>
    <row r="1712" spans="1:14" x14ac:dyDescent="0.25">
      <c r="A1712" s="5">
        <v>43715</v>
      </c>
      <c r="B1712" t="str">
        <f t="shared" si="130"/>
        <v>Saturday</v>
      </c>
      <c r="C1712" t="str">
        <f t="shared" si="131"/>
        <v>September</v>
      </c>
      <c r="D1712">
        <f t="shared" si="132"/>
        <v>2019</v>
      </c>
      <c r="E1712">
        <f t="shared" si="133"/>
        <v>36</v>
      </c>
      <c r="F1712" t="str">
        <f>VLOOKUP(A1712, _holidays!A1712:B3817,2,FALSE)</f>
        <v>Y</v>
      </c>
      <c r="G1712" t="str">
        <f>VLOOKUP(A1712, _holidays!A1712:C3817,3,FALSE)</f>
        <v>N</v>
      </c>
      <c r="H1712">
        <v>8.8000000000000007</v>
      </c>
      <c r="I1712">
        <v>12.9</v>
      </c>
      <c r="J1712">
        <v>11.3</v>
      </c>
      <c r="K1712">
        <v>1</v>
      </c>
      <c r="L1712" s="7">
        <v>115200.19</v>
      </c>
      <c r="M1712" s="9">
        <v>73.467962999999997</v>
      </c>
      <c r="N1712" s="9">
        <f t="shared" si="134"/>
        <v>8463523.2965129707</v>
      </c>
    </row>
    <row r="1713" spans="1:14" x14ac:dyDescent="0.25">
      <c r="A1713" s="5">
        <v>43716</v>
      </c>
      <c r="B1713" t="str">
        <f t="shared" si="130"/>
        <v>Sunday</v>
      </c>
      <c r="C1713" t="str">
        <f t="shared" si="131"/>
        <v>September</v>
      </c>
      <c r="D1713">
        <f t="shared" si="132"/>
        <v>2019</v>
      </c>
      <c r="E1713">
        <f t="shared" si="133"/>
        <v>37</v>
      </c>
      <c r="F1713" t="str">
        <f>VLOOKUP(A1713, _holidays!A1713:B3818,2,FALSE)</f>
        <v>Y</v>
      </c>
      <c r="G1713" t="str">
        <f>VLOOKUP(A1713, _holidays!A1713:C3818,3,FALSE)</f>
        <v>N</v>
      </c>
      <c r="H1713">
        <v>8.1999999999999993</v>
      </c>
      <c r="I1713">
        <v>15.1</v>
      </c>
      <c r="J1713">
        <v>9.5</v>
      </c>
      <c r="K1713">
        <v>0.6</v>
      </c>
      <c r="L1713" s="7">
        <v>116999.07</v>
      </c>
      <c r="M1713" s="9">
        <v>65.376438919999998</v>
      </c>
      <c r="N1713" s="9">
        <f t="shared" si="134"/>
        <v>7648982.5535518043</v>
      </c>
    </row>
    <row r="1714" spans="1:14" x14ac:dyDescent="0.25">
      <c r="A1714" s="5">
        <v>43717</v>
      </c>
      <c r="B1714" t="str">
        <f t="shared" si="130"/>
        <v>Monday</v>
      </c>
      <c r="C1714" t="str">
        <f t="shared" si="131"/>
        <v>September</v>
      </c>
      <c r="D1714">
        <f t="shared" si="132"/>
        <v>2019</v>
      </c>
      <c r="E1714">
        <f t="shared" si="133"/>
        <v>37</v>
      </c>
      <c r="F1714" t="str">
        <f>VLOOKUP(A1714, _holidays!A1714:B3819,2,FALSE)</f>
        <v>Y</v>
      </c>
      <c r="G1714" t="str">
        <f>VLOOKUP(A1714, _holidays!A1714:C3819,3,FALSE)</f>
        <v>N</v>
      </c>
      <c r="H1714">
        <v>6.8</v>
      </c>
      <c r="I1714">
        <v>12.8</v>
      </c>
      <c r="J1714">
        <v>14.4</v>
      </c>
      <c r="K1714">
        <v>5.6</v>
      </c>
      <c r="L1714" s="7">
        <v>130448.11500000001</v>
      </c>
      <c r="M1714" s="9">
        <v>92.613968850000006</v>
      </c>
      <c r="N1714" s="9">
        <f t="shared" si="134"/>
        <v>12081317.659151219</v>
      </c>
    </row>
    <row r="1715" spans="1:14" x14ac:dyDescent="0.25">
      <c r="A1715" s="5">
        <v>43718</v>
      </c>
      <c r="B1715" t="str">
        <f t="shared" si="130"/>
        <v>Tuesday</v>
      </c>
      <c r="C1715" t="str">
        <f t="shared" si="131"/>
        <v>September</v>
      </c>
      <c r="D1715">
        <f t="shared" si="132"/>
        <v>2019</v>
      </c>
      <c r="E1715">
        <f t="shared" si="133"/>
        <v>37</v>
      </c>
      <c r="F1715" t="str">
        <f>VLOOKUP(A1715, _holidays!A1715:B3820,2,FALSE)</f>
        <v>Y</v>
      </c>
      <c r="G1715" t="str">
        <f>VLOOKUP(A1715, _holidays!A1715:C3820,3,FALSE)</f>
        <v>N</v>
      </c>
      <c r="H1715">
        <v>7.7</v>
      </c>
      <c r="I1715">
        <v>14.8</v>
      </c>
      <c r="J1715">
        <v>16.100000000000001</v>
      </c>
      <c r="K1715">
        <v>2.6</v>
      </c>
      <c r="L1715" s="7">
        <v>131665.01500000001</v>
      </c>
      <c r="M1715" s="9">
        <v>150.02796119999999</v>
      </c>
      <c r="N1715" s="9">
        <f t="shared" si="134"/>
        <v>19753433.761817418</v>
      </c>
    </row>
    <row r="1716" spans="1:14" x14ac:dyDescent="0.25">
      <c r="A1716" s="5">
        <v>43719</v>
      </c>
      <c r="B1716" t="str">
        <f t="shared" si="130"/>
        <v>Wednesday</v>
      </c>
      <c r="C1716" t="str">
        <f t="shared" si="131"/>
        <v>September</v>
      </c>
      <c r="D1716">
        <f t="shared" si="132"/>
        <v>2019</v>
      </c>
      <c r="E1716">
        <f t="shared" si="133"/>
        <v>37</v>
      </c>
      <c r="F1716" t="str">
        <f>VLOOKUP(A1716, _holidays!A1716:B3821,2,FALSE)</f>
        <v>Y</v>
      </c>
      <c r="G1716" t="str">
        <f>VLOOKUP(A1716, _holidays!A1716:C3821,3,FALSE)</f>
        <v>N</v>
      </c>
      <c r="H1716">
        <v>5</v>
      </c>
      <c r="I1716">
        <v>20.8</v>
      </c>
      <c r="J1716">
        <v>17.8</v>
      </c>
      <c r="K1716">
        <v>0</v>
      </c>
      <c r="L1716" s="7">
        <v>121100.045</v>
      </c>
      <c r="M1716" s="9">
        <v>83.052148279999997</v>
      </c>
      <c r="N1716" s="9">
        <f t="shared" si="134"/>
        <v>10057618.894054672</v>
      </c>
    </row>
    <row r="1717" spans="1:14" x14ac:dyDescent="0.25">
      <c r="A1717" s="5">
        <v>43720</v>
      </c>
      <c r="B1717" t="str">
        <f t="shared" si="130"/>
        <v>Thursday</v>
      </c>
      <c r="C1717" t="str">
        <f t="shared" si="131"/>
        <v>September</v>
      </c>
      <c r="D1717">
        <f t="shared" si="132"/>
        <v>2019</v>
      </c>
      <c r="E1717">
        <f t="shared" si="133"/>
        <v>37</v>
      </c>
      <c r="F1717" t="str">
        <f>VLOOKUP(A1717, _holidays!A1717:B3822,2,FALSE)</f>
        <v>Y</v>
      </c>
      <c r="G1717" t="str">
        <f>VLOOKUP(A1717, _holidays!A1717:C3822,3,FALSE)</f>
        <v>N</v>
      </c>
      <c r="H1717">
        <v>11.1</v>
      </c>
      <c r="I1717">
        <v>20.8</v>
      </c>
      <c r="J1717">
        <v>11.8</v>
      </c>
      <c r="K1717">
        <v>0</v>
      </c>
      <c r="L1717" s="7">
        <v>118723.07</v>
      </c>
      <c r="M1717" s="9">
        <v>76.526618920000004</v>
      </c>
      <c r="N1717" s="9">
        <f t="shared" si="134"/>
        <v>9085475.1349024847</v>
      </c>
    </row>
    <row r="1718" spans="1:14" x14ac:dyDescent="0.25">
      <c r="A1718" s="5">
        <v>43721</v>
      </c>
      <c r="B1718" t="str">
        <f t="shared" si="130"/>
        <v>Friday</v>
      </c>
      <c r="C1718" t="str">
        <f t="shared" si="131"/>
        <v>September</v>
      </c>
      <c r="D1718">
        <f t="shared" si="132"/>
        <v>2019</v>
      </c>
      <c r="E1718">
        <f t="shared" si="133"/>
        <v>37</v>
      </c>
      <c r="F1718" t="str">
        <f>VLOOKUP(A1718, _holidays!A1718:B3823,2,FALSE)</f>
        <v>Y</v>
      </c>
      <c r="G1718" t="str">
        <f>VLOOKUP(A1718, _holidays!A1718:C3823,3,FALSE)</f>
        <v>N</v>
      </c>
      <c r="H1718">
        <v>7.7</v>
      </c>
      <c r="I1718">
        <v>18.600000000000001</v>
      </c>
      <c r="J1718">
        <v>14</v>
      </c>
      <c r="K1718">
        <v>0</v>
      </c>
      <c r="L1718" s="7">
        <v>120349.015</v>
      </c>
      <c r="M1718" s="9">
        <v>108.21402329999999</v>
      </c>
      <c r="N1718" s="9">
        <f t="shared" si="134"/>
        <v>13023451.113342049</v>
      </c>
    </row>
    <row r="1719" spans="1:14" x14ac:dyDescent="0.25">
      <c r="A1719" s="5">
        <v>43722</v>
      </c>
      <c r="B1719" t="str">
        <f t="shared" si="130"/>
        <v>Saturday</v>
      </c>
      <c r="C1719" t="str">
        <f t="shared" si="131"/>
        <v>September</v>
      </c>
      <c r="D1719">
        <f t="shared" si="132"/>
        <v>2019</v>
      </c>
      <c r="E1719">
        <f t="shared" si="133"/>
        <v>37</v>
      </c>
      <c r="F1719" t="str">
        <f>VLOOKUP(A1719, _holidays!A1719:B3824,2,FALSE)</f>
        <v>Y</v>
      </c>
      <c r="G1719" t="str">
        <f>VLOOKUP(A1719, _holidays!A1719:C3824,3,FALSE)</f>
        <v>N</v>
      </c>
      <c r="H1719">
        <v>9.3000000000000007</v>
      </c>
      <c r="I1719">
        <v>20</v>
      </c>
      <c r="J1719">
        <v>18.3</v>
      </c>
      <c r="K1719">
        <v>0</v>
      </c>
      <c r="L1719" s="7">
        <v>103500.955</v>
      </c>
      <c r="M1719" s="9">
        <v>106.46105230000001</v>
      </c>
      <c r="N1719" s="9">
        <f t="shared" si="134"/>
        <v>11018820.583354948</v>
      </c>
    </row>
    <row r="1720" spans="1:14" x14ac:dyDescent="0.25">
      <c r="A1720" s="5">
        <v>43723</v>
      </c>
      <c r="B1720" t="str">
        <f t="shared" si="130"/>
        <v>Sunday</v>
      </c>
      <c r="C1720" t="str">
        <f t="shared" si="131"/>
        <v>September</v>
      </c>
      <c r="D1720">
        <f t="shared" si="132"/>
        <v>2019</v>
      </c>
      <c r="E1720">
        <f t="shared" si="133"/>
        <v>38</v>
      </c>
      <c r="F1720" t="str">
        <f>VLOOKUP(A1720, _holidays!A1720:B3825,2,FALSE)</f>
        <v>Y</v>
      </c>
      <c r="G1720" t="str">
        <f>VLOOKUP(A1720, _holidays!A1720:C3825,3,FALSE)</f>
        <v>N</v>
      </c>
      <c r="H1720">
        <v>12.4</v>
      </c>
      <c r="I1720">
        <v>21.8</v>
      </c>
      <c r="J1720">
        <v>8.4</v>
      </c>
      <c r="K1720">
        <v>1.6</v>
      </c>
      <c r="L1720" s="7">
        <v>105149.02</v>
      </c>
      <c r="M1720" s="9">
        <v>87.630074989999997</v>
      </c>
      <c r="N1720" s="9">
        <f t="shared" si="134"/>
        <v>9214216.5077250097</v>
      </c>
    </row>
    <row r="1721" spans="1:14" x14ac:dyDescent="0.25">
      <c r="A1721" s="5">
        <v>43724</v>
      </c>
      <c r="B1721" t="str">
        <f t="shared" si="130"/>
        <v>Monday</v>
      </c>
      <c r="C1721" t="str">
        <f t="shared" si="131"/>
        <v>September</v>
      </c>
      <c r="D1721">
        <f t="shared" si="132"/>
        <v>2019</v>
      </c>
      <c r="E1721">
        <f t="shared" si="133"/>
        <v>38</v>
      </c>
      <c r="F1721" t="str">
        <f>VLOOKUP(A1721, _holidays!A1721:B3826,2,FALSE)</f>
        <v>Y</v>
      </c>
      <c r="G1721" t="str">
        <f>VLOOKUP(A1721, _holidays!A1721:C3826,3,FALSE)</f>
        <v>N</v>
      </c>
      <c r="H1721">
        <v>9.6999999999999993</v>
      </c>
      <c r="I1721">
        <v>12.8</v>
      </c>
      <c r="J1721">
        <v>17.7</v>
      </c>
      <c r="K1721">
        <v>13</v>
      </c>
      <c r="L1721" s="7">
        <v>119362.235</v>
      </c>
      <c r="M1721" s="9">
        <v>137.46735670000001</v>
      </c>
      <c r="N1721" s="9">
        <f t="shared" si="134"/>
        <v>16408410.935254226</v>
      </c>
    </row>
    <row r="1722" spans="1:14" x14ac:dyDescent="0.25">
      <c r="A1722" s="5">
        <v>43725</v>
      </c>
      <c r="B1722" t="str">
        <f t="shared" si="130"/>
        <v>Tuesday</v>
      </c>
      <c r="C1722" t="str">
        <f t="shared" si="131"/>
        <v>September</v>
      </c>
      <c r="D1722">
        <f t="shared" si="132"/>
        <v>2019</v>
      </c>
      <c r="E1722">
        <f t="shared" si="133"/>
        <v>38</v>
      </c>
      <c r="F1722" t="str">
        <f>VLOOKUP(A1722, _holidays!A1722:B3827,2,FALSE)</f>
        <v>Y</v>
      </c>
      <c r="G1722" t="str">
        <f>VLOOKUP(A1722, _holidays!A1722:C3827,3,FALSE)</f>
        <v>N</v>
      </c>
      <c r="H1722">
        <v>3.6</v>
      </c>
      <c r="I1722">
        <v>14.8</v>
      </c>
      <c r="J1722">
        <v>19</v>
      </c>
      <c r="K1722">
        <v>0</v>
      </c>
      <c r="L1722" s="7">
        <v>124129.44</v>
      </c>
      <c r="M1722" s="9">
        <v>149.599176</v>
      </c>
      <c r="N1722" s="9">
        <f t="shared" si="134"/>
        <v>18569661.941341441</v>
      </c>
    </row>
    <row r="1723" spans="1:14" x14ac:dyDescent="0.25">
      <c r="A1723" s="5">
        <v>43726</v>
      </c>
      <c r="B1723" t="str">
        <f t="shared" si="130"/>
        <v>Wednesday</v>
      </c>
      <c r="C1723" t="str">
        <f t="shared" si="131"/>
        <v>September</v>
      </c>
      <c r="D1723">
        <f t="shared" si="132"/>
        <v>2019</v>
      </c>
      <c r="E1723">
        <f t="shared" si="133"/>
        <v>38</v>
      </c>
      <c r="F1723" t="str">
        <f>VLOOKUP(A1723, _holidays!A1723:B3828,2,FALSE)</f>
        <v>Y</v>
      </c>
      <c r="G1723" t="str">
        <f>VLOOKUP(A1723, _holidays!A1723:C3828,3,FALSE)</f>
        <v>N</v>
      </c>
      <c r="H1723">
        <v>4.3</v>
      </c>
      <c r="I1723">
        <v>18.899999999999999</v>
      </c>
      <c r="J1723">
        <v>19.2</v>
      </c>
      <c r="K1723">
        <v>0</v>
      </c>
      <c r="L1723" s="7">
        <v>119715.705</v>
      </c>
      <c r="M1723" s="9">
        <v>151.2558046</v>
      </c>
      <c r="N1723" s="9">
        <f t="shared" si="134"/>
        <v>18107695.283031244</v>
      </c>
    </row>
    <row r="1724" spans="1:14" x14ac:dyDescent="0.25">
      <c r="A1724" s="5">
        <v>43727</v>
      </c>
      <c r="B1724" t="str">
        <f t="shared" si="130"/>
        <v>Thursday</v>
      </c>
      <c r="C1724" t="str">
        <f t="shared" si="131"/>
        <v>September</v>
      </c>
      <c r="D1724">
        <f t="shared" si="132"/>
        <v>2019</v>
      </c>
      <c r="E1724">
        <f t="shared" si="133"/>
        <v>38</v>
      </c>
      <c r="F1724" t="str">
        <f>VLOOKUP(A1724, _holidays!A1724:B3829,2,FALSE)</f>
        <v>Y</v>
      </c>
      <c r="G1724" t="str">
        <f>VLOOKUP(A1724, _holidays!A1724:C3829,3,FALSE)</f>
        <v>N</v>
      </c>
      <c r="H1724">
        <v>8.1999999999999993</v>
      </c>
      <c r="I1724">
        <v>24</v>
      </c>
      <c r="J1724">
        <v>19.399999999999999</v>
      </c>
      <c r="K1724">
        <v>0</v>
      </c>
      <c r="L1724" s="7">
        <v>108102.56</v>
      </c>
      <c r="M1724" s="9">
        <v>82.43824146</v>
      </c>
      <c r="N1724" s="9">
        <f t="shared" si="134"/>
        <v>8911784.9437241368</v>
      </c>
    </row>
    <row r="1725" spans="1:14" x14ac:dyDescent="0.25">
      <c r="A1725" s="5">
        <v>43728</v>
      </c>
      <c r="B1725" t="str">
        <f t="shared" si="130"/>
        <v>Friday</v>
      </c>
      <c r="C1725" t="str">
        <f t="shared" si="131"/>
        <v>September</v>
      </c>
      <c r="D1725">
        <f t="shared" si="132"/>
        <v>2019</v>
      </c>
      <c r="E1725">
        <f t="shared" si="133"/>
        <v>38</v>
      </c>
      <c r="F1725" t="str">
        <f>VLOOKUP(A1725, _holidays!A1725:B3830,2,FALSE)</f>
        <v>N</v>
      </c>
      <c r="G1725" t="str">
        <f>VLOOKUP(A1725, _holidays!A1725:C3830,3,FALSE)</f>
        <v>N</v>
      </c>
      <c r="H1725">
        <v>15.7</v>
      </c>
      <c r="I1725">
        <v>26.2</v>
      </c>
      <c r="J1725">
        <v>14.4</v>
      </c>
      <c r="K1725">
        <v>0</v>
      </c>
      <c r="L1725" s="7">
        <v>107222.345</v>
      </c>
      <c r="M1725" s="9">
        <v>106.2793137</v>
      </c>
      <c r="N1725" s="9">
        <f t="shared" si="134"/>
        <v>11395517.239904627</v>
      </c>
    </row>
    <row r="1726" spans="1:14" x14ac:dyDescent="0.25">
      <c r="A1726" s="5">
        <v>43729</v>
      </c>
      <c r="B1726" t="str">
        <f t="shared" si="130"/>
        <v>Saturday</v>
      </c>
      <c r="C1726" t="str">
        <f t="shared" si="131"/>
        <v>September</v>
      </c>
      <c r="D1726">
        <f t="shared" si="132"/>
        <v>2019</v>
      </c>
      <c r="E1726">
        <f t="shared" si="133"/>
        <v>38</v>
      </c>
      <c r="F1726" t="str">
        <f>VLOOKUP(A1726, _holidays!A1726:B3831,2,FALSE)</f>
        <v>N</v>
      </c>
      <c r="G1726" t="str">
        <f>VLOOKUP(A1726, _holidays!A1726:C3831,3,FALSE)</f>
        <v>N</v>
      </c>
      <c r="H1726">
        <v>14.5</v>
      </c>
      <c r="I1726">
        <v>19.399999999999999</v>
      </c>
      <c r="J1726">
        <v>10.5</v>
      </c>
      <c r="K1726">
        <v>0</v>
      </c>
      <c r="L1726" s="7">
        <v>101348.35</v>
      </c>
      <c r="M1726" s="9">
        <v>112.25774509999999</v>
      </c>
      <c r="N1726" s="9">
        <f t="shared" si="134"/>
        <v>11377137.240605585</v>
      </c>
    </row>
    <row r="1727" spans="1:14" x14ac:dyDescent="0.25">
      <c r="A1727" s="5">
        <v>43730</v>
      </c>
      <c r="B1727" t="str">
        <f t="shared" si="130"/>
        <v>Sunday</v>
      </c>
      <c r="C1727" t="str">
        <f t="shared" si="131"/>
        <v>September</v>
      </c>
      <c r="D1727">
        <f t="shared" si="132"/>
        <v>2019</v>
      </c>
      <c r="E1727">
        <f t="shared" si="133"/>
        <v>39</v>
      </c>
      <c r="F1727" t="str">
        <f>VLOOKUP(A1727, _holidays!A1727:B3832,2,FALSE)</f>
        <v>N</v>
      </c>
      <c r="G1727" t="str">
        <f>VLOOKUP(A1727, _holidays!A1727:C3832,3,FALSE)</f>
        <v>N</v>
      </c>
      <c r="H1727">
        <v>7.9</v>
      </c>
      <c r="I1727">
        <v>15.5</v>
      </c>
      <c r="J1727">
        <v>13.6</v>
      </c>
      <c r="K1727">
        <v>4.5999999999999996</v>
      </c>
      <c r="L1727" s="7">
        <v>102386.52499999999</v>
      </c>
      <c r="M1727" s="9">
        <v>103.2310155</v>
      </c>
      <c r="N1727" s="9">
        <f t="shared" si="134"/>
        <v>10569464.949266138</v>
      </c>
    </row>
    <row r="1728" spans="1:14" x14ac:dyDescent="0.25">
      <c r="A1728" s="5">
        <v>43731</v>
      </c>
      <c r="B1728" t="str">
        <f t="shared" si="130"/>
        <v>Monday</v>
      </c>
      <c r="C1728" t="str">
        <f t="shared" si="131"/>
        <v>September</v>
      </c>
      <c r="D1728">
        <f t="shared" si="132"/>
        <v>2019</v>
      </c>
      <c r="E1728">
        <f t="shared" si="133"/>
        <v>39</v>
      </c>
      <c r="F1728" t="str">
        <f>VLOOKUP(A1728, _holidays!A1728:B3833,2,FALSE)</f>
        <v>N</v>
      </c>
      <c r="G1728" t="str">
        <f>VLOOKUP(A1728, _holidays!A1728:C3833,3,FALSE)</f>
        <v>N</v>
      </c>
      <c r="H1728">
        <v>8.9</v>
      </c>
      <c r="I1728">
        <v>15.2</v>
      </c>
      <c r="J1728">
        <v>13.9</v>
      </c>
      <c r="K1728">
        <v>2</v>
      </c>
      <c r="L1728" s="7">
        <v>121862.88499999999</v>
      </c>
      <c r="M1728" s="9">
        <v>109.7326738</v>
      </c>
      <c r="N1728" s="9">
        <f t="shared" si="134"/>
        <v>13372340.208031913</v>
      </c>
    </row>
    <row r="1729" spans="1:14" x14ac:dyDescent="0.25">
      <c r="A1729" s="5">
        <v>43732</v>
      </c>
      <c r="B1729" t="str">
        <f t="shared" si="130"/>
        <v>Tuesday</v>
      </c>
      <c r="C1729" t="str">
        <f t="shared" si="131"/>
        <v>September</v>
      </c>
      <c r="D1729">
        <f t="shared" si="132"/>
        <v>2019</v>
      </c>
      <c r="E1729">
        <f t="shared" si="133"/>
        <v>39</v>
      </c>
      <c r="F1729" t="str">
        <f>VLOOKUP(A1729, _holidays!A1729:B3834,2,FALSE)</f>
        <v>N</v>
      </c>
      <c r="G1729" t="str">
        <f>VLOOKUP(A1729, _holidays!A1729:C3834,3,FALSE)</f>
        <v>N</v>
      </c>
      <c r="H1729">
        <v>8.3000000000000007</v>
      </c>
      <c r="I1729">
        <v>15.1</v>
      </c>
      <c r="J1729">
        <v>13.3</v>
      </c>
      <c r="K1729">
        <v>1.4</v>
      </c>
      <c r="L1729" s="7">
        <v>125787.33</v>
      </c>
      <c r="M1729" s="9">
        <v>148.22983249999999</v>
      </c>
      <c r="N1729" s="9">
        <f t="shared" si="134"/>
        <v>18645434.856522225</v>
      </c>
    </row>
    <row r="1730" spans="1:14" x14ac:dyDescent="0.25">
      <c r="A1730" s="5">
        <v>43733</v>
      </c>
      <c r="B1730" t="str">
        <f t="shared" ref="B1730:B1793" si="135">TEXT(A1730, "dddd")</f>
        <v>Wednesday</v>
      </c>
      <c r="C1730" t="str">
        <f t="shared" ref="C1730:C1793" si="136">TEXT(A1730, "mmmm")</f>
        <v>September</v>
      </c>
      <c r="D1730">
        <f t="shared" ref="D1730:D1793" si="137">YEAR(A1730)</f>
        <v>2019</v>
      </c>
      <c r="E1730">
        <f t="shared" ref="E1730:E1793" si="138">WEEKNUM(A1730)</f>
        <v>39</v>
      </c>
      <c r="F1730" t="str">
        <f>VLOOKUP(A1730, _holidays!A1730:B3835,2,FALSE)</f>
        <v>N</v>
      </c>
      <c r="G1730" t="str">
        <f>VLOOKUP(A1730, _holidays!A1730:C3835,3,FALSE)</f>
        <v>N</v>
      </c>
      <c r="H1730">
        <v>8.6999999999999993</v>
      </c>
      <c r="I1730">
        <v>16.600000000000001</v>
      </c>
      <c r="J1730">
        <v>13.1</v>
      </c>
      <c r="K1730">
        <v>0</v>
      </c>
      <c r="L1730" s="7">
        <v>124302.93</v>
      </c>
      <c r="M1730" s="9">
        <v>192.4850347</v>
      </c>
      <c r="N1730" s="9">
        <f t="shared" si="134"/>
        <v>23926453.79436167</v>
      </c>
    </row>
    <row r="1731" spans="1:14" x14ac:dyDescent="0.25">
      <c r="A1731" s="5">
        <v>43734</v>
      </c>
      <c r="B1731" t="str">
        <f t="shared" si="135"/>
        <v>Thursday</v>
      </c>
      <c r="C1731" t="str">
        <f t="shared" si="136"/>
        <v>September</v>
      </c>
      <c r="D1731">
        <f t="shared" si="137"/>
        <v>2019</v>
      </c>
      <c r="E1731">
        <f t="shared" si="138"/>
        <v>39</v>
      </c>
      <c r="F1731" t="str">
        <f>VLOOKUP(A1731, _holidays!A1731:B3836,2,FALSE)</f>
        <v>N</v>
      </c>
      <c r="G1731" t="str">
        <f>VLOOKUP(A1731, _holidays!A1731:C3836,3,FALSE)</f>
        <v>N</v>
      </c>
      <c r="H1731">
        <v>8.3000000000000007</v>
      </c>
      <c r="I1731">
        <v>20.3</v>
      </c>
      <c r="J1731">
        <v>19.600000000000001</v>
      </c>
      <c r="K1731">
        <v>0</v>
      </c>
      <c r="L1731" s="7">
        <v>117320.175</v>
      </c>
      <c r="M1731" s="9">
        <v>139.4994437</v>
      </c>
      <c r="N1731" s="9">
        <f t="shared" ref="N1731:N1794" si="139">L1731*M1731</f>
        <v>16366099.147286648</v>
      </c>
    </row>
    <row r="1732" spans="1:14" x14ac:dyDescent="0.25">
      <c r="A1732" s="5">
        <v>43735</v>
      </c>
      <c r="B1732" t="str">
        <f t="shared" si="135"/>
        <v>Friday</v>
      </c>
      <c r="C1732" t="str">
        <f t="shared" si="136"/>
        <v>September</v>
      </c>
      <c r="D1732">
        <f t="shared" si="137"/>
        <v>2019</v>
      </c>
      <c r="E1732">
        <f t="shared" si="138"/>
        <v>39</v>
      </c>
      <c r="F1732" t="str">
        <f>VLOOKUP(A1732, _holidays!A1732:B3837,2,FALSE)</f>
        <v>N</v>
      </c>
      <c r="G1732" t="str">
        <f>VLOOKUP(A1732, _holidays!A1732:C3837,3,FALSE)</f>
        <v>Y</v>
      </c>
      <c r="H1732">
        <v>12.3</v>
      </c>
      <c r="I1732">
        <v>18.8</v>
      </c>
      <c r="J1732">
        <v>7.4</v>
      </c>
      <c r="K1732">
        <v>0</v>
      </c>
      <c r="L1732" s="7">
        <v>106043.02</v>
      </c>
      <c r="M1732" s="9">
        <v>69.640959690000003</v>
      </c>
      <c r="N1732" s="9">
        <f t="shared" si="139"/>
        <v>7384937.6812258642</v>
      </c>
    </row>
    <row r="1733" spans="1:14" x14ac:dyDescent="0.25">
      <c r="A1733" s="5">
        <v>43736</v>
      </c>
      <c r="B1733" t="str">
        <f t="shared" si="135"/>
        <v>Saturday</v>
      </c>
      <c r="C1733" t="str">
        <f t="shared" si="136"/>
        <v>September</v>
      </c>
      <c r="D1733">
        <f t="shared" si="137"/>
        <v>2019</v>
      </c>
      <c r="E1733">
        <f t="shared" si="138"/>
        <v>39</v>
      </c>
      <c r="F1733" t="str">
        <f>VLOOKUP(A1733, _holidays!A1733:B3838,2,FALSE)</f>
        <v>N</v>
      </c>
      <c r="G1733" t="str">
        <f>VLOOKUP(A1733, _holidays!A1733:C3838,3,FALSE)</f>
        <v>N</v>
      </c>
      <c r="H1733">
        <v>7.2</v>
      </c>
      <c r="I1733">
        <v>14.9</v>
      </c>
      <c r="J1733">
        <v>17.7</v>
      </c>
      <c r="K1733">
        <v>0.2</v>
      </c>
      <c r="L1733" s="7">
        <v>108762.31</v>
      </c>
      <c r="M1733" s="9">
        <v>132.2621226</v>
      </c>
      <c r="N1733" s="9">
        <f t="shared" si="139"/>
        <v>14385133.979479205</v>
      </c>
    </row>
    <row r="1734" spans="1:14" x14ac:dyDescent="0.25">
      <c r="A1734" s="5">
        <v>43737</v>
      </c>
      <c r="B1734" t="str">
        <f t="shared" si="135"/>
        <v>Sunday</v>
      </c>
      <c r="C1734" t="str">
        <f t="shared" si="136"/>
        <v>September</v>
      </c>
      <c r="D1734">
        <f t="shared" si="137"/>
        <v>2019</v>
      </c>
      <c r="E1734">
        <f t="shared" si="138"/>
        <v>40</v>
      </c>
      <c r="F1734" t="str">
        <f>VLOOKUP(A1734, _holidays!A1734:B3839,2,FALSE)</f>
        <v>N</v>
      </c>
      <c r="G1734" t="str">
        <f>VLOOKUP(A1734, _holidays!A1734:C3839,3,FALSE)</f>
        <v>N</v>
      </c>
      <c r="H1734">
        <v>9.1</v>
      </c>
      <c r="I1734">
        <v>15.8</v>
      </c>
      <c r="J1734">
        <v>19</v>
      </c>
      <c r="K1734">
        <v>0</v>
      </c>
      <c r="L1734" s="7">
        <v>104804.09</v>
      </c>
      <c r="M1734" s="9">
        <v>90.401320499999997</v>
      </c>
      <c r="N1734" s="9">
        <f t="shared" si="139"/>
        <v>9474428.1298008449</v>
      </c>
    </row>
    <row r="1735" spans="1:14" x14ac:dyDescent="0.25">
      <c r="A1735" s="5">
        <v>43738</v>
      </c>
      <c r="B1735" t="str">
        <f t="shared" si="135"/>
        <v>Monday</v>
      </c>
      <c r="C1735" t="str">
        <f t="shared" si="136"/>
        <v>September</v>
      </c>
      <c r="D1735">
        <f t="shared" si="137"/>
        <v>2019</v>
      </c>
      <c r="E1735">
        <f t="shared" si="138"/>
        <v>40</v>
      </c>
      <c r="F1735" t="str">
        <f>VLOOKUP(A1735, _holidays!A1735:B3840,2,FALSE)</f>
        <v>N</v>
      </c>
      <c r="G1735" t="str">
        <f>VLOOKUP(A1735, _holidays!A1735:C3840,3,FALSE)</f>
        <v>N</v>
      </c>
      <c r="H1735">
        <v>10.1</v>
      </c>
      <c r="I1735">
        <v>14.1</v>
      </c>
      <c r="J1735">
        <v>14.4</v>
      </c>
      <c r="K1735">
        <v>0</v>
      </c>
      <c r="L1735" s="7">
        <v>121770.82</v>
      </c>
      <c r="M1735" s="9">
        <v>107.8227368</v>
      </c>
      <c r="N1735" s="9">
        <f t="shared" si="139"/>
        <v>13129663.074780177</v>
      </c>
    </row>
    <row r="1736" spans="1:14" x14ac:dyDescent="0.25">
      <c r="A1736" s="5">
        <v>43739</v>
      </c>
      <c r="B1736" t="str">
        <f t="shared" si="135"/>
        <v>Tuesday</v>
      </c>
      <c r="C1736" t="str">
        <f t="shared" si="136"/>
        <v>October</v>
      </c>
      <c r="D1736">
        <f t="shared" si="137"/>
        <v>2019</v>
      </c>
      <c r="E1736">
        <f t="shared" si="138"/>
        <v>40</v>
      </c>
      <c r="F1736" t="str">
        <f>VLOOKUP(A1736, _holidays!A1736:B3841,2,FALSE)</f>
        <v>N</v>
      </c>
      <c r="G1736" t="str">
        <f>VLOOKUP(A1736, _holidays!A1736:C3841,3,FALSE)</f>
        <v>N</v>
      </c>
      <c r="H1736">
        <v>4.2</v>
      </c>
      <c r="I1736">
        <v>20.5</v>
      </c>
      <c r="J1736">
        <v>21.7</v>
      </c>
      <c r="K1736">
        <v>0</v>
      </c>
      <c r="L1736" s="7">
        <v>117265.27499999999</v>
      </c>
      <c r="M1736" s="9">
        <v>121.3908912</v>
      </c>
      <c r="N1736" s="9">
        <f t="shared" si="139"/>
        <v>14234936.239063079</v>
      </c>
    </row>
    <row r="1737" spans="1:14" x14ac:dyDescent="0.25">
      <c r="A1737" s="5">
        <v>43740</v>
      </c>
      <c r="B1737" t="str">
        <f t="shared" si="135"/>
        <v>Wednesday</v>
      </c>
      <c r="C1737" t="str">
        <f t="shared" si="136"/>
        <v>October</v>
      </c>
      <c r="D1737">
        <f t="shared" si="137"/>
        <v>2019</v>
      </c>
      <c r="E1737">
        <f t="shared" si="138"/>
        <v>40</v>
      </c>
      <c r="F1737" t="str">
        <f>VLOOKUP(A1737, _holidays!A1737:B3842,2,FALSE)</f>
        <v>N</v>
      </c>
      <c r="G1737" t="str">
        <f>VLOOKUP(A1737, _holidays!A1737:C3842,3,FALSE)</f>
        <v>N</v>
      </c>
      <c r="H1737">
        <v>9.3000000000000007</v>
      </c>
      <c r="I1737">
        <v>26.5</v>
      </c>
      <c r="J1737">
        <v>18.5</v>
      </c>
      <c r="K1737">
        <v>0</v>
      </c>
      <c r="L1737" s="7">
        <v>110760.825</v>
      </c>
      <c r="M1737" s="9">
        <v>108.66167660000001</v>
      </c>
      <c r="N1737" s="9">
        <f t="shared" si="139"/>
        <v>12035456.946099196</v>
      </c>
    </row>
    <row r="1738" spans="1:14" x14ac:dyDescent="0.25">
      <c r="A1738" s="5">
        <v>43741</v>
      </c>
      <c r="B1738" t="str">
        <f t="shared" si="135"/>
        <v>Thursday</v>
      </c>
      <c r="C1738" t="str">
        <f t="shared" si="136"/>
        <v>October</v>
      </c>
      <c r="D1738">
        <f t="shared" si="137"/>
        <v>2019</v>
      </c>
      <c r="E1738">
        <f t="shared" si="138"/>
        <v>40</v>
      </c>
      <c r="F1738" t="str">
        <f>VLOOKUP(A1738, _holidays!A1738:B3843,2,FALSE)</f>
        <v>N</v>
      </c>
      <c r="G1738" t="str">
        <f>VLOOKUP(A1738, _holidays!A1738:C3843,3,FALSE)</f>
        <v>N</v>
      </c>
      <c r="H1738">
        <v>15.1</v>
      </c>
      <c r="I1738">
        <v>29.7</v>
      </c>
      <c r="J1738">
        <v>22</v>
      </c>
      <c r="K1738">
        <v>0</v>
      </c>
      <c r="L1738" s="7">
        <v>109312.85</v>
      </c>
      <c r="M1738" s="9">
        <v>108.8439126</v>
      </c>
      <c r="N1738" s="9">
        <f t="shared" si="139"/>
        <v>11898038.29145691</v>
      </c>
    </row>
    <row r="1739" spans="1:14" x14ac:dyDescent="0.25">
      <c r="A1739" s="5">
        <v>43742</v>
      </c>
      <c r="B1739" t="str">
        <f t="shared" si="135"/>
        <v>Friday</v>
      </c>
      <c r="C1739" t="str">
        <f t="shared" si="136"/>
        <v>October</v>
      </c>
      <c r="D1739">
        <f t="shared" si="137"/>
        <v>2019</v>
      </c>
      <c r="E1739">
        <f t="shared" si="138"/>
        <v>40</v>
      </c>
      <c r="F1739" t="str">
        <f>VLOOKUP(A1739, _holidays!A1739:B3844,2,FALSE)</f>
        <v>N</v>
      </c>
      <c r="G1739" t="str">
        <f>VLOOKUP(A1739, _holidays!A1739:C3844,3,FALSE)</f>
        <v>N</v>
      </c>
      <c r="H1739">
        <v>12.5</v>
      </c>
      <c r="I1739">
        <v>15.2</v>
      </c>
      <c r="J1739">
        <v>11</v>
      </c>
      <c r="K1739">
        <v>0</v>
      </c>
      <c r="L1739" s="7">
        <v>117512.56</v>
      </c>
      <c r="M1739" s="9">
        <v>136.3619947</v>
      </c>
      <c r="N1739" s="9">
        <f t="shared" si="139"/>
        <v>16024247.083903432</v>
      </c>
    </row>
    <row r="1740" spans="1:14" x14ac:dyDescent="0.25">
      <c r="A1740" s="5">
        <v>43743</v>
      </c>
      <c r="B1740" t="str">
        <f t="shared" si="135"/>
        <v>Saturday</v>
      </c>
      <c r="C1740" t="str">
        <f t="shared" si="136"/>
        <v>October</v>
      </c>
      <c r="D1740">
        <f t="shared" si="137"/>
        <v>2019</v>
      </c>
      <c r="E1740">
        <f t="shared" si="138"/>
        <v>40</v>
      </c>
      <c r="F1740" t="str">
        <f>VLOOKUP(A1740, _holidays!A1740:B3845,2,FALSE)</f>
        <v>N</v>
      </c>
      <c r="G1740" t="str">
        <f>VLOOKUP(A1740, _holidays!A1740:C3845,3,FALSE)</f>
        <v>N</v>
      </c>
      <c r="H1740">
        <v>7.6</v>
      </c>
      <c r="I1740">
        <v>24.3</v>
      </c>
      <c r="J1740">
        <v>17.399999999999999</v>
      </c>
      <c r="K1740">
        <v>1.8</v>
      </c>
      <c r="L1740" s="7">
        <v>101386.01</v>
      </c>
      <c r="M1740" s="9">
        <v>88.049062890000002</v>
      </c>
      <c r="N1740" s="9">
        <f t="shared" si="139"/>
        <v>8926943.1706561688</v>
      </c>
    </row>
    <row r="1741" spans="1:14" x14ac:dyDescent="0.25">
      <c r="A1741" s="5">
        <v>43744</v>
      </c>
      <c r="B1741" t="str">
        <f t="shared" si="135"/>
        <v>Sunday</v>
      </c>
      <c r="C1741" t="str">
        <f t="shared" si="136"/>
        <v>October</v>
      </c>
      <c r="D1741">
        <f t="shared" si="137"/>
        <v>2019</v>
      </c>
      <c r="E1741">
        <f t="shared" si="138"/>
        <v>41</v>
      </c>
      <c r="F1741" t="str">
        <f>VLOOKUP(A1741, _holidays!A1741:B3846,2,FALSE)</f>
        <v>N</v>
      </c>
      <c r="G1741" t="str">
        <f>VLOOKUP(A1741, _holidays!A1741:C3846,3,FALSE)</f>
        <v>N</v>
      </c>
      <c r="H1741">
        <v>12.9</v>
      </c>
      <c r="I1741">
        <v>24.8</v>
      </c>
      <c r="J1741">
        <v>17.399999999999999</v>
      </c>
      <c r="K1741">
        <v>0</v>
      </c>
      <c r="L1741" s="7">
        <v>93011.345000000001</v>
      </c>
      <c r="M1741" s="9">
        <v>54.720114539999997</v>
      </c>
      <c r="N1741" s="9">
        <f t="shared" si="139"/>
        <v>5089591.451919456</v>
      </c>
    </row>
    <row r="1742" spans="1:14" x14ac:dyDescent="0.25">
      <c r="A1742" s="5">
        <v>43745</v>
      </c>
      <c r="B1742" t="str">
        <f t="shared" si="135"/>
        <v>Monday</v>
      </c>
      <c r="C1742" t="str">
        <f t="shared" si="136"/>
        <v>October</v>
      </c>
      <c r="D1742">
        <f t="shared" si="137"/>
        <v>2019</v>
      </c>
      <c r="E1742">
        <f t="shared" si="138"/>
        <v>41</v>
      </c>
      <c r="F1742" t="str">
        <f>VLOOKUP(A1742, _holidays!A1742:B3847,2,FALSE)</f>
        <v>N</v>
      </c>
      <c r="G1742" t="str">
        <f>VLOOKUP(A1742, _holidays!A1742:C3847,3,FALSE)</f>
        <v>N</v>
      </c>
      <c r="H1742">
        <v>11.6</v>
      </c>
      <c r="I1742">
        <v>16.399999999999999</v>
      </c>
      <c r="J1742">
        <v>15.1</v>
      </c>
      <c r="K1742">
        <v>0</v>
      </c>
      <c r="L1742" s="7">
        <v>113296.31</v>
      </c>
      <c r="M1742" s="9">
        <v>112.07559550000001</v>
      </c>
      <c r="N1742" s="9">
        <f t="shared" si="139"/>
        <v>12697751.411202606</v>
      </c>
    </row>
    <row r="1743" spans="1:14" x14ac:dyDescent="0.25">
      <c r="A1743" s="5">
        <v>43746</v>
      </c>
      <c r="B1743" t="str">
        <f t="shared" si="135"/>
        <v>Tuesday</v>
      </c>
      <c r="C1743" t="str">
        <f t="shared" si="136"/>
        <v>October</v>
      </c>
      <c r="D1743">
        <f t="shared" si="137"/>
        <v>2019</v>
      </c>
      <c r="E1743">
        <f t="shared" si="138"/>
        <v>41</v>
      </c>
      <c r="F1743" t="str">
        <f>VLOOKUP(A1743, _holidays!A1743:B3848,2,FALSE)</f>
        <v>Y</v>
      </c>
      <c r="G1743" t="str">
        <f>VLOOKUP(A1743, _holidays!A1743:C3848,3,FALSE)</f>
        <v>N</v>
      </c>
      <c r="H1743">
        <v>9.5</v>
      </c>
      <c r="I1743">
        <v>14.2</v>
      </c>
      <c r="J1743">
        <v>17</v>
      </c>
      <c r="K1743">
        <v>2.6</v>
      </c>
      <c r="L1743" s="7">
        <v>117504.77499999999</v>
      </c>
      <c r="M1743" s="9">
        <v>130.67182529999999</v>
      </c>
      <c r="N1743" s="9">
        <f t="shared" si="139"/>
        <v>15354563.430715807</v>
      </c>
    </row>
    <row r="1744" spans="1:14" x14ac:dyDescent="0.25">
      <c r="A1744" s="5">
        <v>43747</v>
      </c>
      <c r="B1744" t="str">
        <f t="shared" si="135"/>
        <v>Wednesday</v>
      </c>
      <c r="C1744" t="str">
        <f t="shared" si="136"/>
        <v>October</v>
      </c>
      <c r="D1744">
        <f t="shared" si="137"/>
        <v>2019</v>
      </c>
      <c r="E1744">
        <f t="shared" si="138"/>
        <v>41</v>
      </c>
      <c r="F1744" t="str">
        <f>VLOOKUP(A1744, _holidays!A1744:B3849,2,FALSE)</f>
        <v>Y</v>
      </c>
      <c r="G1744" t="str">
        <f>VLOOKUP(A1744, _holidays!A1744:C3849,3,FALSE)</f>
        <v>N</v>
      </c>
      <c r="H1744">
        <v>8.5</v>
      </c>
      <c r="I1744">
        <v>15</v>
      </c>
      <c r="J1744">
        <v>19.3</v>
      </c>
      <c r="K1744">
        <v>5.8</v>
      </c>
      <c r="L1744" s="7">
        <v>122771.82</v>
      </c>
      <c r="M1744" s="9">
        <v>131.5850422</v>
      </c>
      <c r="N1744" s="9">
        <f t="shared" si="139"/>
        <v>16154935.115670806</v>
      </c>
    </row>
    <row r="1745" spans="1:14" x14ac:dyDescent="0.25">
      <c r="A1745" s="5">
        <v>43748</v>
      </c>
      <c r="B1745" t="str">
        <f t="shared" si="135"/>
        <v>Thursday</v>
      </c>
      <c r="C1745" t="str">
        <f t="shared" si="136"/>
        <v>October</v>
      </c>
      <c r="D1745">
        <f t="shared" si="137"/>
        <v>2019</v>
      </c>
      <c r="E1745">
        <f t="shared" si="138"/>
        <v>41</v>
      </c>
      <c r="F1745" t="str">
        <f>VLOOKUP(A1745, _holidays!A1745:B3850,2,FALSE)</f>
        <v>Y</v>
      </c>
      <c r="G1745" t="str">
        <f>VLOOKUP(A1745, _holidays!A1745:C3850,3,FALSE)</f>
        <v>N</v>
      </c>
      <c r="H1745">
        <v>10.199999999999999</v>
      </c>
      <c r="I1745">
        <v>14.7</v>
      </c>
      <c r="J1745">
        <v>12.6</v>
      </c>
      <c r="K1745">
        <v>0.2</v>
      </c>
      <c r="L1745" s="7">
        <v>123692.08</v>
      </c>
      <c r="M1745" s="9">
        <v>167.9811358</v>
      </c>
      <c r="N1745" s="9">
        <f t="shared" si="139"/>
        <v>20777936.087864466</v>
      </c>
    </row>
    <row r="1746" spans="1:14" x14ac:dyDescent="0.25">
      <c r="A1746" s="5">
        <v>43749</v>
      </c>
      <c r="B1746" t="str">
        <f t="shared" si="135"/>
        <v>Friday</v>
      </c>
      <c r="C1746" t="str">
        <f t="shared" si="136"/>
        <v>October</v>
      </c>
      <c r="D1746">
        <f t="shared" si="137"/>
        <v>2019</v>
      </c>
      <c r="E1746">
        <f t="shared" si="138"/>
        <v>41</v>
      </c>
      <c r="F1746" t="str">
        <f>VLOOKUP(A1746, _holidays!A1746:B3851,2,FALSE)</f>
        <v>Y</v>
      </c>
      <c r="G1746" t="str">
        <f>VLOOKUP(A1746, _holidays!A1746:C3851,3,FALSE)</f>
        <v>N</v>
      </c>
      <c r="H1746">
        <v>9.5</v>
      </c>
      <c r="I1746">
        <v>18.899999999999999</v>
      </c>
      <c r="J1746">
        <v>17.5</v>
      </c>
      <c r="K1746">
        <v>0</v>
      </c>
      <c r="L1746" s="7">
        <v>115250.505</v>
      </c>
      <c r="M1746" s="9">
        <v>114.6969754</v>
      </c>
      <c r="N1746" s="9">
        <f t="shared" si="139"/>
        <v>13218884.336822577</v>
      </c>
    </row>
    <row r="1747" spans="1:14" x14ac:dyDescent="0.25">
      <c r="A1747" s="5">
        <v>43750</v>
      </c>
      <c r="B1747" t="str">
        <f t="shared" si="135"/>
        <v>Saturday</v>
      </c>
      <c r="C1747" t="str">
        <f t="shared" si="136"/>
        <v>October</v>
      </c>
      <c r="D1747">
        <f t="shared" si="137"/>
        <v>2019</v>
      </c>
      <c r="E1747">
        <f t="shared" si="138"/>
        <v>41</v>
      </c>
      <c r="F1747" t="str">
        <f>VLOOKUP(A1747, _holidays!A1747:B3852,2,FALSE)</f>
        <v>Y</v>
      </c>
      <c r="G1747" t="str">
        <f>VLOOKUP(A1747, _holidays!A1747:C3852,3,FALSE)</f>
        <v>N</v>
      </c>
      <c r="H1747">
        <v>8.1999999999999993</v>
      </c>
      <c r="I1747">
        <v>20.399999999999999</v>
      </c>
      <c r="J1747">
        <v>20.100000000000001</v>
      </c>
      <c r="K1747">
        <v>0</v>
      </c>
      <c r="L1747" s="7">
        <v>101053.36500000001</v>
      </c>
      <c r="M1747" s="9">
        <v>93.120223490000001</v>
      </c>
      <c r="N1747" s="9">
        <f t="shared" si="139"/>
        <v>9410111.9332165439</v>
      </c>
    </row>
    <row r="1748" spans="1:14" x14ac:dyDescent="0.25">
      <c r="A1748" s="5">
        <v>43751</v>
      </c>
      <c r="B1748" t="str">
        <f t="shared" si="135"/>
        <v>Sunday</v>
      </c>
      <c r="C1748" t="str">
        <f t="shared" si="136"/>
        <v>October</v>
      </c>
      <c r="D1748">
        <f t="shared" si="137"/>
        <v>2019</v>
      </c>
      <c r="E1748">
        <f t="shared" si="138"/>
        <v>42</v>
      </c>
      <c r="F1748" t="str">
        <f>VLOOKUP(A1748, _holidays!A1748:B3853,2,FALSE)</f>
        <v>Y</v>
      </c>
      <c r="G1748" t="str">
        <f>VLOOKUP(A1748, _holidays!A1748:C3853,3,FALSE)</f>
        <v>N</v>
      </c>
      <c r="H1748">
        <v>9.4</v>
      </c>
      <c r="I1748">
        <v>23.1</v>
      </c>
      <c r="J1748">
        <v>19.600000000000001</v>
      </c>
      <c r="K1748">
        <v>0</v>
      </c>
      <c r="L1748" s="7">
        <v>94744.7</v>
      </c>
      <c r="M1748" s="9">
        <v>90.164235849999997</v>
      </c>
      <c r="N1748" s="9">
        <f t="shared" si="139"/>
        <v>8542583.4763374943</v>
      </c>
    </row>
    <row r="1749" spans="1:14" x14ac:dyDescent="0.25">
      <c r="A1749" s="5">
        <v>43752</v>
      </c>
      <c r="B1749" t="str">
        <f t="shared" si="135"/>
        <v>Monday</v>
      </c>
      <c r="C1749" t="str">
        <f t="shared" si="136"/>
        <v>October</v>
      </c>
      <c r="D1749">
        <f t="shared" si="137"/>
        <v>2019</v>
      </c>
      <c r="E1749">
        <f t="shared" si="138"/>
        <v>42</v>
      </c>
      <c r="F1749" t="str">
        <f>VLOOKUP(A1749, _holidays!A1749:B3854,2,FALSE)</f>
        <v>Y</v>
      </c>
      <c r="G1749" t="str">
        <f>VLOOKUP(A1749, _holidays!A1749:C3854,3,FALSE)</f>
        <v>N</v>
      </c>
      <c r="H1749">
        <v>13.6</v>
      </c>
      <c r="I1749">
        <v>26.7</v>
      </c>
      <c r="J1749">
        <v>20.2</v>
      </c>
      <c r="K1749">
        <v>0.2</v>
      </c>
      <c r="L1749" s="7">
        <v>110290.12</v>
      </c>
      <c r="M1749" s="9">
        <v>119.0137926</v>
      </c>
      <c r="N1749" s="9">
        <f t="shared" si="139"/>
        <v>13126045.467509111</v>
      </c>
    </row>
    <row r="1750" spans="1:14" x14ac:dyDescent="0.25">
      <c r="A1750" s="5">
        <v>43753</v>
      </c>
      <c r="B1750" t="str">
        <f t="shared" si="135"/>
        <v>Tuesday</v>
      </c>
      <c r="C1750" t="str">
        <f t="shared" si="136"/>
        <v>October</v>
      </c>
      <c r="D1750">
        <f t="shared" si="137"/>
        <v>2019</v>
      </c>
      <c r="E1750">
        <f t="shared" si="138"/>
        <v>42</v>
      </c>
      <c r="F1750" t="str">
        <f>VLOOKUP(A1750, _holidays!A1750:B3855,2,FALSE)</f>
        <v>Y</v>
      </c>
      <c r="G1750" t="str">
        <f>VLOOKUP(A1750, _holidays!A1750:C3855,3,FALSE)</f>
        <v>N</v>
      </c>
      <c r="H1750">
        <v>13</v>
      </c>
      <c r="I1750">
        <v>18</v>
      </c>
      <c r="J1750">
        <v>20.6</v>
      </c>
      <c r="K1750">
        <v>0</v>
      </c>
      <c r="L1750" s="7">
        <v>112052.12</v>
      </c>
      <c r="M1750" s="9">
        <v>123.2613285</v>
      </c>
      <c r="N1750" s="9">
        <f t="shared" si="139"/>
        <v>13811693.172441419</v>
      </c>
    </row>
    <row r="1751" spans="1:14" x14ac:dyDescent="0.25">
      <c r="A1751" s="5">
        <v>43754</v>
      </c>
      <c r="B1751" t="str">
        <f t="shared" si="135"/>
        <v>Wednesday</v>
      </c>
      <c r="C1751" t="str">
        <f t="shared" si="136"/>
        <v>October</v>
      </c>
      <c r="D1751">
        <f t="shared" si="137"/>
        <v>2019</v>
      </c>
      <c r="E1751">
        <f t="shared" si="138"/>
        <v>42</v>
      </c>
      <c r="F1751" t="str">
        <f>VLOOKUP(A1751, _holidays!A1751:B3856,2,FALSE)</f>
        <v>Y</v>
      </c>
      <c r="G1751" t="str">
        <f>VLOOKUP(A1751, _holidays!A1751:C3856,3,FALSE)</f>
        <v>N</v>
      </c>
      <c r="H1751">
        <v>13.3</v>
      </c>
      <c r="I1751">
        <v>20.399999999999999</v>
      </c>
      <c r="J1751">
        <v>11.4</v>
      </c>
      <c r="K1751">
        <v>0</v>
      </c>
      <c r="L1751" s="7">
        <v>117533.72</v>
      </c>
      <c r="M1751" s="9">
        <v>116.34066919999999</v>
      </c>
      <c r="N1751" s="9">
        <f t="shared" si="139"/>
        <v>13673951.638365423</v>
      </c>
    </row>
    <row r="1752" spans="1:14" x14ac:dyDescent="0.25">
      <c r="A1752" s="5">
        <v>43755</v>
      </c>
      <c r="B1752" t="str">
        <f t="shared" si="135"/>
        <v>Thursday</v>
      </c>
      <c r="C1752" t="str">
        <f t="shared" si="136"/>
        <v>October</v>
      </c>
      <c r="D1752">
        <f t="shared" si="137"/>
        <v>2019</v>
      </c>
      <c r="E1752">
        <f t="shared" si="138"/>
        <v>42</v>
      </c>
      <c r="F1752" t="str">
        <f>VLOOKUP(A1752, _holidays!A1752:B3857,2,FALSE)</f>
        <v>Y</v>
      </c>
      <c r="G1752" t="str">
        <f>VLOOKUP(A1752, _holidays!A1752:C3857,3,FALSE)</f>
        <v>N</v>
      </c>
      <c r="H1752">
        <v>9.5</v>
      </c>
      <c r="I1752">
        <v>15.2</v>
      </c>
      <c r="J1752">
        <v>9.6</v>
      </c>
      <c r="K1752">
        <v>4.4000000000000004</v>
      </c>
      <c r="L1752" s="7">
        <v>116690.04</v>
      </c>
      <c r="M1752" s="9">
        <v>92.498043699999997</v>
      </c>
      <c r="N1752" s="9">
        <f t="shared" si="139"/>
        <v>10793600.419274747</v>
      </c>
    </row>
    <row r="1753" spans="1:14" x14ac:dyDescent="0.25">
      <c r="A1753" s="5">
        <v>43756</v>
      </c>
      <c r="B1753" t="str">
        <f t="shared" si="135"/>
        <v>Friday</v>
      </c>
      <c r="C1753" t="str">
        <f t="shared" si="136"/>
        <v>October</v>
      </c>
      <c r="D1753">
        <f t="shared" si="137"/>
        <v>2019</v>
      </c>
      <c r="E1753">
        <f t="shared" si="138"/>
        <v>42</v>
      </c>
      <c r="F1753" t="str">
        <f>VLOOKUP(A1753, _holidays!A1753:B3858,2,FALSE)</f>
        <v>Y</v>
      </c>
      <c r="G1753" t="str">
        <f>VLOOKUP(A1753, _holidays!A1753:C3858,3,FALSE)</f>
        <v>N</v>
      </c>
      <c r="H1753">
        <v>7.3</v>
      </c>
      <c r="I1753">
        <v>22.1</v>
      </c>
      <c r="J1753">
        <v>23.2</v>
      </c>
      <c r="K1753">
        <v>0.8</v>
      </c>
      <c r="L1753" s="7">
        <v>109857.485</v>
      </c>
      <c r="M1753" s="9">
        <v>76.318328559999998</v>
      </c>
      <c r="N1753" s="9">
        <f t="shared" si="139"/>
        <v>8384139.6350052711</v>
      </c>
    </row>
    <row r="1754" spans="1:14" x14ac:dyDescent="0.25">
      <c r="A1754" s="5">
        <v>43757</v>
      </c>
      <c r="B1754" t="str">
        <f t="shared" si="135"/>
        <v>Saturday</v>
      </c>
      <c r="C1754" t="str">
        <f t="shared" si="136"/>
        <v>October</v>
      </c>
      <c r="D1754">
        <f t="shared" si="137"/>
        <v>2019</v>
      </c>
      <c r="E1754">
        <f t="shared" si="138"/>
        <v>42</v>
      </c>
      <c r="F1754" t="str">
        <f>VLOOKUP(A1754, _holidays!A1754:B3859,2,FALSE)</f>
        <v>Y</v>
      </c>
      <c r="G1754" t="str">
        <f>VLOOKUP(A1754, _holidays!A1754:C3859,3,FALSE)</f>
        <v>N</v>
      </c>
      <c r="H1754">
        <v>9.4</v>
      </c>
      <c r="I1754">
        <v>15.3</v>
      </c>
      <c r="J1754">
        <v>15.8</v>
      </c>
      <c r="K1754">
        <v>0.8</v>
      </c>
      <c r="L1754" s="7">
        <v>102032.495</v>
      </c>
      <c r="M1754" s="9">
        <v>67.014422809999999</v>
      </c>
      <c r="N1754" s="9">
        <f t="shared" si="139"/>
        <v>6837648.7602892108</v>
      </c>
    </row>
    <row r="1755" spans="1:14" x14ac:dyDescent="0.25">
      <c r="A1755" s="5">
        <v>43758</v>
      </c>
      <c r="B1755" t="str">
        <f t="shared" si="135"/>
        <v>Sunday</v>
      </c>
      <c r="C1755" t="str">
        <f t="shared" si="136"/>
        <v>October</v>
      </c>
      <c r="D1755">
        <f t="shared" si="137"/>
        <v>2019</v>
      </c>
      <c r="E1755">
        <f t="shared" si="138"/>
        <v>43</v>
      </c>
      <c r="F1755" t="str">
        <f>VLOOKUP(A1755, _holidays!A1755:B3860,2,FALSE)</f>
        <v>Y</v>
      </c>
      <c r="G1755" t="str">
        <f>VLOOKUP(A1755, _holidays!A1755:C3860,3,FALSE)</f>
        <v>N</v>
      </c>
      <c r="H1755">
        <v>10</v>
      </c>
      <c r="I1755">
        <v>16.399999999999999</v>
      </c>
      <c r="J1755">
        <v>14.7</v>
      </c>
      <c r="K1755">
        <v>0.8</v>
      </c>
      <c r="L1755" s="7">
        <v>102684.515</v>
      </c>
      <c r="M1755" s="9">
        <v>87.533212419999998</v>
      </c>
      <c r="N1755" s="9">
        <f t="shared" si="139"/>
        <v>8988305.4637396764</v>
      </c>
    </row>
    <row r="1756" spans="1:14" x14ac:dyDescent="0.25">
      <c r="A1756" s="5">
        <v>43759</v>
      </c>
      <c r="B1756" t="str">
        <f t="shared" si="135"/>
        <v>Monday</v>
      </c>
      <c r="C1756" t="str">
        <f t="shared" si="136"/>
        <v>October</v>
      </c>
      <c r="D1756">
        <f t="shared" si="137"/>
        <v>2019</v>
      </c>
      <c r="E1756">
        <f t="shared" si="138"/>
        <v>43</v>
      </c>
      <c r="F1756" t="str">
        <f>VLOOKUP(A1756, _holidays!A1756:B3861,2,FALSE)</f>
        <v>Y</v>
      </c>
      <c r="G1756" t="str">
        <f>VLOOKUP(A1756, _holidays!A1756:C3861,3,FALSE)</f>
        <v>N</v>
      </c>
      <c r="H1756">
        <v>11.5</v>
      </c>
      <c r="I1756">
        <v>17</v>
      </c>
      <c r="J1756">
        <v>19.600000000000001</v>
      </c>
      <c r="K1756">
        <v>0</v>
      </c>
      <c r="L1756" s="7">
        <v>114502.07</v>
      </c>
      <c r="M1756" s="9">
        <v>111.6668677</v>
      </c>
      <c r="N1756" s="9">
        <f t="shared" si="139"/>
        <v>12786087.502066139</v>
      </c>
    </row>
    <row r="1757" spans="1:14" x14ac:dyDescent="0.25">
      <c r="A1757" s="5">
        <v>43760</v>
      </c>
      <c r="B1757" t="str">
        <f t="shared" si="135"/>
        <v>Tuesday</v>
      </c>
      <c r="C1757" t="str">
        <f t="shared" si="136"/>
        <v>October</v>
      </c>
      <c r="D1757">
        <f t="shared" si="137"/>
        <v>2019</v>
      </c>
      <c r="E1757">
        <f t="shared" si="138"/>
        <v>43</v>
      </c>
      <c r="F1757" t="str">
        <f>VLOOKUP(A1757, _holidays!A1757:B3862,2,FALSE)</f>
        <v>Y</v>
      </c>
      <c r="G1757" t="str">
        <f>VLOOKUP(A1757, _holidays!A1757:C3862,3,FALSE)</f>
        <v>N</v>
      </c>
      <c r="H1757">
        <v>11.9</v>
      </c>
      <c r="I1757">
        <v>19.600000000000001</v>
      </c>
      <c r="J1757">
        <v>23.7</v>
      </c>
      <c r="K1757">
        <v>0</v>
      </c>
      <c r="L1757" s="7">
        <v>114108.545</v>
      </c>
      <c r="M1757" s="9">
        <v>111.449844</v>
      </c>
      <c r="N1757" s="9">
        <f t="shared" si="139"/>
        <v>12717379.53931698</v>
      </c>
    </row>
    <row r="1758" spans="1:14" x14ac:dyDescent="0.25">
      <c r="A1758" s="5">
        <v>43761</v>
      </c>
      <c r="B1758" t="str">
        <f t="shared" si="135"/>
        <v>Wednesday</v>
      </c>
      <c r="C1758" t="str">
        <f t="shared" si="136"/>
        <v>October</v>
      </c>
      <c r="D1758">
        <f t="shared" si="137"/>
        <v>2019</v>
      </c>
      <c r="E1758">
        <f t="shared" si="138"/>
        <v>43</v>
      </c>
      <c r="F1758" t="str">
        <f>VLOOKUP(A1758, _holidays!A1758:B3863,2,FALSE)</f>
        <v>Y</v>
      </c>
      <c r="G1758" t="str">
        <f>VLOOKUP(A1758, _holidays!A1758:C3863,3,FALSE)</f>
        <v>N</v>
      </c>
      <c r="H1758">
        <v>8.1999999999999993</v>
      </c>
      <c r="I1758">
        <v>27.9</v>
      </c>
      <c r="J1758">
        <v>26</v>
      </c>
      <c r="K1758">
        <v>0</v>
      </c>
      <c r="L1758" s="7">
        <v>114281.61500000001</v>
      </c>
      <c r="M1758" s="9">
        <v>99.736133030000005</v>
      </c>
      <c r="N1758" s="9">
        <f t="shared" si="139"/>
        <v>11398006.356523244</v>
      </c>
    </row>
    <row r="1759" spans="1:14" x14ac:dyDescent="0.25">
      <c r="A1759" s="5">
        <v>43762</v>
      </c>
      <c r="B1759" t="str">
        <f t="shared" si="135"/>
        <v>Thursday</v>
      </c>
      <c r="C1759" t="str">
        <f t="shared" si="136"/>
        <v>October</v>
      </c>
      <c r="D1759">
        <f t="shared" si="137"/>
        <v>2019</v>
      </c>
      <c r="E1759">
        <f t="shared" si="138"/>
        <v>43</v>
      </c>
      <c r="F1759" t="str">
        <f>VLOOKUP(A1759, _holidays!A1759:B3864,2,FALSE)</f>
        <v>Y</v>
      </c>
      <c r="G1759" t="str">
        <f>VLOOKUP(A1759, _holidays!A1759:C3864,3,FALSE)</f>
        <v>N</v>
      </c>
      <c r="H1759">
        <v>13</v>
      </c>
      <c r="I1759">
        <v>33.799999999999997</v>
      </c>
      <c r="J1759">
        <v>26.1</v>
      </c>
      <c r="K1759">
        <v>0.2</v>
      </c>
      <c r="L1759" s="7">
        <v>115442.655</v>
      </c>
      <c r="M1759" s="9">
        <v>82.370096540000006</v>
      </c>
      <c r="N1759" s="9">
        <f t="shared" si="139"/>
        <v>9509022.637183914</v>
      </c>
    </row>
    <row r="1760" spans="1:14" x14ac:dyDescent="0.25">
      <c r="A1760" s="5">
        <v>43763</v>
      </c>
      <c r="B1760" t="str">
        <f t="shared" si="135"/>
        <v>Friday</v>
      </c>
      <c r="C1760" t="str">
        <f t="shared" si="136"/>
        <v>October</v>
      </c>
      <c r="D1760">
        <f t="shared" si="137"/>
        <v>2019</v>
      </c>
      <c r="E1760">
        <f t="shared" si="138"/>
        <v>43</v>
      </c>
      <c r="F1760" t="str">
        <f>VLOOKUP(A1760, _holidays!A1760:B3865,2,FALSE)</f>
        <v>Y</v>
      </c>
      <c r="G1760" t="str">
        <f>VLOOKUP(A1760, _holidays!A1760:C3865,3,FALSE)</f>
        <v>N</v>
      </c>
      <c r="H1760">
        <v>16.8</v>
      </c>
      <c r="I1760">
        <v>21.6</v>
      </c>
      <c r="J1760">
        <v>10</v>
      </c>
      <c r="K1760">
        <v>0</v>
      </c>
      <c r="L1760" s="7">
        <v>109130.77</v>
      </c>
      <c r="M1760" s="9">
        <v>70.884689609999995</v>
      </c>
      <c r="N1760" s="9">
        <f t="shared" si="139"/>
        <v>7735700.7583502997</v>
      </c>
    </row>
    <row r="1761" spans="1:14" x14ac:dyDescent="0.25">
      <c r="A1761" s="5">
        <v>43764</v>
      </c>
      <c r="B1761" t="str">
        <f t="shared" si="135"/>
        <v>Saturday</v>
      </c>
      <c r="C1761" t="str">
        <f t="shared" si="136"/>
        <v>October</v>
      </c>
      <c r="D1761">
        <f t="shared" si="137"/>
        <v>2019</v>
      </c>
      <c r="E1761">
        <f t="shared" si="138"/>
        <v>43</v>
      </c>
      <c r="F1761" t="str">
        <f>VLOOKUP(A1761, _holidays!A1761:B3866,2,FALSE)</f>
        <v>Y</v>
      </c>
      <c r="G1761" t="str">
        <f>VLOOKUP(A1761, _holidays!A1761:C3866,3,FALSE)</f>
        <v>N</v>
      </c>
      <c r="H1761">
        <v>9.6</v>
      </c>
      <c r="I1761">
        <v>15.5</v>
      </c>
      <c r="J1761">
        <v>17.2</v>
      </c>
      <c r="K1761">
        <v>3.8</v>
      </c>
      <c r="L1761" s="7">
        <v>96698.285000000003</v>
      </c>
      <c r="M1761" s="9">
        <v>44.849283749999998</v>
      </c>
      <c r="N1761" s="9">
        <f t="shared" si="139"/>
        <v>4336848.822103369</v>
      </c>
    </row>
    <row r="1762" spans="1:14" x14ac:dyDescent="0.25">
      <c r="A1762" s="5">
        <v>43765</v>
      </c>
      <c r="B1762" t="str">
        <f t="shared" si="135"/>
        <v>Sunday</v>
      </c>
      <c r="C1762" t="str">
        <f t="shared" si="136"/>
        <v>October</v>
      </c>
      <c r="D1762">
        <f t="shared" si="137"/>
        <v>2019</v>
      </c>
      <c r="E1762">
        <f t="shared" si="138"/>
        <v>44</v>
      </c>
      <c r="F1762" t="str">
        <f>VLOOKUP(A1762, _holidays!A1762:B3867,2,FALSE)</f>
        <v>Y</v>
      </c>
      <c r="G1762" t="str">
        <f>VLOOKUP(A1762, _holidays!A1762:C3867,3,FALSE)</f>
        <v>N</v>
      </c>
      <c r="H1762">
        <v>10.3</v>
      </c>
      <c r="I1762">
        <v>17</v>
      </c>
      <c r="J1762">
        <v>10.1</v>
      </c>
      <c r="K1762">
        <v>1.2</v>
      </c>
      <c r="L1762" s="7">
        <v>102830.55499999999</v>
      </c>
      <c r="M1762" s="9">
        <v>87.808242980000003</v>
      </c>
      <c r="N1762" s="9">
        <f t="shared" si="139"/>
        <v>9029370.3592082541</v>
      </c>
    </row>
    <row r="1763" spans="1:14" x14ac:dyDescent="0.25">
      <c r="A1763" s="5">
        <v>43766</v>
      </c>
      <c r="B1763" t="str">
        <f t="shared" si="135"/>
        <v>Monday</v>
      </c>
      <c r="C1763" t="str">
        <f t="shared" si="136"/>
        <v>October</v>
      </c>
      <c r="D1763">
        <f t="shared" si="137"/>
        <v>2019</v>
      </c>
      <c r="E1763">
        <f t="shared" si="138"/>
        <v>44</v>
      </c>
      <c r="F1763" t="str">
        <f>VLOOKUP(A1763, _holidays!A1763:B3868,2,FALSE)</f>
        <v>Y</v>
      </c>
      <c r="G1763" t="str">
        <f>VLOOKUP(A1763, _holidays!A1763:C3868,3,FALSE)</f>
        <v>N</v>
      </c>
      <c r="H1763">
        <v>8.6999999999999993</v>
      </c>
      <c r="I1763">
        <v>21.6</v>
      </c>
      <c r="J1763">
        <v>26.3</v>
      </c>
      <c r="K1763">
        <v>1.4</v>
      </c>
      <c r="L1763" s="7">
        <v>112634.63499999999</v>
      </c>
      <c r="M1763" s="9">
        <v>104.09160749999999</v>
      </c>
      <c r="N1763" s="9">
        <f t="shared" si="139"/>
        <v>11724320.217325762</v>
      </c>
    </row>
    <row r="1764" spans="1:14" x14ac:dyDescent="0.25">
      <c r="A1764" s="5">
        <v>43767</v>
      </c>
      <c r="B1764" t="str">
        <f t="shared" si="135"/>
        <v>Tuesday</v>
      </c>
      <c r="C1764" t="str">
        <f t="shared" si="136"/>
        <v>October</v>
      </c>
      <c r="D1764">
        <f t="shared" si="137"/>
        <v>2019</v>
      </c>
      <c r="E1764">
        <f t="shared" si="138"/>
        <v>44</v>
      </c>
      <c r="F1764" t="str">
        <f>VLOOKUP(A1764, _holidays!A1764:B3869,2,FALSE)</f>
        <v>Y</v>
      </c>
      <c r="G1764" t="str">
        <f>VLOOKUP(A1764, _holidays!A1764:C3869,3,FALSE)</f>
        <v>N</v>
      </c>
      <c r="H1764">
        <v>9.6999999999999993</v>
      </c>
      <c r="I1764">
        <v>30.5</v>
      </c>
      <c r="J1764">
        <v>27</v>
      </c>
      <c r="K1764">
        <v>0</v>
      </c>
      <c r="L1764" s="7">
        <v>111887.405</v>
      </c>
      <c r="M1764" s="9">
        <v>130.19868170000001</v>
      </c>
      <c r="N1764" s="9">
        <f t="shared" si="139"/>
        <v>14567592.629833989</v>
      </c>
    </row>
    <row r="1765" spans="1:14" x14ac:dyDescent="0.25">
      <c r="A1765" s="5">
        <v>43768</v>
      </c>
      <c r="B1765" t="str">
        <f t="shared" si="135"/>
        <v>Wednesday</v>
      </c>
      <c r="C1765" t="str">
        <f t="shared" si="136"/>
        <v>October</v>
      </c>
      <c r="D1765">
        <f t="shared" si="137"/>
        <v>2019</v>
      </c>
      <c r="E1765">
        <f t="shared" si="138"/>
        <v>44</v>
      </c>
      <c r="F1765" t="str">
        <f>VLOOKUP(A1765, _holidays!A1765:B3870,2,FALSE)</f>
        <v>Y</v>
      </c>
      <c r="G1765" t="str">
        <f>VLOOKUP(A1765, _holidays!A1765:C3870,3,FALSE)</f>
        <v>N</v>
      </c>
      <c r="H1765">
        <v>13.8</v>
      </c>
      <c r="I1765">
        <v>25.1</v>
      </c>
      <c r="J1765">
        <v>27.2</v>
      </c>
      <c r="K1765">
        <v>0</v>
      </c>
      <c r="L1765" s="7">
        <v>117375.73</v>
      </c>
      <c r="M1765" s="9">
        <v>130.31831199999999</v>
      </c>
      <c r="N1765" s="9">
        <f t="shared" si="139"/>
        <v>15296207.003367759</v>
      </c>
    </row>
    <row r="1766" spans="1:14" x14ac:dyDescent="0.25">
      <c r="A1766" s="5">
        <v>43769</v>
      </c>
      <c r="B1766" t="str">
        <f t="shared" si="135"/>
        <v>Thursday</v>
      </c>
      <c r="C1766" t="str">
        <f t="shared" si="136"/>
        <v>October</v>
      </c>
      <c r="D1766">
        <f t="shared" si="137"/>
        <v>2019</v>
      </c>
      <c r="E1766">
        <f t="shared" si="138"/>
        <v>44</v>
      </c>
      <c r="F1766" t="str">
        <f>VLOOKUP(A1766, _holidays!A1766:B3871,2,FALSE)</f>
        <v>Y</v>
      </c>
      <c r="G1766" t="str">
        <f>VLOOKUP(A1766, _holidays!A1766:C3871,3,FALSE)</f>
        <v>N</v>
      </c>
      <c r="H1766">
        <v>14.2</v>
      </c>
      <c r="I1766">
        <v>33.700000000000003</v>
      </c>
      <c r="J1766">
        <v>25.5</v>
      </c>
      <c r="K1766">
        <v>0</v>
      </c>
      <c r="L1766" s="7">
        <v>121752.875</v>
      </c>
      <c r="M1766" s="9">
        <v>89.659635179999995</v>
      </c>
      <c r="N1766" s="9">
        <f t="shared" si="139"/>
        <v>10916318.354616143</v>
      </c>
    </row>
    <row r="1767" spans="1:14" x14ac:dyDescent="0.25">
      <c r="A1767" s="5">
        <v>43770</v>
      </c>
      <c r="B1767" t="str">
        <f t="shared" si="135"/>
        <v>Friday</v>
      </c>
      <c r="C1767" t="str">
        <f t="shared" si="136"/>
        <v>November</v>
      </c>
      <c r="D1767">
        <f t="shared" si="137"/>
        <v>2019</v>
      </c>
      <c r="E1767">
        <f t="shared" si="138"/>
        <v>44</v>
      </c>
      <c r="F1767" t="str">
        <f>VLOOKUP(A1767, _holidays!A1767:B3872,2,FALSE)</f>
        <v>Y</v>
      </c>
      <c r="G1767" t="str">
        <f>VLOOKUP(A1767, _holidays!A1767:C3872,3,FALSE)</f>
        <v>N</v>
      </c>
      <c r="H1767">
        <v>20</v>
      </c>
      <c r="I1767">
        <v>34.299999999999997</v>
      </c>
      <c r="J1767">
        <v>22.8</v>
      </c>
      <c r="K1767">
        <v>0</v>
      </c>
      <c r="L1767" s="7">
        <v>130510.905</v>
      </c>
      <c r="M1767" s="9">
        <v>90.318841500000005</v>
      </c>
      <c r="N1767" s="9">
        <f t="shared" si="139"/>
        <v>11787593.742716558</v>
      </c>
    </row>
    <row r="1768" spans="1:14" x14ac:dyDescent="0.25">
      <c r="A1768" s="5">
        <v>43771</v>
      </c>
      <c r="B1768" t="str">
        <f t="shared" si="135"/>
        <v>Saturday</v>
      </c>
      <c r="C1768" t="str">
        <f t="shared" si="136"/>
        <v>November</v>
      </c>
      <c r="D1768">
        <f t="shared" si="137"/>
        <v>2019</v>
      </c>
      <c r="E1768">
        <f t="shared" si="138"/>
        <v>44</v>
      </c>
      <c r="F1768" t="str">
        <f>VLOOKUP(A1768, _holidays!A1768:B3873,2,FALSE)</f>
        <v>Y</v>
      </c>
      <c r="G1768" t="str">
        <f>VLOOKUP(A1768, _holidays!A1768:C3873,3,FALSE)</f>
        <v>N</v>
      </c>
      <c r="H1768">
        <v>15.8</v>
      </c>
      <c r="I1768">
        <v>18.899999999999999</v>
      </c>
      <c r="J1768">
        <v>2.2000000000000002</v>
      </c>
      <c r="K1768">
        <v>4.2</v>
      </c>
      <c r="L1768" s="7">
        <v>105806.825</v>
      </c>
      <c r="M1768" s="9">
        <v>90.798912520000002</v>
      </c>
      <c r="N1768" s="9">
        <f t="shared" si="139"/>
        <v>9607144.6471939497</v>
      </c>
    </row>
    <row r="1769" spans="1:14" x14ac:dyDescent="0.25">
      <c r="A1769" s="5">
        <v>43772</v>
      </c>
      <c r="B1769" t="str">
        <f t="shared" si="135"/>
        <v>Sunday</v>
      </c>
      <c r="C1769" t="str">
        <f t="shared" si="136"/>
        <v>November</v>
      </c>
      <c r="D1769">
        <f t="shared" si="137"/>
        <v>2019</v>
      </c>
      <c r="E1769">
        <f t="shared" si="138"/>
        <v>45</v>
      </c>
      <c r="F1769" t="str">
        <f>VLOOKUP(A1769, _holidays!A1769:B3874,2,FALSE)</f>
        <v>Y</v>
      </c>
      <c r="G1769" t="str">
        <f>VLOOKUP(A1769, _holidays!A1769:C3874,3,FALSE)</f>
        <v>N</v>
      </c>
      <c r="H1769">
        <v>12.8</v>
      </c>
      <c r="I1769">
        <v>20.7</v>
      </c>
      <c r="J1769">
        <v>7.8</v>
      </c>
      <c r="K1769">
        <v>12.4</v>
      </c>
      <c r="L1769" s="7">
        <v>96867.014999999999</v>
      </c>
      <c r="M1769" s="9">
        <v>72.398840800000002</v>
      </c>
      <c r="N1769" s="9">
        <f t="shared" si="139"/>
        <v>7013059.5977562126</v>
      </c>
    </row>
    <row r="1770" spans="1:14" x14ac:dyDescent="0.25">
      <c r="A1770" s="5">
        <v>43773</v>
      </c>
      <c r="B1770" t="str">
        <f t="shared" si="135"/>
        <v>Monday</v>
      </c>
      <c r="C1770" t="str">
        <f t="shared" si="136"/>
        <v>November</v>
      </c>
      <c r="D1770">
        <f t="shared" si="137"/>
        <v>2019</v>
      </c>
      <c r="E1770">
        <f t="shared" si="138"/>
        <v>45</v>
      </c>
      <c r="F1770" t="str">
        <f>VLOOKUP(A1770, _holidays!A1770:B3875,2,FALSE)</f>
        <v>Y</v>
      </c>
      <c r="G1770" t="str">
        <f>VLOOKUP(A1770, _holidays!A1770:C3875,3,FALSE)</f>
        <v>N</v>
      </c>
      <c r="H1770">
        <v>9.5</v>
      </c>
      <c r="I1770">
        <v>16.2</v>
      </c>
      <c r="J1770">
        <v>11.2</v>
      </c>
      <c r="K1770">
        <v>1.2</v>
      </c>
      <c r="L1770" s="7">
        <v>107279.84</v>
      </c>
      <c r="M1770" s="9">
        <v>79.09640417</v>
      </c>
      <c r="N1770" s="9">
        <f t="shared" si="139"/>
        <v>8485449.5839329325</v>
      </c>
    </row>
    <row r="1771" spans="1:14" x14ac:dyDescent="0.25">
      <c r="A1771" s="5">
        <v>43774</v>
      </c>
      <c r="B1771" t="str">
        <f t="shared" si="135"/>
        <v>Tuesday</v>
      </c>
      <c r="C1771" t="str">
        <f t="shared" si="136"/>
        <v>November</v>
      </c>
      <c r="D1771">
        <f t="shared" si="137"/>
        <v>2019</v>
      </c>
      <c r="E1771">
        <f t="shared" si="138"/>
        <v>45</v>
      </c>
      <c r="F1771" t="str">
        <f>VLOOKUP(A1771, _holidays!A1771:B3876,2,FALSE)</f>
        <v>Y</v>
      </c>
      <c r="G1771" t="str">
        <f>VLOOKUP(A1771, _holidays!A1771:C3876,3,FALSE)</f>
        <v>Y</v>
      </c>
      <c r="H1771">
        <v>7.7</v>
      </c>
      <c r="I1771">
        <v>19.600000000000001</v>
      </c>
      <c r="J1771">
        <v>27.4</v>
      </c>
      <c r="K1771">
        <v>10.199999999999999</v>
      </c>
      <c r="L1771" s="7">
        <v>96817</v>
      </c>
      <c r="M1771" s="9">
        <v>66.476814739999995</v>
      </c>
      <c r="N1771" s="9">
        <f t="shared" si="139"/>
        <v>6436085.7726825792</v>
      </c>
    </row>
    <row r="1772" spans="1:14" x14ac:dyDescent="0.25">
      <c r="A1772" s="5">
        <v>43775</v>
      </c>
      <c r="B1772" t="str">
        <f t="shared" si="135"/>
        <v>Wednesday</v>
      </c>
      <c r="C1772" t="str">
        <f t="shared" si="136"/>
        <v>November</v>
      </c>
      <c r="D1772">
        <f t="shared" si="137"/>
        <v>2019</v>
      </c>
      <c r="E1772">
        <f t="shared" si="138"/>
        <v>45</v>
      </c>
      <c r="F1772" t="str">
        <f>VLOOKUP(A1772, _holidays!A1772:B3877,2,FALSE)</f>
        <v>Y</v>
      </c>
      <c r="G1772" t="str">
        <f>VLOOKUP(A1772, _holidays!A1772:C3877,3,FALSE)</f>
        <v>N</v>
      </c>
      <c r="H1772">
        <v>10.5</v>
      </c>
      <c r="I1772">
        <v>24.1</v>
      </c>
      <c r="J1772">
        <v>19.899999999999999</v>
      </c>
      <c r="K1772">
        <v>0</v>
      </c>
      <c r="L1772" s="7">
        <v>104381.38</v>
      </c>
      <c r="M1772" s="9">
        <v>58.451951880000003</v>
      </c>
      <c r="N1772" s="9">
        <f t="shared" si="139"/>
        <v>6101295.4009279953</v>
      </c>
    </row>
    <row r="1773" spans="1:14" x14ac:dyDescent="0.25">
      <c r="A1773" s="5">
        <v>43776</v>
      </c>
      <c r="B1773" t="str">
        <f t="shared" si="135"/>
        <v>Thursday</v>
      </c>
      <c r="C1773" t="str">
        <f t="shared" si="136"/>
        <v>November</v>
      </c>
      <c r="D1773">
        <f t="shared" si="137"/>
        <v>2019</v>
      </c>
      <c r="E1773">
        <f t="shared" si="138"/>
        <v>45</v>
      </c>
      <c r="F1773" t="str">
        <f>VLOOKUP(A1773, _holidays!A1773:B3878,2,FALSE)</f>
        <v>Y</v>
      </c>
      <c r="G1773" t="str">
        <f>VLOOKUP(A1773, _holidays!A1773:C3878,3,FALSE)</f>
        <v>N</v>
      </c>
      <c r="H1773">
        <v>11.5</v>
      </c>
      <c r="I1773">
        <v>17.7</v>
      </c>
      <c r="J1773">
        <v>8.3000000000000007</v>
      </c>
      <c r="K1773">
        <v>0</v>
      </c>
      <c r="L1773" s="7">
        <v>115132.64</v>
      </c>
      <c r="M1773" s="9">
        <v>63.897686270000001</v>
      </c>
      <c r="N1773" s="9">
        <f t="shared" si="139"/>
        <v>7356709.3101568529</v>
      </c>
    </row>
    <row r="1774" spans="1:14" x14ac:dyDescent="0.25">
      <c r="A1774" s="5">
        <v>43777</v>
      </c>
      <c r="B1774" t="str">
        <f t="shared" si="135"/>
        <v>Friday</v>
      </c>
      <c r="C1774" t="str">
        <f t="shared" si="136"/>
        <v>November</v>
      </c>
      <c r="D1774">
        <f t="shared" si="137"/>
        <v>2019</v>
      </c>
      <c r="E1774">
        <f t="shared" si="138"/>
        <v>45</v>
      </c>
      <c r="F1774" t="str">
        <f>VLOOKUP(A1774, _holidays!A1774:B3879,2,FALSE)</f>
        <v>Y</v>
      </c>
      <c r="G1774" t="str">
        <f>VLOOKUP(A1774, _holidays!A1774:C3879,3,FALSE)</f>
        <v>N</v>
      </c>
      <c r="H1774">
        <v>10.3</v>
      </c>
      <c r="I1774">
        <v>15</v>
      </c>
      <c r="J1774">
        <v>16.100000000000001</v>
      </c>
      <c r="K1774">
        <v>6.8</v>
      </c>
      <c r="L1774" s="7">
        <v>113954.78</v>
      </c>
      <c r="M1774" s="9">
        <v>81.077541510000003</v>
      </c>
      <c r="N1774" s="9">
        <f t="shared" si="139"/>
        <v>9239173.4057129174</v>
      </c>
    </row>
    <row r="1775" spans="1:14" x14ac:dyDescent="0.25">
      <c r="A1775" s="5">
        <v>43778</v>
      </c>
      <c r="B1775" t="str">
        <f t="shared" si="135"/>
        <v>Saturday</v>
      </c>
      <c r="C1775" t="str">
        <f t="shared" si="136"/>
        <v>November</v>
      </c>
      <c r="D1775">
        <f t="shared" si="137"/>
        <v>2019</v>
      </c>
      <c r="E1775">
        <f t="shared" si="138"/>
        <v>45</v>
      </c>
      <c r="F1775" t="str">
        <f>VLOOKUP(A1775, _holidays!A1775:B3880,2,FALSE)</f>
        <v>Y</v>
      </c>
      <c r="G1775" t="str">
        <f>VLOOKUP(A1775, _holidays!A1775:C3880,3,FALSE)</f>
        <v>N</v>
      </c>
      <c r="H1775">
        <v>7.6</v>
      </c>
      <c r="I1775">
        <v>14.2</v>
      </c>
      <c r="J1775">
        <v>9.8000000000000007</v>
      </c>
      <c r="K1775">
        <v>6.4</v>
      </c>
      <c r="L1775" s="7">
        <v>108924.79</v>
      </c>
      <c r="M1775" s="9">
        <v>70.474884239999994</v>
      </c>
      <c r="N1775" s="9">
        <f t="shared" si="139"/>
        <v>7676461.9661163082</v>
      </c>
    </row>
    <row r="1776" spans="1:14" x14ac:dyDescent="0.25">
      <c r="A1776" s="5">
        <v>43779</v>
      </c>
      <c r="B1776" t="str">
        <f t="shared" si="135"/>
        <v>Sunday</v>
      </c>
      <c r="C1776" t="str">
        <f t="shared" si="136"/>
        <v>November</v>
      </c>
      <c r="D1776">
        <f t="shared" si="137"/>
        <v>2019</v>
      </c>
      <c r="E1776">
        <f t="shared" si="138"/>
        <v>46</v>
      </c>
      <c r="F1776" t="str">
        <f>VLOOKUP(A1776, _holidays!A1776:B3881,2,FALSE)</f>
        <v>Y</v>
      </c>
      <c r="G1776" t="str">
        <f>VLOOKUP(A1776, _holidays!A1776:C3881,3,FALSE)</f>
        <v>N</v>
      </c>
      <c r="H1776">
        <v>10.8</v>
      </c>
      <c r="I1776">
        <v>18.100000000000001</v>
      </c>
      <c r="J1776">
        <v>13.5</v>
      </c>
      <c r="K1776">
        <v>0.2</v>
      </c>
      <c r="L1776" s="7">
        <v>101550.045</v>
      </c>
      <c r="M1776" s="9">
        <v>86.639009709999996</v>
      </c>
      <c r="N1776" s="9">
        <f t="shared" si="139"/>
        <v>8798195.3348059356</v>
      </c>
    </row>
    <row r="1777" spans="1:14" x14ac:dyDescent="0.25">
      <c r="A1777" s="5">
        <v>43780</v>
      </c>
      <c r="B1777" t="str">
        <f t="shared" si="135"/>
        <v>Monday</v>
      </c>
      <c r="C1777" t="str">
        <f t="shared" si="136"/>
        <v>November</v>
      </c>
      <c r="D1777">
        <f t="shared" si="137"/>
        <v>2019</v>
      </c>
      <c r="E1777">
        <f t="shared" si="138"/>
        <v>46</v>
      </c>
      <c r="F1777" t="str">
        <f>VLOOKUP(A1777, _holidays!A1777:B3882,2,FALSE)</f>
        <v>Y</v>
      </c>
      <c r="G1777" t="str">
        <f>VLOOKUP(A1777, _holidays!A1777:C3882,3,FALSE)</f>
        <v>N</v>
      </c>
      <c r="H1777">
        <v>10</v>
      </c>
      <c r="I1777">
        <v>29.6</v>
      </c>
      <c r="J1777">
        <v>27.4</v>
      </c>
      <c r="K1777">
        <v>0</v>
      </c>
      <c r="L1777" s="7">
        <v>106758.95</v>
      </c>
      <c r="M1777" s="9">
        <v>66.491326110000003</v>
      </c>
      <c r="N1777" s="9">
        <f t="shared" si="139"/>
        <v>7098544.1596111841</v>
      </c>
    </row>
    <row r="1778" spans="1:14" x14ac:dyDescent="0.25">
      <c r="A1778" s="5">
        <v>43781</v>
      </c>
      <c r="B1778" t="str">
        <f t="shared" si="135"/>
        <v>Tuesday</v>
      </c>
      <c r="C1778" t="str">
        <f t="shared" si="136"/>
        <v>November</v>
      </c>
      <c r="D1778">
        <f t="shared" si="137"/>
        <v>2019</v>
      </c>
      <c r="E1778">
        <f t="shared" si="138"/>
        <v>46</v>
      </c>
      <c r="F1778" t="str">
        <f>VLOOKUP(A1778, _holidays!A1778:B3883,2,FALSE)</f>
        <v>Y</v>
      </c>
      <c r="G1778" t="str">
        <f>VLOOKUP(A1778, _holidays!A1778:C3883,3,FALSE)</f>
        <v>N</v>
      </c>
      <c r="H1778">
        <v>11.5</v>
      </c>
      <c r="I1778">
        <v>17.399999999999999</v>
      </c>
      <c r="J1778">
        <v>12.7</v>
      </c>
      <c r="K1778">
        <v>0.6</v>
      </c>
      <c r="L1778" s="7">
        <v>104303.46</v>
      </c>
      <c r="M1778" s="9">
        <v>57.069845890000003</v>
      </c>
      <c r="N1778" s="9">
        <f t="shared" si="139"/>
        <v>5952582.38799378</v>
      </c>
    </row>
    <row r="1779" spans="1:14" x14ac:dyDescent="0.25">
      <c r="A1779" s="5">
        <v>43782</v>
      </c>
      <c r="B1779" t="str">
        <f t="shared" si="135"/>
        <v>Wednesday</v>
      </c>
      <c r="C1779" t="str">
        <f t="shared" si="136"/>
        <v>November</v>
      </c>
      <c r="D1779">
        <f t="shared" si="137"/>
        <v>2019</v>
      </c>
      <c r="E1779">
        <f t="shared" si="138"/>
        <v>46</v>
      </c>
      <c r="F1779" t="str">
        <f>VLOOKUP(A1779, _holidays!A1779:B3884,2,FALSE)</f>
        <v>Y</v>
      </c>
      <c r="G1779" t="str">
        <f>VLOOKUP(A1779, _holidays!A1779:C3884,3,FALSE)</f>
        <v>N</v>
      </c>
      <c r="H1779">
        <v>9.1</v>
      </c>
      <c r="I1779">
        <v>17.3</v>
      </c>
      <c r="J1779">
        <v>12</v>
      </c>
      <c r="K1779">
        <v>1.6</v>
      </c>
      <c r="L1779" s="7">
        <v>112573.54</v>
      </c>
      <c r="M1779" s="9">
        <v>64.519389450000006</v>
      </c>
      <c r="N1779" s="9">
        <f t="shared" si="139"/>
        <v>7263176.0690251533</v>
      </c>
    </row>
    <row r="1780" spans="1:14" x14ac:dyDescent="0.25">
      <c r="A1780" s="5">
        <v>43783</v>
      </c>
      <c r="B1780" t="str">
        <f t="shared" si="135"/>
        <v>Thursday</v>
      </c>
      <c r="C1780" t="str">
        <f t="shared" si="136"/>
        <v>November</v>
      </c>
      <c r="D1780">
        <f t="shared" si="137"/>
        <v>2019</v>
      </c>
      <c r="E1780">
        <f t="shared" si="138"/>
        <v>46</v>
      </c>
      <c r="F1780" t="str">
        <f>VLOOKUP(A1780, _holidays!A1780:B3885,2,FALSE)</f>
        <v>Y</v>
      </c>
      <c r="G1780" t="str">
        <f>VLOOKUP(A1780, _holidays!A1780:C3885,3,FALSE)</f>
        <v>N</v>
      </c>
      <c r="H1780">
        <v>12.1</v>
      </c>
      <c r="I1780">
        <v>22.4</v>
      </c>
      <c r="J1780">
        <v>19.7</v>
      </c>
      <c r="K1780">
        <v>0.8</v>
      </c>
      <c r="L1780" s="7">
        <v>109828.93</v>
      </c>
      <c r="M1780" s="9">
        <v>74.43626304</v>
      </c>
      <c r="N1780" s="9">
        <f t="shared" si="139"/>
        <v>8175255.1228817469</v>
      </c>
    </row>
    <row r="1781" spans="1:14" x14ac:dyDescent="0.25">
      <c r="A1781" s="5">
        <v>43784</v>
      </c>
      <c r="B1781" t="str">
        <f t="shared" si="135"/>
        <v>Friday</v>
      </c>
      <c r="C1781" t="str">
        <f t="shared" si="136"/>
        <v>November</v>
      </c>
      <c r="D1781">
        <f t="shared" si="137"/>
        <v>2019</v>
      </c>
      <c r="E1781">
        <f t="shared" si="138"/>
        <v>46</v>
      </c>
      <c r="F1781" t="str">
        <f>VLOOKUP(A1781, _holidays!A1781:B3886,2,FALSE)</f>
        <v>Y</v>
      </c>
      <c r="G1781" t="str">
        <f>VLOOKUP(A1781, _holidays!A1781:C3886,3,FALSE)</f>
        <v>N</v>
      </c>
      <c r="H1781">
        <v>13</v>
      </c>
      <c r="I1781">
        <v>18.5</v>
      </c>
      <c r="J1781">
        <v>12.4</v>
      </c>
      <c r="K1781">
        <v>0</v>
      </c>
      <c r="L1781" s="7">
        <v>110954.755</v>
      </c>
      <c r="M1781" s="9">
        <v>72.065598769999994</v>
      </c>
      <c r="N1781" s="9">
        <f t="shared" si="139"/>
        <v>7996020.8554536514</v>
      </c>
    </row>
    <row r="1782" spans="1:14" x14ac:dyDescent="0.25">
      <c r="A1782" s="5">
        <v>43785</v>
      </c>
      <c r="B1782" t="str">
        <f t="shared" si="135"/>
        <v>Saturday</v>
      </c>
      <c r="C1782" t="str">
        <f t="shared" si="136"/>
        <v>November</v>
      </c>
      <c r="D1782">
        <f t="shared" si="137"/>
        <v>2019</v>
      </c>
      <c r="E1782">
        <f t="shared" si="138"/>
        <v>46</v>
      </c>
      <c r="F1782" t="str">
        <f>VLOOKUP(A1782, _holidays!A1782:B3887,2,FALSE)</f>
        <v>Y</v>
      </c>
      <c r="G1782" t="str">
        <f>VLOOKUP(A1782, _holidays!A1782:C3887,3,FALSE)</f>
        <v>N</v>
      </c>
      <c r="H1782">
        <v>9.1999999999999993</v>
      </c>
      <c r="I1782">
        <v>17.2</v>
      </c>
      <c r="J1782">
        <v>23.9</v>
      </c>
      <c r="K1782">
        <v>0</v>
      </c>
      <c r="L1782" s="7">
        <v>97646.12</v>
      </c>
      <c r="M1782" s="9">
        <v>67.187219450000001</v>
      </c>
      <c r="N1782" s="9">
        <f t="shared" si="139"/>
        <v>6560571.2928810334</v>
      </c>
    </row>
    <row r="1783" spans="1:14" x14ac:dyDescent="0.25">
      <c r="A1783" s="5">
        <v>43786</v>
      </c>
      <c r="B1783" t="str">
        <f t="shared" si="135"/>
        <v>Sunday</v>
      </c>
      <c r="C1783" t="str">
        <f t="shared" si="136"/>
        <v>November</v>
      </c>
      <c r="D1783">
        <f t="shared" si="137"/>
        <v>2019</v>
      </c>
      <c r="E1783">
        <f t="shared" si="138"/>
        <v>47</v>
      </c>
      <c r="F1783" t="str">
        <f>VLOOKUP(A1783, _holidays!A1783:B3888,2,FALSE)</f>
        <v>Y</v>
      </c>
      <c r="G1783" t="str">
        <f>VLOOKUP(A1783, _holidays!A1783:C3888,3,FALSE)</f>
        <v>N</v>
      </c>
      <c r="H1783">
        <v>10.8</v>
      </c>
      <c r="I1783">
        <v>16.2</v>
      </c>
      <c r="J1783">
        <v>24.1</v>
      </c>
      <c r="K1783">
        <v>0</v>
      </c>
      <c r="L1783" s="7">
        <v>96742.49</v>
      </c>
      <c r="M1783" s="9">
        <v>66.41186458</v>
      </c>
      <c r="N1783" s="9">
        <f t="shared" si="139"/>
        <v>6424849.1450120043</v>
      </c>
    </row>
    <row r="1784" spans="1:14" x14ac:dyDescent="0.25">
      <c r="A1784" s="5">
        <v>43787</v>
      </c>
      <c r="B1784" t="str">
        <f t="shared" si="135"/>
        <v>Monday</v>
      </c>
      <c r="C1784" t="str">
        <f t="shared" si="136"/>
        <v>November</v>
      </c>
      <c r="D1784">
        <f t="shared" si="137"/>
        <v>2019</v>
      </c>
      <c r="E1784">
        <f t="shared" si="138"/>
        <v>47</v>
      </c>
      <c r="F1784" t="str">
        <f>VLOOKUP(A1784, _holidays!A1784:B3889,2,FALSE)</f>
        <v>Y</v>
      </c>
      <c r="G1784" t="str">
        <f>VLOOKUP(A1784, _holidays!A1784:C3889,3,FALSE)</f>
        <v>N</v>
      </c>
      <c r="H1784">
        <v>8.5</v>
      </c>
      <c r="I1784">
        <v>26.9</v>
      </c>
      <c r="J1784">
        <v>29.9</v>
      </c>
      <c r="K1784">
        <v>0</v>
      </c>
      <c r="L1784" s="7">
        <v>109148.25</v>
      </c>
      <c r="M1784" s="9">
        <v>72.281071499999996</v>
      </c>
      <c r="N1784" s="9">
        <f t="shared" si="139"/>
        <v>7889352.4623498749</v>
      </c>
    </row>
    <row r="1785" spans="1:14" x14ac:dyDescent="0.25">
      <c r="A1785" s="5">
        <v>43788</v>
      </c>
      <c r="B1785" t="str">
        <f t="shared" si="135"/>
        <v>Tuesday</v>
      </c>
      <c r="C1785" t="str">
        <f t="shared" si="136"/>
        <v>November</v>
      </c>
      <c r="D1785">
        <f t="shared" si="137"/>
        <v>2019</v>
      </c>
      <c r="E1785">
        <f t="shared" si="138"/>
        <v>47</v>
      </c>
      <c r="F1785" t="str">
        <f>VLOOKUP(A1785, _holidays!A1785:B3890,2,FALSE)</f>
        <v>Y</v>
      </c>
      <c r="G1785" t="str">
        <f>VLOOKUP(A1785, _holidays!A1785:C3890,3,FALSE)</f>
        <v>N</v>
      </c>
      <c r="H1785">
        <v>11.4</v>
      </c>
      <c r="I1785">
        <v>18.600000000000001</v>
      </c>
      <c r="J1785">
        <v>27.9</v>
      </c>
      <c r="K1785">
        <v>0</v>
      </c>
      <c r="L1785" s="7">
        <v>112033.87</v>
      </c>
      <c r="M1785" s="9">
        <v>81.955895620000007</v>
      </c>
      <c r="N1785" s="9">
        <f t="shared" si="139"/>
        <v>9181836.1556246504</v>
      </c>
    </row>
    <row r="1786" spans="1:14" x14ac:dyDescent="0.25">
      <c r="A1786" s="5">
        <v>43789</v>
      </c>
      <c r="B1786" t="str">
        <f t="shared" si="135"/>
        <v>Wednesday</v>
      </c>
      <c r="C1786" t="str">
        <f t="shared" si="136"/>
        <v>November</v>
      </c>
      <c r="D1786">
        <f t="shared" si="137"/>
        <v>2019</v>
      </c>
      <c r="E1786">
        <f t="shared" si="138"/>
        <v>47</v>
      </c>
      <c r="F1786" t="str">
        <f>VLOOKUP(A1786, _holidays!A1786:B3891,2,FALSE)</f>
        <v>Y</v>
      </c>
      <c r="G1786" t="str">
        <f>VLOOKUP(A1786, _holidays!A1786:C3891,3,FALSE)</f>
        <v>N</v>
      </c>
      <c r="H1786">
        <v>9.4</v>
      </c>
      <c r="I1786">
        <v>34.700000000000003</v>
      </c>
      <c r="J1786">
        <v>30.1</v>
      </c>
      <c r="K1786">
        <v>0</v>
      </c>
      <c r="L1786" s="7">
        <v>119736.125</v>
      </c>
      <c r="M1786" s="9">
        <v>83.763251699999998</v>
      </c>
      <c r="N1786" s="9">
        <f t="shared" si="139"/>
        <v>10029487.175957663</v>
      </c>
    </row>
    <row r="1787" spans="1:14" x14ac:dyDescent="0.25">
      <c r="A1787" s="5">
        <v>43790</v>
      </c>
      <c r="B1787" t="str">
        <f t="shared" si="135"/>
        <v>Thursday</v>
      </c>
      <c r="C1787" t="str">
        <f t="shared" si="136"/>
        <v>November</v>
      </c>
      <c r="D1787">
        <f t="shared" si="137"/>
        <v>2019</v>
      </c>
      <c r="E1787">
        <f t="shared" si="138"/>
        <v>47</v>
      </c>
      <c r="F1787" t="str">
        <f>VLOOKUP(A1787, _holidays!A1787:B3892,2,FALSE)</f>
        <v>Y</v>
      </c>
      <c r="G1787" t="str">
        <f>VLOOKUP(A1787, _holidays!A1787:C3892,3,FALSE)</f>
        <v>N</v>
      </c>
      <c r="H1787">
        <v>14</v>
      </c>
      <c r="I1787">
        <v>40.9</v>
      </c>
      <c r="J1787">
        <v>18.8</v>
      </c>
      <c r="K1787">
        <v>0</v>
      </c>
      <c r="L1787" s="7">
        <v>131312</v>
      </c>
      <c r="M1787" s="9">
        <v>72.815311210000004</v>
      </c>
      <c r="N1787" s="9">
        <f t="shared" si="139"/>
        <v>9561524.1456075199</v>
      </c>
    </row>
    <row r="1788" spans="1:14" x14ac:dyDescent="0.25">
      <c r="A1788" s="5">
        <v>43791</v>
      </c>
      <c r="B1788" t="str">
        <f t="shared" si="135"/>
        <v>Friday</v>
      </c>
      <c r="C1788" t="str">
        <f t="shared" si="136"/>
        <v>November</v>
      </c>
      <c r="D1788">
        <f t="shared" si="137"/>
        <v>2019</v>
      </c>
      <c r="E1788">
        <f t="shared" si="138"/>
        <v>47</v>
      </c>
      <c r="F1788" t="str">
        <f>VLOOKUP(A1788, _holidays!A1788:B3893,2,FALSE)</f>
        <v>Y</v>
      </c>
      <c r="G1788" t="str">
        <f>VLOOKUP(A1788, _holidays!A1788:C3893,3,FALSE)</f>
        <v>N</v>
      </c>
      <c r="H1788">
        <v>13.6</v>
      </c>
      <c r="I1788">
        <v>20</v>
      </c>
      <c r="J1788">
        <v>28.3</v>
      </c>
      <c r="K1788">
        <v>0</v>
      </c>
      <c r="L1788" s="7">
        <v>109049.36500000001</v>
      </c>
      <c r="M1788" s="9">
        <v>65.412978010000003</v>
      </c>
      <c r="N1788" s="9">
        <f t="shared" si="139"/>
        <v>7133243.7147494648</v>
      </c>
    </row>
    <row r="1789" spans="1:14" x14ac:dyDescent="0.25">
      <c r="A1789" s="5">
        <v>43792</v>
      </c>
      <c r="B1789" t="str">
        <f t="shared" si="135"/>
        <v>Saturday</v>
      </c>
      <c r="C1789" t="str">
        <f t="shared" si="136"/>
        <v>November</v>
      </c>
      <c r="D1789">
        <f t="shared" si="137"/>
        <v>2019</v>
      </c>
      <c r="E1789">
        <f t="shared" si="138"/>
        <v>47</v>
      </c>
      <c r="F1789" t="str">
        <f>VLOOKUP(A1789, _holidays!A1789:B3894,2,FALSE)</f>
        <v>Y</v>
      </c>
      <c r="G1789" t="str">
        <f>VLOOKUP(A1789, _holidays!A1789:C3894,3,FALSE)</f>
        <v>N</v>
      </c>
      <c r="H1789">
        <v>10.1</v>
      </c>
      <c r="I1789">
        <v>23.8</v>
      </c>
      <c r="J1789">
        <v>24.6</v>
      </c>
      <c r="K1789">
        <v>0</v>
      </c>
      <c r="L1789" s="7">
        <v>97245.764999999999</v>
      </c>
      <c r="M1789" s="9">
        <v>49.794292779999999</v>
      </c>
      <c r="N1789" s="9">
        <f t="shared" si="139"/>
        <v>4842284.0940250764</v>
      </c>
    </row>
    <row r="1790" spans="1:14" x14ac:dyDescent="0.25">
      <c r="A1790" s="5">
        <v>43793</v>
      </c>
      <c r="B1790" t="str">
        <f t="shared" si="135"/>
        <v>Sunday</v>
      </c>
      <c r="C1790" t="str">
        <f t="shared" si="136"/>
        <v>November</v>
      </c>
      <c r="D1790">
        <f t="shared" si="137"/>
        <v>2019</v>
      </c>
      <c r="E1790">
        <f t="shared" si="138"/>
        <v>48</v>
      </c>
      <c r="F1790" t="str">
        <f>VLOOKUP(A1790, _holidays!A1790:B3895,2,FALSE)</f>
        <v>Y</v>
      </c>
      <c r="G1790" t="str">
        <f>VLOOKUP(A1790, _holidays!A1790:C3895,3,FALSE)</f>
        <v>N</v>
      </c>
      <c r="H1790">
        <v>11.9</v>
      </c>
      <c r="I1790">
        <v>23.7</v>
      </c>
      <c r="J1790">
        <v>30.6</v>
      </c>
      <c r="K1790">
        <v>0</v>
      </c>
      <c r="L1790" s="7">
        <v>96778.25</v>
      </c>
      <c r="M1790" s="9">
        <v>60.755443960000001</v>
      </c>
      <c r="N1790" s="9">
        <f t="shared" si="139"/>
        <v>5879805.5444218703</v>
      </c>
    </row>
    <row r="1791" spans="1:14" x14ac:dyDescent="0.25">
      <c r="A1791" s="5">
        <v>43794</v>
      </c>
      <c r="B1791" t="str">
        <f t="shared" si="135"/>
        <v>Monday</v>
      </c>
      <c r="C1791" t="str">
        <f t="shared" si="136"/>
        <v>November</v>
      </c>
      <c r="D1791">
        <f t="shared" si="137"/>
        <v>2019</v>
      </c>
      <c r="E1791">
        <f t="shared" si="138"/>
        <v>48</v>
      </c>
      <c r="F1791" t="str">
        <f>VLOOKUP(A1791, _holidays!A1791:B3896,2,FALSE)</f>
        <v>Y</v>
      </c>
      <c r="G1791" t="str">
        <f>VLOOKUP(A1791, _holidays!A1791:C3896,3,FALSE)</f>
        <v>N</v>
      </c>
      <c r="H1791">
        <v>11.4</v>
      </c>
      <c r="I1791">
        <v>27.4</v>
      </c>
      <c r="J1791">
        <v>18</v>
      </c>
      <c r="K1791">
        <v>0</v>
      </c>
      <c r="L1791" s="7">
        <v>113899.3</v>
      </c>
      <c r="M1791" s="9">
        <v>71.001116179999997</v>
      </c>
      <c r="N1791" s="9">
        <f t="shared" si="139"/>
        <v>8086977.4321206743</v>
      </c>
    </row>
    <row r="1792" spans="1:14" x14ac:dyDescent="0.25">
      <c r="A1792" s="5">
        <v>43795</v>
      </c>
      <c r="B1792" t="str">
        <f t="shared" si="135"/>
        <v>Tuesday</v>
      </c>
      <c r="C1792" t="str">
        <f t="shared" si="136"/>
        <v>November</v>
      </c>
      <c r="D1792">
        <f t="shared" si="137"/>
        <v>2019</v>
      </c>
      <c r="E1792">
        <f t="shared" si="138"/>
        <v>48</v>
      </c>
      <c r="F1792" t="str">
        <f>VLOOKUP(A1792, _holidays!A1792:B3897,2,FALSE)</f>
        <v>Y</v>
      </c>
      <c r="G1792" t="str">
        <f>VLOOKUP(A1792, _holidays!A1792:C3897,3,FALSE)</f>
        <v>N</v>
      </c>
      <c r="H1792">
        <v>11.4</v>
      </c>
      <c r="I1792">
        <v>16.399999999999999</v>
      </c>
      <c r="J1792">
        <v>22.2</v>
      </c>
      <c r="K1792">
        <v>2</v>
      </c>
      <c r="L1792" s="7">
        <v>107629.16</v>
      </c>
      <c r="M1792" s="9">
        <v>47.350592130000003</v>
      </c>
      <c r="N1792" s="9">
        <f t="shared" si="139"/>
        <v>5096304.4564545108</v>
      </c>
    </row>
    <row r="1793" spans="1:14" x14ac:dyDescent="0.25">
      <c r="A1793" s="5">
        <v>43796</v>
      </c>
      <c r="B1793" t="str">
        <f t="shared" si="135"/>
        <v>Wednesday</v>
      </c>
      <c r="C1793" t="str">
        <f t="shared" si="136"/>
        <v>November</v>
      </c>
      <c r="D1793">
        <f t="shared" si="137"/>
        <v>2019</v>
      </c>
      <c r="E1793">
        <f t="shared" si="138"/>
        <v>48</v>
      </c>
      <c r="F1793" t="str">
        <f>VLOOKUP(A1793, _holidays!A1793:B3898,2,FALSE)</f>
        <v>Y</v>
      </c>
      <c r="G1793" t="str">
        <f>VLOOKUP(A1793, _holidays!A1793:C3898,3,FALSE)</f>
        <v>N</v>
      </c>
      <c r="H1793">
        <v>8.6</v>
      </c>
      <c r="I1793">
        <v>24.8</v>
      </c>
      <c r="J1793">
        <v>31</v>
      </c>
      <c r="K1793">
        <v>0</v>
      </c>
      <c r="L1793" s="7">
        <v>108417.69500000001</v>
      </c>
      <c r="M1793" s="9">
        <v>59.044674999999998</v>
      </c>
      <c r="N1793" s="9">
        <f t="shared" si="139"/>
        <v>6401487.5655241255</v>
      </c>
    </row>
    <row r="1794" spans="1:14" x14ac:dyDescent="0.25">
      <c r="A1794" s="5">
        <v>43797</v>
      </c>
      <c r="B1794" t="str">
        <f t="shared" ref="B1794:B1857" si="140">TEXT(A1794, "dddd")</f>
        <v>Thursday</v>
      </c>
      <c r="C1794" t="str">
        <f t="shared" ref="C1794:C1857" si="141">TEXT(A1794, "mmmm")</f>
        <v>November</v>
      </c>
      <c r="D1794">
        <f t="shared" ref="D1794:D1857" si="142">YEAR(A1794)</f>
        <v>2019</v>
      </c>
      <c r="E1794">
        <f t="shared" ref="E1794:E1857" si="143">WEEKNUM(A1794)</f>
        <v>48</v>
      </c>
      <c r="F1794" t="str">
        <f>VLOOKUP(A1794, _holidays!A1794:B3899,2,FALSE)</f>
        <v>Y</v>
      </c>
      <c r="G1794" t="str">
        <f>VLOOKUP(A1794, _holidays!A1794:C3899,3,FALSE)</f>
        <v>N</v>
      </c>
      <c r="H1794">
        <v>11.4</v>
      </c>
      <c r="I1794">
        <v>21.1</v>
      </c>
      <c r="J1794">
        <v>30.7</v>
      </c>
      <c r="K1794">
        <v>0</v>
      </c>
      <c r="L1794" s="7">
        <v>112735.875</v>
      </c>
      <c r="M1794" s="9">
        <v>70.202551959999994</v>
      </c>
      <c r="N1794" s="9">
        <f t="shared" si="139"/>
        <v>7914346.1224435642</v>
      </c>
    </row>
    <row r="1795" spans="1:14" x14ac:dyDescent="0.25">
      <c r="A1795" s="5">
        <v>43798</v>
      </c>
      <c r="B1795" t="str">
        <f t="shared" si="140"/>
        <v>Friday</v>
      </c>
      <c r="C1795" t="str">
        <f t="shared" si="141"/>
        <v>November</v>
      </c>
      <c r="D1795">
        <f t="shared" si="142"/>
        <v>2019</v>
      </c>
      <c r="E1795">
        <f t="shared" si="143"/>
        <v>48</v>
      </c>
      <c r="F1795" t="str">
        <f>VLOOKUP(A1795, _holidays!A1795:B3900,2,FALSE)</f>
        <v>Y</v>
      </c>
      <c r="G1795" t="str">
        <f>VLOOKUP(A1795, _holidays!A1795:C3900,3,FALSE)</f>
        <v>N</v>
      </c>
      <c r="H1795">
        <v>11.9</v>
      </c>
      <c r="I1795">
        <v>19.7</v>
      </c>
      <c r="J1795">
        <v>21.9</v>
      </c>
      <c r="K1795">
        <v>0</v>
      </c>
      <c r="L1795" s="7">
        <v>114799.91</v>
      </c>
      <c r="M1795" s="9">
        <v>79.605729069999995</v>
      </c>
      <c r="N1795" s="9">
        <f t="shared" ref="N1795:N1858" si="144">L1795*M1795</f>
        <v>9138730.5327203833</v>
      </c>
    </row>
    <row r="1796" spans="1:14" x14ac:dyDescent="0.25">
      <c r="A1796" s="5">
        <v>43799</v>
      </c>
      <c r="B1796" t="str">
        <f t="shared" si="140"/>
        <v>Saturday</v>
      </c>
      <c r="C1796" t="str">
        <f t="shared" si="141"/>
        <v>November</v>
      </c>
      <c r="D1796">
        <f t="shared" si="142"/>
        <v>2019</v>
      </c>
      <c r="E1796">
        <f t="shared" si="143"/>
        <v>48</v>
      </c>
      <c r="F1796" t="str">
        <f>VLOOKUP(A1796, _holidays!A1796:B3901,2,FALSE)</f>
        <v>Y</v>
      </c>
      <c r="G1796" t="str">
        <f>VLOOKUP(A1796, _holidays!A1796:C3901,3,FALSE)</f>
        <v>N</v>
      </c>
      <c r="H1796">
        <v>10.3</v>
      </c>
      <c r="I1796">
        <v>18.399999999999999</v>
      </c>
      <c r="J1796">
        <v>26.7</v>
      </c>
      <c r="K1796">
        <v>8</v>
      </c>
      <c r="L1796" s="7">
        <v>98959.56</v>
      </c>
      <c r="M1796" s="9">
        <v>51.05874163</v>
      </c>
      <c r="N1796" s="9">
        <f t="shared" si="144"/>
        <v>5052750.6058584824</v>
      </c>
    </row>
    <row r="1797" spans="1:14" x14ac:dyDescent="0.25">
      <c r="A1797" s="5">
        <v>43800</v>
      </c>
      <c r="B1797" t="str">
        <f t="shared" si="140"/>
        <v>Sunday</v>
      </c>
      <c r="C1797" t="str">
        <f t="shared" si="141"/>
        <v>December</v>
      </c>
      <c r="D1797">
        <f t="shared" si="142"/>
        <v>2019</v>
      </c>
      <c r="E1797">
        <f t="shared" si="143"/>
        <v>49</v>
      </c>
      <c r="F1797" t="str">
        <f>VLOOKUP(A1797, _holidays!A1797:B3902,2,FALSE)</f>
        <v>Y</v>
      </c>
      <c r="G1797" t="str">
        <f>VLOOKUP(A1797, _holidays!A1797:C3902,3,FALSE)</f>
        <v>N</v>
      </c>
      <c r="H1797">
        <v>12.2</v>
      </c>
      <c r="I1797">
        <v>16.8</v>
      </c>
      <c r="J1797">
        <v>9.8000000000000007</v>
      </c>
      <c r="K1797">
        <v>0</v>
      </c>
      <c r="L1797" s="7">
        <v>100233.98</v>
      </c>
      <c r="M1797" s="9">
        <v>33.154867019999998</v>
      </c>
      <c r="N1797" s="9">
        <f t="shared" si="144"/>
        <v>3323244.2777853394</v>
      </c>
    </row>
    <row r="1798" spans="1:14" x14ac:dyDescent="0.25">
      <c r="A1798" s="5">
        <v>43801</v>
      </c>
      <c r="B1798" t="str">
        <f t="shared" si="140"/>
        <v>Monday</v>
      </c>
      <c r="C1798" t="str">
        <f t="shared" si="141"/>
        <v>December</v>
      </c>
      <c r="D1798">
        <f t="shared" si="142"/>
        <v>2019</v>
      </c>
      <c r="E1798">
        <f t="shared" si="143"/>
        <v>49</v>
      </c>
      <c r="F1798" t="str">
        <f>VLOOKUP(A1798, _holidays!A1798:B3903,2,FALSE)</f>
        <v>Y</v>
      </c>
      <c r="G1798" t="str">
        <f>VLOOKUP(A1798, _holidays!A1798:C3903,3,FALSE)</f>
        <v>N</v>
      </c>
      <c r="H1798">
        <v>9.8000000000000007</v>
      </c>
      <c r="I1798">
        <v>15.5</v>
      </c>
      <c r="J1798">
        <v>18.2</v>
      </c>
      <c r="K1798">
        <v>3.4</v>
      </c>
      <c r="L1798" s="7">
        <v>110609.4</v>
      </c>
      <c r="M1798" s="9">
        <v>29.070382550000001</v>
      </c>
      <c r="N1798" s="9">
        <f t="shared" si="144"/>
        <v>3215457.5716259698</v>
      </c>
    </row>
    <row r="1799" spans="1:14" x14ac:dyDescent="0.25">
      <c r="A1799" s="5">
        <v>43802</v>
      </c>
      <c r="B1799" t="str">
        <f t="shared" si="140"/>
        <v>Tuesday</v>
      </c>
      <c r="C1799" t="str">
        <f t="shared" si="141"/>
        <v>December</v>
      </c>
      <c r="D1799">
        <f t="shared" si="142"/>
        <v>2019</v>
      </c>
      <c r="E1799">
        <f t="shared" si="143"/>
        <v>49</v>
      </c>
      <c r="F1799" t="str">
        <f>VLOOKUP(A1799, _holidays!A1799:B3904,2,FALSE)</f>
        <v>Y</v>
      </c>
      <c r="G1799" t="str">
        <f>VLOOKUP(A1799, _holidays!A1799:C3904,3,FALSE)</f>
        <v>N</v>
      </c>
      <c r="H1799">
        <v>11</v>
      </c>
      <c r="I1799">
        <v>22.2</v>
      </c>
      <c r="J1799">
        <v>19.2</v>
      </c>
      <c r="K1799">
        <v>0.4</v>
      </c>
      <c r="L1799" s="7">
        <v>109094.04</v>
      </c>
      <c r="M1799" s="9">
        <v>19.170950680000001</v>
      </c>
      <c r="N1799" s="9">
        <f t="shared" si="144"/>
        <v>2091436.4603219472</v>
      </c>
    </row>
    <row r="1800" spans="1:14" x14ac:dyDescent="0.25">
      <c r="A1800" s="5">
        <v>43803</v>
      </c>
      <c r="B1800" t="str">
        <f t="shared" si="140"/>
        <v>Wednesday</v>
      </c>
      <c r="C1800" t="str">
        <f t="shared" si="141"/>
        <v>December</v>
      </c>
      <c r="D1800">
        <f t="shared" si="142"/>
        <v>2019</v>
      </c>
      <c r="E1800">
        <f t="shared" si="143"/>
        <v>49</v>
      </c>
      <c r="F1800" t="str">
        <f>VLOOKUP(A1800, _holidays!A1800:B3905,2,FALSE)</f>
        <v>Y</v>
      </c>
      <c r="G1800" t="str">
        <f>VLOOKUP(A1800, _holidays!A1800:C3905,3,FALSE)</f>
        <v>N</v>
      </c>
      <c r="H1800">
        <v>12.1</v>
      </c>
      <c r="I1800">
        <v>23</v>
      </c>
      <c r="J1800">
        <v>20.3</v>
      </c>
      <c r="K1800">
        <v>0</v>
      </c>
      <c r="L1800" s="7">
        <v>107400.705</v>
      </c>
      <c r="M1800" s="9">
        <v>39.415048149999997</v>
      </c>
      <c r="N1800" s="9">
        <f t="shared" si="144"/>
        <v>4233203.9589189459</v>
      </c>
    </row>
    <row r="1801" spans="1:14" x14ac:dyDescent="0.25">
      <c r="A1801" s="5">
        <v>43804</v>
      </c>
      <c r="B1801" t="str">
        <f t="shared" si="140"/>
        <v>Thursday</v>
      </c>
      <c r="C1801" t="str">
        <f t="shared" si="141"/>
        <v>December</v>
      </c>
      <c r="D1801">
        <f t="shared" si="142"/>
        <v>2019</v>
      </c>
      <c r="E1801">
        <f t="shared" si="143"/>
        <v>49</v>
      </c>
      <c r="F1801" t="str">
        <f>VLOOKUP(A1801, _holidays!A1801:B3906,2,FALSE)</f>
        <v>Y</v>
      </c>
      <c r="G1801" t="str">
        <f>VLOOKUP(A1801, _holidays!A1801:C3906,3,FALSE)</f>
        <v>N</v>
      </c>
      <c r="H1801">
        <v>12.3</v>
      </c>
      <c r="I1801">
        <v>23.9</v>
      </c>
      <c r="J1801">
        <v>20.399999999999999</v>
      </c>
      <c r="K1801">
        <v>0</v>
      </c>
      <c r="L1801" s="7">
        <v>107891.69</v>
      </c>
      <c r="M1801" s="9">
        <v>45.830326149999998</v>
      </c>
      <c r="N1801" s="9">
        <f t="shared" si="144"/>
        <v>4944711.3415746931</v>
      </c>
    </row>
    <row r="1802" spans="1:14" x14ac:dyDescent="0.25">
      <c r="A1802" s="5">
        <v>43805</v>
      </c>
      <c r="B1802" t="str">
        <f t="shared" si="140"/>
        <v>Friday</v>
      </c>
      <c r="C1802" t="str">
        <f t="shared" si="141"/>
        <v>December</v>
      </c>
      <c r="D1802">
        <f t="shared" si="142"/>
        <v>2019</v>
      </c>
      <c r="E1802">
        <f t="shared" si="143"/>
        <v>49</v>
      </c>
      <c r="F1802" t="str">
        <f>VLOOKUP(A1802, _holidays!A1802:B3907,2,FALSE)</f>
        <v>Y</v>
      </c>
      <c r="G1802" t="str">
        <f>VLOOKUP(A1802, _holidays!A1802:C3907,3,FALSE)</f>
        <v>N</v>
      </c>
      <c r="H1802">
        <v>13.3</v>
      </c>
      <c r="I1802">
        <v>20.8</v>
      </c>
      <c r="J1802">
        <v>18.2</v>
      </c>
      <c r="K1802">
        <v>0</v>
      </c>
      <c r="L1802" s="7">
        <v>105028.985</v>
      </c>
      <c r="M1802" s="9">
        <v>41.38035927</v>
      </c>
      <c r="N1802" s="9">
        <f t="shared" si="144"/>
        <v>4346137.1330634411</v>
      </c>
    </row>
    <row r="1803" spans="1:14" x14ac:dyDescent="0.25">
      <c r="A1803" s="5">
        <v>43806</v>
      </c>
      <c r="B1803" t="str">
        <f t="shared" si="140"/>
        <v>Saturday</v>
      </c>
      <c r="C1803" t="str">
        <f t="shared" si="141"/>
        <v>December</v>
      </c>
      <c r="D1803">
        <f t="shared" si="142"/>
        <v>2019</v>
      </c>
      <c r="E1803">
        <f t="shared" si="143"/>
        <v>49</v>
      </c>
      <c r="F1803" t="str">
        <f>VLOOKUP(A1803, _holidays!A1803:B3908,2,FALSE)</f>
        <v>Y</v>
      </c>
      <c r="G1803" t="str">
        <f>VLOOKUP(A1803, _holidays!A1803:C3908,3,FALSE)</f>
        <v>N</v>
      </c>
      <c r="H1803">
        <v>11.2</v>
      </c>
      <c r="I1803">
        <v>21</v>
      </c>
      <c r="J1803">
        <v>30.3</v>
      </c>
      <c r="K1803">
        <v>0</v>
      </c>
      <c r="L1803" s="7">
        <v>95436.3</v>
      </c>
      <c r="M1803" s="9">
        <v>47.12307019</v>
      </c>
      <c r="N1803" s="9">
        <f t="shared" si="144"/>
        <v>4497251.4635738973</v>
      </c>
    </row>
    <row r="1804" spans="1:14" x14ac:dyDescent="0.25">
      <c r="A1804" s="5">
        <v>43807</v>
      </c>
      <c r="B1804" t="str">
        <f t="shared" si="140"/>
        <v>Sunday</v>
      </c>
      <c r="C1804" t="str">
        <f t="shared" si="141"/>
        <v>December</v>
      </c>
      <c r="D1804">
        <f t="shared" si="142"/>
        <v>2019</v>
      </c>
      <c r="E1804">
        <f t="shared" si="143"/>
        <v>50</v>
      </c>
      <c r="F1804" t="str">
        <f>VLOOKUP(A1804, _holidays!A1804:B3909,2,FALSE)</f>
        <v>Y</v>
      </c>
      <c r="G1804" t="str">
        <f>VLOOKUP(A1804, _holidays!A1804:C3909,3,FALSE)</f>
        <v>N</v>
      </c>
      <c r="H1804">
        <v>13.8</v>
      </c>
      <c r="I1804">
        <v>27.6</v>
      </c>
      <c r="J1804">
        <v>30.8</v>
      </c>
      <c r="K1804">
        <v>0</v>
      </c>
      <c r="L1804" s="7">
        <v>97577.414999999994</v>
      </c>
      <c r="M1804" s="9">
        <v>43.690411390000001</v>
      </c>
      <c r="N1804" s="9">
        <f t="shared" si="144"/>
        <v>4263197.4037227565</v>
      </c>
    </row>
    <row r="1805" spans="1:14" x14ac:dyDescent="0.25">
      <c r="A1805" s="5">
        <v>43808</v>
      </c>
      <c r="B1805" t="str">
        <f t="shared" si="140"/>
        <v>Monday</v>
      </c>
      <c r="C1805" t="str">
        <f t="shared" si="141"/>
        <v>December</v>
      </c>
      <c r="D1805">
        <f t="shared" si="142"/>
        <v>2019</v>
      </c>
      <c r="E1805">
        <f t="shared" si="143"/>
        <v>50</v>
      </c>
      <c r="F1805" t="str">
        <f>VLOOKUP(A1805, _holidays!A1805:B3910,2,FALSE)</f>
        <v>Y</v>
      </c>
      <c r="G1805" t="str">
        <f>VLOOKUP(A1805, _holidays!A1805:C3910,3,FALSE)</f>
        <v>N</v>
      </c>
      <c r="H1805">
        <v>16.3</v>
      </c>
      <c r="I1805">
        <v>38</v>
      </c>
      <c r="J1805">
        <v>28.6</v>
      </c>
      <c r="K1805">
        <v>0</v>
      </c>
      <c r="L1805" s="7">
        <v>127910.83500000001</v>
      </c>
      <c r="M1805" s="9">
        <v>62.718792569999998</v>
      </c>
      <c r="N1805" s="9">
        <f t="shared" si="144"/>
        <v>8022413.1278204964</v>
      </c>
    </row>
    <row r="1806" spans="1:14" x14ac:dyDescent="0.25">
      <c r="A1806" s="5">
        <v>43809</v>
      </c>
      <c r="B1806" t="str">
        <f t="shared" si="140"/>
        <v>Tuesday</v>
      </c>
      <c r="C1806" t="str">
        <f t="shared" si="141"/>
        <v>December</v>
      </c>
      <c r="D1806">
        <f t="shared" si="142"/>
        <v>2019</v>
      </c>
      <c r="E1806">
        <f t="shared" si="143"/>
        <v>50</v>
      </c>
      <c r="F1806" t="str">
        <f>VLOOKUP(A1806, _holidays!A1806:B3911,2,FALSE)</f>
        <v>Y</v>
      </c>
      <c r="G1806" t="str">
        <f>VLOOKUP(A1806, _holidays!A1806:C3911,3,FALSE)</f>
        <v>N</v>
      </c>
      <c r="H1806">
        <v>14.3</v>
      </c>
      <c r="I1806">
        <v>17.2</v>
      </c>
      <c r="J1806">
        <v>22.2</v>
      </c>
      <c r="K1806">
        <v>0</v>
      </c>
      <c r="L1806" s="7">
        <v>109548.62</v>
      </c>
      <c r="M1806" s="9">
        <v>48.336164680000003</v>
      </c>
      <c r="N1806" s="9">
        <f t="shared" si="144"/>
        <v>5295160.1367867421</v>
      </c>
    </row>
    <row r="1807" spans="1:14" x14ac:dyDescent="0.25">
      <c r="A1807" s="5">
        <v>43810</v>
      </c>
      <c r="B1807" t="str">
        <f t="shared" si="140"/>
        <v>Wednesday</v>
      </c>
      <c r="C1807" t="str">
        <f t="shared" si="141"/>
        <v>December</v>
      </c>
      <c r="D1807">
        <f t="shared" si="142"/>
        <v>2019</v>
      </c>
      <c r="E1807">
        <f t="shared" si="143"/>
        <v>50</v>
      </c>
      <c r="F1807" t="str">
        <f>VLOOKUP(A1807, _holidays!A1807:B3912,2,FALSE)</f>
        <v>Y</v>
      </c>
      <c r="G1807" t="str">
        <f>VLOOKUP(A1807, _holidays!A1807:C3912,3,FALSE)</f>
        <v>N</v>
      </c>
      <c r="H1807">
        <v>13.4</v>
      </c>
      <c r="I1807">
        <v>18.100000000000001</v>
      </c>
      <c r="J1807">
        <v>21.8</v>
      </c>
      <c r="K1807">
        <v>0</v>
      </c>
      <c r="L1807" s="7">
        <v>109060.375</v>
      </c>
      <c r="M1807" s="9">
        <v>57.730485369999997</v>
      </c>
      <c r="N1807" s="9">
        <f t="shared" si="144"/>
        <v>6296108.3833842138</v>
      </c>
    </row>
    <row r="1808" spans="1:14" x14ac:dyDescent="0.25">
      <c r="A1808" s="5">
        <v>43811</v>
      </c>
      <c r="B1808" t="str">
        <f t="shared" si="140"/>
        <v>Thursday</v>
      </c>
      <c r="C1808" t="str">
        <f t="shared" si="141"/>
        <v>December</v>
      </c>
      <c r="D1808">
        <f t="shared" si="142"/>
        <v>2019</v>
      </c>
      <c r="E1808">
        <f t="shared" si="143"/>
        <v>50</v>
      </c>
      <c r="F1808" t="str">
        <f>VLOOKUP(A1808, _holidays!A1808:B3913,2,FALSE)</f>
        <v>Y</v>
      </c>
      <c r="G1808" t="str">
        <f>VLOOKUP(A1808, _holidays!A1808:C3913,3,FALSE)</f>
        <v>N</v>
      </c>
      <c r="H1808">
        <v>13.4</v>
      </c>
      <c r="I1808">
        <v>18.399999999999999</v>
      </c>
      <c r="J1808">
        <v>22.7</v>
      </c>
      <c r="K1808">
        <v>0</v>
      </c>
      <c r="L1808" s="7">
        <v>108599.065</v>
      </c>
      <c r="M1808" s="9">
        <v>41.647543489999997</v>
      </c>
      <c r="N1808" s="9">
        <f t="shared" si="144"/>
        <v>4522884.2825608365</v>
      </c>
    </row>
    <row r="1809" spans="1:14" x14ac:dyDescent="0.25">
      <c r="A1809" s="5">
        <v>43812</v>
      </c>
      <c r="B1809" t="str">
        <f t="shared" si="140"/>
        <v>Friday</v>
      </c>
      <c r="C1809" t="str">
        <f t="shared" si="141"/>
        <v>December</v>
      </c>
      <c r="D1809">
        <f t="shared" si="142"/>
        <v>2019</v>
      </c>
      <c r="E1809">
        <f t="shared" si="143"/>
        <v>50</v>
      </c>
      <c r="F1809" t="str">
        <f>VLOOKUP(A1809, _holidays!A1809:B3914,2,FALSE)</f>
        <v>Y</v>
      </c>
      <c r="G1809" t="str">
        <f>VLOOKUP(A1809, _holidays!A1809:C3914,3,FALSE)</f>
        <v>N</v>
      </c>
      <c r="H1809">
        <v>11.4</v>
      </c>
      <c r="I1809">
        <v>20.9</v>
      </c>
      <c r="J1809">
        <v>24.8</v>
      </c>
      <c r="K1809">
        <v>0</v>
      </c>
      <c r="L1809" s="7">
        <v>107070.61</v>
      </c>
      <c r="M1809" s="9">
        <v>58.517373640000002</v>
      </c>
      <c r="N1809" s="9">
        <f t="shared" si="144"/>
        <v>6265490.8912327206</v>
      </c>
    </row>
    <row r="1810" spans="1:14" x14ac:dyDescent="0.25">
      <c r="A1810" s="5">
        <v>43813</v>
      </c>
      <c r="B1810" t="str">
        <f t="shared" si="140"/>
        <v>Saturday</v>
      </c>
      <c r="C1810" t="str">
        <f t="shared" si="141"/>
        <v>December</v>
      </c>
      <c r="D1810">
        <f t="shared" si="142"/>
        <v>2019</v>
      </c>
      <c r="E1810">
        <f t="shared" si="143"/>
        <v>50</v>
      </c>
      <c r="F1810" t="str">
        <f>VLOOKUP(A1810, _holidays!A1810:B3915,2,FALSE)</f>
        <v>Y</v>
      </c>
      <c r="G1810" t="str">
        <f>VLOOKUP(A1810, _holidays!A1810:C3915,3,FALSE)</f>
        <v>N</v>
      </c>
      <c r="H1810">
        <v>14.1</v>
      </c>
      <c r="I1810">
        <v>20.100000000000001</v>
      </c>
      <c r="J1810">
        <v>10.4</v>
      </c>
      <c r="K1810">
        <v>0</v>
      </c>
      <c r="L1810" s="7">
        <v>101239.235</v>
      </c>
      <c r="M1810" s="9">
        <v>65.765248349999993</v>
      </c>
      <c r="N1810" s="9">
        <f t="shared" si="144"/>
        <v>6658023.4325390114</v>
      </c>
    </row>
    <row r="1811" spans="1:14" x14ac:dyDescent="0.25">
      <c r="A1811" s="5">
        <v>43814</v>
      </c>
      <c r="B1811" t="str">
        <f t="shared" si="140"/>
        <v>Sunday</v>
      </c>
      <c r="C1811" t="str">
        <f t="shared" si="141"/>
        <v>December</v>
      </c>
      <c r="D1811">
        <f t="shared" si="142"/>
        <v>2019</v>
      </c>
      <c r="E1811">
        <f t="shared" si="143"/>
        <v>51</v>
      </c>
      <c r="F1811" t="str">
        <f>VLOOKUP(A1811, _holidays!A1811:B3916,2,FALSE)</f>
        <v>Y</v>
      </c>
      <c r="G1811" t="str">
        <f>VLOOKUP(A1811, _holidays!A1811:C3916,3,FALSE)</f>
        <v>N</v>
      </c>
      <c r="H1811">
        <v>15.1</v>
      </c>
      <c r="I1811">
        <v>21.7</v>
      </c>
      <c r="J1811">
        <v>16.399999999999999</v>
      </c>
      <c r="K1811">
        <v>0</v>
      </c>
      <c r="L1811" s="7">
        <v>98723.45</v>
      </c>
      <c r="M1811" s="9">
        <v>50.936743069999999</v>
      </c>
      <c r="N1811" s="9">
        <f t="shared" si="144"/>
        <v>5028651.0076339915</v>
      </c>
    </row>
    <row r="1812" spans="1:14" x14ac:dyDescent="0.25">
      <c r="A1812" s="5">
        <v>43815</v>
      </c>
      <c r="B1812" t="str">
        <f t="shared" si="140"/>
        <v>Monday</v>
      </c>
      <c r="C1812" t="str">
        <f t="shared" si="141"/>
        <v>December</v>
      </c>
      <c r="D1812">
        <f t="shared" si="142"/>
        <v>2019</v>
      </c>
      <c r="E1812">
        <f t="shared" si="143"/>
        <v>51</v>
      </c>
      <c r="F1812" t="str">
        <f>VLOOKUP(A1812, _holidays!A1812:B3917,2,FALSE)</f>
        <v>Y</v>
      </c>
      <c r="G1812" t="str">
        <f>VLOOKUP(A1812, _holidays!A1812:C3917,3,FALSE)</f>
        <v>N</v>
      </c>
      <c r="H1812">
        <v>13</v>
      </c>
      <c r="I1812">
        <v>22.6</v>
      </c>
      <c r="J1812">
        <v>21.7</v>
      </c>
      <c r="K1812">
        <v>0</v>
      </c>
      <c r="L1812" s="7">
        <v>114400.065</v>
      </c>
      <c r="M1812" s="9">
        <v>73.601749130000002</v>
      </c>
      <c r="N1812" s="9">
        <f t="shared" si="144"/>
        <v>8420044.8845856935</v>
      </c>
    </row>
    <row r="1813" spans="1:14" x14ac:dyDescent="0.25">
      <c r="A1813" s="5">
        <v>43816</v>
      </c>
      <c r="B1813" t="str">
        <f t="shared" si="140"/>
        <v>Tuesday</v>
      </c>
      <c r="C1813" t="str">
        <f t="shared" si="141"/>
        <v>December</v>
      </c>
      <c r="D1813">
        <f t="shared" si="142"/>
        <v>2019</v>
      </c>
      <c r="E1813">
        <f t="shared" si="143"/>
        <v>51</v>
      </c>
      <c r="F1813" t="str">
        <f>VLOOKUP(A1813, _holidays!A1813:B3918,2,FALSE)</f>
        <v>Y</v>
      </c>
      <c r="G1813" t="str">
        <f>VLOOKUP(A1813, _holidays!A1813:C3918,3,FALSE)</f>
        <v>N</v>
      </c>
      <c r="H1813">
        <v>12.6</v>
      </c>
      <c r="I1813">
        <v>26.3</v>
      </c>
      <c r="J1813">
        <v>29.5</v>
      </c>
      <c r="K1813">
        <v>0</v>
      </c>
      <c r="L1813" s="7">
        <v>123999.07</v>
      </c>
      <c r="M1813" s="9">
        <v>83.084082179999996</v>
      </c>
      <c r="N1813" s="9">
        <f t="shared" si="144"/>
        <v>10302348.922123572</v>
      </c>
    </row>
    <row r="1814" spans="1:14" x14ac:dyDescent="0.25">
      <c r="A1814" s="5">
        <v>43817</v>
      </c>
      <c r="B1814" t="str">
        <f t="shared" si="140"/>
        <v>Wednesday</v>
      </c>
      <c r="C1814" t="str">
        <f t="shared" si="141"/>
        <v>December</v>
      </c>
      <c r="D1814">
        <f t="shared" si="142"/>
        <v>2019</v>
      </c>
      <c r="E1814">
        <f t="shared" si="143"/>
        <v>51</v>
      </c>
      <c r="F1814" t="str">
        <f>VLOOKUP(A1814, _holidays!A1814:B3919,2,FALSE)</f>
        <v>Y</v>
      </c>
      <c r="G1814" t="str">
        <f>VLOOKUP(A1814, _holidays!A1814:C3919,3,FALSE)</f>
        <v>N</v>
      </c>
      <c r="H1814">
        <v>15.9</v>
      </c>
      <c r="I1814">
        <v>40.1</v>
      </c>
      <c r="J1814">
        <v>29.3</v>
      </c>
      <c r="K1814">
        <v>0</v>
      </c>
      <c r="L1814" s="7">
        <v>146990.89000000001</v>
      </c>
      <c r="M1814" s="9">
        <v>95.802971920000005</v>
      </c>
      <c r="N1814" s="9">
        <f t="shared" si="144"/>
        <v>14082164.107165812</v>
      </c>
    </row>
    <row r="1815" spans="1:14" x14ac:dyDescent="0.25">
      <c r="A1815" s="5">
        <v>43818</v>
      </c>
      <c r="B1815" t="str">
        <f t="shared" si="140"/>
        <v>Thursday</v>
      </c>
      <c r="C1815" t="str">
        <f t="shared" si="141"/>
        <v>December</v>
      </c>
      <c r="D1815">
        <f t="shared" si="142"/>
        <v>2019</v>
      </c>
      <c r="E1815">
        <f t="shared" si="143"/>
        <v>51</v>
      </c>
      <c r="F1815" t="str">
        <f>VLOOKUP(A1815, _holidays!A1815:B3920,2,FALSE)</f>
        <v>Y</v>
      </c>
      <c r="G1815" t="str">
        <f>VLOOKUP(A1815, _holidays!A1815:C3920,3,FALSE)</f>
        <v>N</v>
      </c>
      <c r="H1815">
        <v>17.2</v>
      </c>
      <c r="I1815">
        <v>23.3</v>
      </c>
      <c r="J1815">
        <v>29.3</v>
      </c>
      <c r="K1815">
        <v>0</v>
      </c>
      <c r="L1815" s="7">
        <v>125050.61</v>
      </c>
      <c r="M1815" s="9">
        <v>71.953511919999997</v>
      </c>
      <c r="N1815" s="9">
        <f t="shared" si="144"/>
        <v>8997830.5572382715</v>
      </c>
    </row>
    <row r="1816" spans="1:14" x14ac:dyDescent="0.25">
      <c r="A1816" s="5">
        <v>43819</v>
      </c>
      <c r="B1816" t="str">
        <f t="shared" si="140"/>
        <v>Friday</v>
      </c>
      <c r="C1816" t="str">
        <f t="shared" si="141"/>
        <v>December</v>
      </c>
      <c r="D1816">
        <f t="shared" si="142"/>
        <v>2019</v>
      </c>
      <c r="E1816">
        <f t="shared" si="143"/>
        <v>51</v>
      </c>
      <c r="F1816" t="str">
        <f>VLOOKUP(A1816, _holidays!A1816:B3921,2,FALSE)</f>
        <v>N</v>
      </c>
      <c r="G1816" t="str">
        <f>VLOOKUP(A1816, _holidays!A1816:C3921,3,FALSE)</f>
        <v>N</v>
      </c>
      <c r="H1816">
        <v>13.7</v>
      </c>
      <c r="I1816">
        <v>43.5</v>
      </c>
      <c r="J1816">
        <v>31.4</v>
      </c>
      <c r="K1816">
        <v>0</v>
      </c>
      <c r="L1816" s="7">
        <v>150553.4</v>
      </c>
      <c r="M1816" s="9">
        <v>243.81015959999999</v>
      </c>
      <c r="N1816" s="9">
        <f t="shared" si="144"/>
        <v>36706448.482322641</v>
      </c>
    </row>
    <row r="1817" spans="1:14" x14ac:dyDescent="0.25">
      <c r="A1817" s="5">
        <v>43820</v>
      </c>
      <c r="B1817" t="str">
        <f t="shared" si="140"/>
        <v>Saturday</v>
      </c>
      <c r="C1817" t="str">
        <f t="shared" si="141"/>
        <v>December</v>
      </c>
      <c r="D1817">
        <f t="shared" si="142"/>
        <v>2019</v>
      </c>
      <c r="E1817">
        <f t="shared" si="143"/>
        <v>51</v>
      </c>
      <c r="F1817" t="str">
        <f>VLOOKUP(A1817, _holidays!A1817:B3922,2,FALSE)</f>
        <v>N</v>
      </c>
      <c r="G1817" t="str">
        <f>VLOOKUP(A1817, _holidays!A1817:C3922,3,FALSE)</f>
        <v>N</v>
      </c>
      <c r="H1817">
        <v>16.899999999999999</v>
      </c>
      <c r="I1817">
        <v>20.2</v>
      </c>
      <c r="J1817">
        <v>28.3</v>
      </c>
      <c r="K1817">
        <v>0</v>
      </c>
      <c r="L1817" s="7">
        <v>100632.47500000001</v>
      </c>
      <c r="M1817" s="9">
        <v>44.94113626</v>
      </c>
      <c r="N1817" s="9">
        <f t="shared" si="144"/>
        <v>4522537.7711560437</v>
      </c>
    </row>
    <row r="1818" spans="1:14" x14ac:dyDescent="0.25">
      <c r="A1818" s="5">
        <v>43821</v>
      </c>
      <c r="B1818" t="str">
        <f t="shared" si="140"/>
        <v>Sunday</v>
      </c>
      <c r="C1818" t="str">
        <f t="shared" si="141"/>
        <v>December</v>
      </c>
      <c r="D1818">
        <f t="shared" si="142"/>
        <v>2019</v>
      </c>
      <c r="E1818">
        <f t="shared" si="143"/>
        <v>52</v>
      </c>
      <c r="F1818" t="str">
        <f>VLOOKUP(A1818, _holidays!A1818:B3923,2,FALSE)</f>
        <v>N</v>
      </c>
      <c r="G1818" t="str">
        <f>VLOOKUP(A1818, _holidays!A1818:C3923,3,FALSE)</f>
        <v>N</v>
      </c>
      <c r="H1818">
        <v>13.1</v>
      </c>
      <c r="I1818">
        <v>19.600000000000001</v>
      </c>
      <c r="J1818">
        <v>31.5</v>
      </c>
      <c r="K1818">
        <v>0</v>
      </c>
      <c r="L1818" s="7">
        <v>90145.615000000005</v>
      </c>
      <c r="M1818" s="9">
        <v>34.678705909999998</v>
      </c>
      <c r="N1818" s="9">
        <f t="shared" si="144"/>
        <v>3126133.2716610846</v>
      </c>
    </row>
    <row r="1819" spans="1:14" x14ac:dyDescent="0.25">
      <c r="A1819" s="5">
        <v>43822</v>
      </c>
      <c r="B1819" t="str">
        <f t="shared" si="140"/>
        <v>Monday</v>
      </c>
      <c r="C1819" t="str">
        <f t="shared" si="141"/>
        <v>December</v>
      </c>
      <c r="D1819">
        <f t="shared" si="142"/>
        <v>2019</v>
      </c>
      <c r="E1819">
        <f t="shared" si="143"/>
        <v>52</v>
      </c>
      <c r="F1819" t="str">
        <f>VLOOKUP(A1819, _holidays!A1819:B3924,2,FALSE)</f>
        <v>N</v>
      </c>
      <c r="G1819" t="str">
        <f>VLOOKUP(A1819, _holidays!A1819:C3924,3,FALSE)</f>
        <v>N</v>
      </c>
      <c r="H1819">
        <v>12.1</v>
      </c>
      <c r="I1819">
        <v>20</v>
      </c>
      <c r="J1819">
        <v>29.2</v>
      </c>
      <c r="K1819">
        <v>0</v>
      </c>
      <c r="L1819" s="7">
        <v>101818.02499999999</v>
      </c>
      <c r="M1819" s="9">
        <v>47.19823427</v>
      </c>
      <c r="N1819" s="9">
        <f t="shared" si="144"/>
        <v>4805630.9968587169</v>
      </c>
    </row>
    <row r="1820" spans="1:14" x14ac:dyDescent="0.25">
      <c r="A1820" s="5">
        <v>43823</v>
      </c>
      <c r="B1820" t="str">
        <f t="shared" si="140"/>
        <v>Tuesday</v>
      </c>
      <c r="C1820" t="str">
        <f t="shared" si="141"/>
        <v>December</v>
      </c>
      <c r="D1820">
        <f t="shared" si="142"/>
        <v>2019</v>
      </c>
      <c r="E1820">
        <f t="shared" si="143"/>
        <v>52</v>
      </c>
      <c r="F1820" t="str">
        <f>VLOOKUP(A1820, _holidays!A1820:B3925,2,FALSE)</f>
        <v>N</v>
      </c>
      <c r="G1820" t="str">
        <f>VLOOKUP(A1820, _holidays!A1820:C3925,3,FALSE)</f>
        <v>N</v>
      </c>
      <c r="H1820">
        <v>14.1</v>
      </c>
      <c r="I1820">
        <v>24.5</v>
      </c>
      <c r="J1820">
        <v>31.4</v>
      </c>
      <c r="K1820">
        <v>0</v>
      </c>
      <c r="L1820" s="7">
        <v>102168.93</v>
      </c>
      <c r="M1820" s="9">
        <v>57.331305110000002</v>
      </c>
      <c r="N1820" s="9">
        <f t="shared" si="144"/>
        <v>5857478.098592232</v>
      </c>
    </row>
    <row r="1821" spans="1:14" x14ac:dyDescent="0.25">
      <c r="A1821" s="5">
        <v>43824</v>
      </c>
      <c r="B1821" t="str">
        <f t="shared" si="140"/>
        <v>Wednesday</v>
      </c>
      <c r="C1821" t="str">
        <f t="shared" si="141"/>
        <v>December</v>
      </c>
      <c r="D1821">
        <f t="shared" si="142"/>
        <v>2019</v>
      </c>
      <c r="E1821">
        <f t="shared" si="143"/>
        <v>52</v>
      </c>
      <c r="F1821" t="str">
        <f>VLOOKUP(A1821, _holidays!A1821:B3926,2,FALSE)</f>
        <v>N</v>
      </c>
      <c r="G1821" t="str">
        <f>VLOOKUP(A1821, _holidays!A1821:C3926,3,FALSE)</f>
        <v>Y</v>
      </c>
      <c r="H1821">
        <v>14</v>
      </c>
      <c r="I1821">
        <v>27.9</v>
      </c>
      <c r="J1821">
        <v>32</v>
      </c>
      <c r="K1821">
        <v>0</v>
      </c>
      <c r="L1821" s="7">
        <v>98312.744999999995</v>
      </c>
      <c r="M1821" s="9">
        <v>42.257239390000002</v>
      </c>
      <c r="N1821" s="9">
        <f t="shared" si="144"/>
        <v>4154425.2005530256</v>
      </c>
    </row>
    <row r="1822" spans="1:14" x14ac:dyDescent="0.25">
      <c r="A1822" s="5">
        <v>43825</v>
      </c>
      <c r="B1822" t="str">
        <f t="shared" si="140"/>
        <v>Thursday</v>
      </c>
      <c r="C1822" t="str">
        <f t="shared" si="141"/>
        <v>December</v>
      </c>
      <c r="D1822">
        <f t="shared" si="142"/>
        <v>2019</v>
      </c>
      <c r="E1822">
        <f t="shared" si="143"/>
        <v>52</v>
      </c>
      <c r="F1822" t="str">
        <f>VLOOKUP(A1822, _holidays!A1822:B3927,2,FALSE)</f>
        <v>N</v>
      </c>
      <c r="G1822" t="str">
        <f>VLOOKUP(A1822, _holidays!A1822:C3927,3,FALSE)</f>
        <v>Y</v>
      </c>
      <c r="H1822">
        <v>16.5</v>
      </c>
      <c r="I1822">
        <v>20.5</v>
      </c>
      <c r="J1822">
        <v>26.2</v>
      </c>
      <c r="K1822">
        <v>0</v>
      </c>
      <c r="L1822" s="7">
        <v>96120.524999999994</v>
      </c>
      <c r="M1822" s="9">
        <v>41.255986679999999</v>
      </c>
      <c r="N1822" s="9">
        <f t="shared" si="144"/>
        <v>3965547.0990746068</v>
      </c>
    </row>
    <row r="1823" spans="1:14" x14ac:dyDescent="0.25">
      <c r="A1823" s="5">
        <v>43826</v>
      </c>
      <c r="B1823" t="str">
        <f t="shared" si="140"/>
        <v>Friday</v>
      </c>
      <c r="C1823" t="str">
        <f t="shared" si="141"/>
        <v>December</v>
      </c>
      <c r="D1823">
        <f t="shared" si="142"/>
        <v>2019</v>
      </c>
      <c r="E1823">
        <f t="shared" si="143"/>
        <v>52</v>
      </c>
      <c r="F1823" t="str">
        <f>VLOOKUP(A1823, _holidays!A1823:B3928,2,FALSE)</f>
        <v>N</v>
      </c>
      <c r="G1823" t="str">
        <f>VLOOKUP(A1823, _holidays!A1823:C3928,3,FALSE)</f>
        <v>N</v>
      </c>
      <c r="H1823">
        <v>13.6</v>
      </c>
      <c r="I1823">
        <v>23.9</v>
      </c>
      <c r="J1823">
        <v>31.6</v>
      </c>
      <c r="K1823">
        <v>0</v>
      </c>
      <c r="L1823" s="7">
        <v>107256.065</v>
      </c>
      <c r="M1823" s="9">
        <v>56.122451329999997</v>
      </c>
      <c r="N1823" s="9">
        <f t="shared" si="144"/>
        <v>6019473.2878098162</v>
      </c>
    </row>
    <row r="1824" spans="1:14" x14ac:dyDescent="0.25">
      <c r="A1824" s="5">
        <v>43827</v>
      </c>
      <c r="B1824" t="str">
        <f t="shared" si="140"/>
        <v>Saturday</v>
      </c>
      <c r="C1824" t="str">
        <f t="shared" si="141"/>
        <v>December</v>
      </c>
      <c r="D1824">
        <f t="shared" si="142"/>
        <v>2019</v>
      </c>
      <c r="E1824">
        <f t="shared" si="143"/>
        <v>52</v>
      </c>
      <c r="F1824" t="str">
        <f>VLOOKUP(A1824, _holidays!A1824:B3929,2,FALSE)</f>
        <v>N</v>
      </c>
      <c r="G1824" t="str">
        <f>VLOOKUP(A1824, _holidays!A1824:C3929,3,FALSE)</f>
        <v>N</v>
      </c>
      <c r="H1824">
        <v>16.7</v>
      </c>
      <c r="I1824">
        <v>28.4</v>
      </c>
      <c r="J1824">
        <v>20.6</v>
      </c>
      <c r="K1824">
        <v>0</v>
      </c>
      <c r="L1824" s="7">
        <v>113521.685</v>
      </c>
      <c r="M1824" s="9">
        <v>63.295449300000001</v>
      </c>
      <c r="N1824" s="9">
        <f t="shared" si="144"/>
        <v>7185406.0573680708</v>
      </c>
    </row>
    <row r="1825" spans="1:14" x14ac:dyDescent="0.25">
      <c r="A1825" s="5">
        <v>43828</v>
      </c>
      <c r="B1825" t="str">
        <f t="shared" si="140"/>
        <v>Sunday</v>
      </c>
      <c r="C1825" t="str">
        <f t="shared" si="141"/>
        <v>December</v>
      </c>
      <c r="D1825">
        <f t="shared" si="142"/>
        <v>2019</v>
      </c>
      <c r="E1825">
        <f t="shared" si="143"/>
        <v>53</v>
      </c>
      <c r="F1825" t="str">
        <f>VLOOKUP(A1825, _holidays!A1825:B3930,2,FALSE)</f>
        <v>N</v>
      </c>
      <c r="G1825" t="str">
        <f>VLOOKUP(A1825, _holidays!A1825:C3930,3,FALSE)</f>
        <v>N</v>
      </c>
      <c r="H1825">
        <v>16.8</v>
      </c>
      <c r="I1825">
        <v>33.200000000000003</v>
      </c>
      <c r="J1825">
        <v>31.9</v>
      </c>
      <c r="K1825">
        <v>0</v>
      </c>
      <c r="L1825" s="7">
        <v>118293.52499999999</v>
      </c>
      <c r="M1825" s="9">
        <v>87.686688779999997</v>
      </c>
      <c r="N1825" s="9">
        <f t="shared" si="144"/>
        <v>10372767.511364149</v>
      </c>
    </row>
    <row r="1826" spans="1:14" x14ac:dyDescent="0.25">
      <c r="A1826" s="5">
        <v>43829</v>
      </c>
      <c r="B1826" t="str">
        <f t="shared" si="140"/>
        <v>Monday</v>
      </c>
      <c r="C1826" t="str">
        <f t="shared" si="141"/>
        <v>December</v>
      </c>
      <c r="D1826">
        <f t="shared" si="142"/>
        <v>2019</v>
      </c>
      <c r="E1826">
        <f t="shared" si="143"/>
        <v>53</v>
      </c>
      <c r="F1826" t="str">
        <f>VLOOKUP(A1826, _holidays!A1826:B3931,2,FALSE)</f>
        <v>N</v>
      </c>
      <c r="G1826" t="str">
        <f>VLOOKUP(A1826, _holidays!A1826:C3931,3,FALSE)</f>
        <v>N</v>
      </c>
      <c r="H1826">
        <v>19.7</v>
      </c>
      <c r="I1826">
        <v>40.799999999999997</v>
      </c>
      <c r="J1826">
        <v>18.8</v>
      </c>
      <c r="K1826">
        <v>0</v>
      </c>
      <c r="L1826" s="7">
        <v>140410.125</v>
      </c>
      <c r="M1826" s="9">
        <v>295.82920189999999</v>
      </c>
      <c r="N1826" s="9">
        <f t="shared" si="144"/>
        <v>41537415.217429236</v>
      </c>
    </row>
    <row r="1827" spans="1:14" x14ac:dyDescent="0.25">
      <c r="A1827" s="5">
        <v>43830</v>
      </c>
      <c r="B1827" t="str">
        <f t="shared" si="140"/>
        <v>Tuesday</v>
      </c>
      <c r="C1827" t="str">
        <f t="shared" si="141"/>
        <v>December</v>
      </c>
      <c r="D1827">
        <f t="shared" si="142"/>
        <v>2019</v>
      </c>
      <c r="E1827">
        <f t="shared" si="143"/>
        <v>53</v>
      </c>
      <c r="F1827" t="str">
        <f>VLOOKUP(A1827, _holidays!A1827:B3932,2,FALSE)</f>
        <v>N</v>
      </c>
      <c r="G1827" t="str">
        <f>VLOOKUP(A1827, _holidays!A1827:C3932,3,FALSE)</f>
        <v>N</v>
      </c>
      <c r="H1827">
        <v>15.3</v>
      </c>
      <c r="I1827">
        <v>21.2</v>
      </c>
      <c r="J1827">
        <v>29.3</v>
      </c>
      <c r="K1827">
        <v>2.4</v>
      </c>
      <c r="L1827" s="7">
        <v>95410.39</v>
      </c>
      <c r="M1827" s="9">
        <v>46.251483919999998</v>
      </c>
      <c r="N1827" s="9">
        <f t="shared" si="144"/>
        <v>4412872.1188859288</v>
      </c>
    </row>
    <row r="1828" spans="1:14" x14ac:dyDescent="0.25">
      <c r="A1828" s="5">
        <v>43831</v>
      </c>
      <c r="B1828" t="str">
        <f t="shared" si="140"/>
        <v>Wednesday</v>
      </c>
      <c r="C1828" t="str">
        <f t="shared" si="141"/>
        <v>January</v>
      </c>
      <c r="D1828">
        <f t="shared" si="142"/>
        <v>2020</v>
      </c>
      <c r="E1828">
        <f t="shared" si="143"/>
        <v>1</v>
      </c>
      <c r="F1828" t="str">
        <f>VLOOKUP(A1828, _holidays!A1828:B3933,2,FALSE)</f>
        <v>N</v>
      </c>
      <c r="G1828" t="str">
        <f>VLOOKUP(A1828, _holidays!A1828:C3933,3,FALSE)</f>
        <v>Y</v>
      </c>
      <c r="H1828">
        <v>11.8</v>
      </c>
      <c r="I1828">
        <v>24.9</v>
      </c>
      <c r="J1828">
        <v>31.6</v>
      </c>
      <c r="K1828">
        <v>0</v>
      </c>
      <c r="L1828" s="7">
        <v>89077.854999999996</v>
      </c>
      <c r="M1828" s="9">
        <v>50.921802759999999</v>
      </c>
      <c r="N1828" s="9">
        <f t="shared" si="144"/>
        <v>4536004.9625938796</v>
      </c>
    </row>
    <row r="1829" spans="1:14" x14ac:dyDescent="0.25">
      <c r="A1829" s="5">
        <v>43832</v>
      </c>
      <c r="B1829" t="str">
        <f t="shared" si="140"/>
        <v>Thursday</v>
      </c>
      <c r="C1829" t="str">
        <f t="shared" si="141"/>
        <v>January</v>
      </c>
      <c r="D1829">
        <f t="shared" si="142"/>
        <v>2020</v>
      </c>
      <c r="E1829">
        <f t="shared" si="143"/>
        <v>1</v>
      </c>
      <c r="F1829" t="str">
        <f>VLOOKUP(A1829, _holidays!A1829:B3934,2,FALSE)</f>
        <v>N</v>
      </c>
      <c r="G1829" t="str">
        <f>VLOOKUP(A1829, _holidays!A1829:C3934,3,FALSE)</f>
        <v>N</v>
      </c>
      <c r="H1829">
        <v>12.8</v>
      </c>
      <c r="I1829">
        <v>25</v>
      </c>
      <c r="J1829">
        <v>31.6</v>
      </c>
      <c r="K1829">
        <v>0</v>
      </c>
      <c r="L1829" s="7">
        <v>102988.185</v>
      </c>
      <c r="M1829" s="9">
        <v>69.546225629999995</v>
      </c>
      <c r="N1829" s="9">
        <f t="shared" si="144"/>
        <v>7162439.551234181</v>
      </c>
    </row>
    <row r="1830" spans="1:14" x14ac:dyDescent="0.25">
      <c r="A1830" s="5">
        <v>43833</v>
      </c>
      <c r="B1830" t="str">
        <f t="shared" si="140"/>
        <v>Friday</v>
      </c>
      <c r="C1830" t="str">
        <f t="shared" si="141"/>
        <v>January</v>
      </c>
      <c r="D1830">
        <f t="shared" si="142"/>
        <v>2020</v>
      </c>
      <c r="E1830">
        <f t="shared" si="143"/>
        <v>1</v>
      </c>
      <c r="F1830" t="str">
        <f>VLOOKUP(A1830, _holidays!A1830:B3935,2,FALSE)</f>
        <v>N</v>
      </c>
      <c r="G1830" t="str">
        <f>VLOOKUP(A1830, _holidays!A1830:C3935,3,FALSE)</f>
        <v>N</v>
      </c>
      <c r="H1830">
        <v>13.7</v>
      </c>
      <c r="I1830">
        <v>36.6</v>
      </c>
      <c r="J1830">
        <v>30.7</v>
      </c>
      <c r="K1830">
        <v>0</v>
      </c>
      <c r="L1830" s="7">
        <v>118922.215</v>
      </c>
      <c r="M1830" s="9">
        <v>65.435921559999997</v>
      </c>
      <c r="N1830" s="9">
        <f t="shared" si="144"/>
        <v>7781784.7324814545</v>
      </c>
    </row>
    <row r="1831" spans="1:14" x14ac:dyDescent="0.25">
      <c r="A1831" s="5">
        <v>43834</v>
      </c>
      <c r="B1831" t="str">
        <f t="shared" si="140"/>
        <v>Saturday</v>
      </c>
      <c r="C1831" t="str">
        <f t="shared" si="141"/>
        <v>January</v>
      </c>
      <c r="D1831">
        <f t="shared" si="142"/>
        <v>2020</v>
      </c>
      <c r="E1831">
        <f t="shared" si="143"/>
        <v>1</v>
      </c>
      <c r="F1831" t="str">
        <f>VLOOKUP(A1831, _holidays!A1831:B3936,2,FALSE)</f>
        <v>N</v>
      </c>
      <c r="G1831" t="str">
        <f>VLOOKUP(A1831, _holidays!A1831:C3936,3,FALSE)</f>
        <v>N</v>
      </c>
      <c r="H1831">
        <v>18.600000000000001</v>
      </c>
      <c r="I1831">
        <v>26.8</v>
      </c>
      <c r="J1831">
        <v>22.8</v>
      </c>
      <c r="K1831">
        <v>0</v>
      </c>
      <c r="L1831" s="7">
        <v>102245.61</v>
      </c>
      <c r="M1831" s="9">
        <v>28.04223073</v>
      </c>
      <c r="N1831" s="9">
        <f t="shared" si="144"/>
        <v>2867194.9867495955</v>
      </c>
    </row>
    <row r="1832" spans="1:14" x14ac:dyDescent="0.25">
      <c r="A1832" s="5">
        <v>43835</v>
      </c>
      <c r="B1832" t="str">
        <f t="shared" si="140"/>
        <v>Sunday</v>
      </c>
      <c r="C1832" t="str">
        <f t="shared" si="141"/>
        <v>January</v>
      </c>
      <c r="D1832">
        <f t="shared" si="142"/>
        <v>2020</v>
      </c>
      <c r="E1832">
        <f t="shared" si="143"/>
        <v>2</v>
      </c>
      <c r="F1832" t="str">
        <f>VLOOKUP(A1832, _holidays!A1832:B3937,2,FALSE)</f>
        <v>N</v>
      </c>
      <c r="G1832" t="str">
        <f>VLOOKUP(A1832, _holidays!A1832:C3937,3,FALSE)</f>
        <v>N</v>
      </c>
      <c r="H1832">
        <v>12.7</v>
      </c>
      <c r="I1832">
        <v>16.7</v>
      </c>
      <c r="J1832">
        <v>5.0999999999999996</v>
      </c>
      <c r="K1832">
        <v>2.2000000000000002</v>
      </c>
      <c r="L1832" s="7">
        <v>95671.2</v>
      </c>
      <c r="M1832" s="9">
        <v>18.87543557</v>
      </c>
      <c r="N1832" s="9">
        <f t="shared" si="144"/>
        <v>1805835.571504584</v>
      </c>
    </row>
    <row r="1833" spans="1:14" x14ac:dyDescent="0.25">
      <c r="A1833" s="5">
        <v>43836</v>
      </c>
      <c r="B1833" t="str">
        <f t="shared" si="140"/>
        <v>Monday</v>
      </c>
      <c r="C1833" t="str">
        <f t="shared" si="141"/>
        <v>January</v>
      </c>
      <c r="D1833">
        <f t="shared" si="142"/>
        <v>2020</v>
      </c>
      <c r="E1833">
        <f t="shared" si="143"/>
        <v>2</v>
      </c>
      <c r="F1833" t="str">
        <f>VLOOKUP(A1833, _holidays!A1833:B3938,2,FALSE)</f>
        <v>N</v>
      </c>
      <c r="G1833" t="str">
        <f>VLOOKUP(A1833, _holidays!A1833:C3938,3,FALSE)</f>
        <v>N</v>
      </c>
      <c r="H1833">
        <v>11.9</v>
      </c>
      <c r="I1833">
        <v>18</v>
      </c>
      <c r="J1833">
        <v>2.7</v>
      </c>
      <c r="K1833">
        <v>8.1999999999999993</v>
      </c>
      <c r="L1833" s="7">
        <v>110253.59</v>
      </c>
      <c r="M1833" s="9">
        <v>56.104400259999998</v>
      </c>
      <c r="N1833" s="9">
        <f t="shared" si="144"/>
        <v>6185711.5434619328</v>
      </c>
    </row>
    <row r="1834" spans="1:14" x14ac:dyDescent="0.25">
      <c r="A1834" s="5">
        <v>43837</v>
      </c>
      <c r="B1834" t="str">
        <f t="shared" si="140"/>
        <v>Tuesday</v>
      </c>
      <c r="C1834" t="str">
        <f t="shared" si="141"/>
        <v>January</v>
      </c>
      <c r="D1834">
        <f t="shared" si="142"/>
        <v>2020</v>
      </c>
      <c r="E1834">
        <f t="shared" si="143"/>
        <v>2</v>
      </c>
      <c r="F1834" t="str">
        <f>VLOOKUP(A1834, _holidays!A1834:B3939,2,FALSE)</f>
        <v>N</v>
      </c>
      <c r="G1834" t="str">
        <f>VLOOKUP(A1834, _holidays!A1834:C3939,3,FALSE)</f>
        <v>N</v>
      </c>
      <c r="H1834">
        <v>12.6</v>
      </c>
      <c r="I1834">
        <v>20.100000000000001</v>
      </c>
      <c r="J1834">
        <v>7.7</v>
      </c>
      <c r="K1834">
        <v>1.2</v>
      </c>
      <c r="L1834" s="7">
        <v>109336.56</v>
      </c>
      <c r="M1834" s="9">
        <v>59.42379013</v>
      </c>
      <c r="N1834" s="9">
        <f t="shared" si="144"/>
        <v>6497192.7949761525</v>
      </c>
    </row>
    <row r="1835" spans="1:14" x14ac:dyDescent="0.25">
      <c r="A1835" s="5">
        <v>43838</v>
      </c>
      <c r="B1835" t="str">
        <f t="shared" si="140"/>
        <v>Wednesday</v>
      </c>
      <c r="C1835" t="str">
        <f t="shared" si="141"/>
        <v>January</v>
      </c>
      <c r="D1835">
        <f t="shared" si="142"/>
        <v>2020</v>
      </c>
      <c r="E1835">
        <f t="shared" si="143"/>
        <v>2</v>
      </c>
      <c r="F1835" t="str">
        <f>VLOOKUP(A1835, _holidays!A1835:B3940,2,FALSE)</f>
        <v>N</v>
      </c>
      <c r="G1835" t="str">
        <f>VLOOKUP(A1835, _holidays!A1835:C3940,3,FALSE)</f>
        <v>N</v>
      </c>
      <c r="H1835">
        <v>16.8</v>
      </c>
      <c r="I1835">
        <v>23.8</v>
      </c>
      <c r="J1835">
        <v>26.9</v>
      </c>
      <c r="K1835">
        <v>0</v>
      </c>
      <c r="L1835" s="7">
        <v>110038.625</v>
      </c>
      <c r="M1835" s="9">
        <v>53.313229810000003</v>
      </c>
      <c r="N1835" s="9">
        <f t="shared" si="144"/>
        <v>5866514.5026014112</v>
      </c>
    </row>
    <row r="1836" spans="1:14" x14ac:dyDescent="0.25">
      <c r="A1836" s="5">
        <v>43839</v>
      </c>
      <c r="B1836" t="str">
        <f t="shared" si="140"/>
        <v>Thursday</v>
      </c>
      <c r="C1836" t="str">
        <f t="shared" si="141"/>
        <v>January</v>
      </c>
      <c r="D1836">
        <f t="shared" si="142"/>
        <v>2020</v>
      </c>
      <c r="E1836">
        <f t="shared" si="143"/>
        <v>2</v>
      </c>
      <c r="F1836" t="str">
        <f>VLOOKUP(A1836, _holidays!A1836:B3941,2,FALSE)</f>
        <v>N</v>
      </c>
      <c r="G1836" t="str">
        <f>VLOOKUP(A1836, _holidays!A1836:C3941,3,FALSE)</f>
        <v>N</v>
      </c>
      <c r="H1836">
        <v>17.899999999999999</v>
      </c>
      <c r="I1836">
        <v>31.9</v>
      </c>
      <c r="J1836">
        <v>29.8</v>
      </c>
      <c r="K1836">
        <v>0</v>
      </c>
      <c r="L1836" s="7">
        <v>127365.59</v>
      </c>
      <c r="M1836" s="9">
        <v>86.980864980000007</v>
      </c>
      <c r="N1836" s="9">
        <f t="shared" si="144"/>
        <v>11078369.186888039</v>
      </c>
    </row>
    <row r="1837" spans="1:14" x14ac:dyDescent="0.25">
      <c r="A1837" s="5">
        <v>43840</v>
      </c>
      <c r="B1837" t="str">
        <f t="shared" si="140"/>
        <v>Friday</v>
      </c>
      <c r="C1837" t="str">
        <f t="shared" si="141"/>
        <v>January</v>
      </c>
      <c r="D1837">
        <f t="shared" si="142"/>
        <v>2020</v>
      </c>
      <c r="E1837">
        <f t="shared" si="143"/>
        <v>2</v>
      </c>
      <c r="F1837" t="str">
        <f>VLOOKUP(A1837, _holidays!A1837:B3942,2,FALSE)</f>
        <v>N</v>
      </c>
      <c r="G1837" t="str">
        <f>VLOOKUP(A1837, _holidays!A1837:C3942,3,FALSE)</f>
        <v>N</v>
      </c>
      <c r="H1837">
        <v>20.100000000000001</v>
      </c>
      <c r="I1837">
        <v>32.9</v>
      </c>
      <c r="J1837">
        <v>10.1</v>
      </c>
      <c r="K1837">
        <v>0</v>
      </c>
      <c r="L1837" s="7">
        <v>122533.88</v>
      </c>
      <c r="M1837" s="9">
        <v>65.485985589999999</v>
      </c>
      <c r="N1837" s="9">
        <f t="shared" si="144"/>
        <v>8024251.8999667894</v>
      </c>
    </row>
    <row r="1838" spans="1:14" x14ac:dyDescent="0.25">
      <c r="A1838" s="5">
        <v>43841</v>
      </c>
      <c r="B1838" t="str">
        <f t="shared" si="140"/>
        <v>Saturday</v>
      </c>
      <c r="C1838" t="str">
        <f t="shared" si="141"/>
        <v>January</v>
      </c>
      <c r="D1838">
        <f t="shared" si="142"/>
        <v>2020</v>
      </c>
      <c r="E1838">
        <f t="shared" si="143"/>
        <v>2</v>
      </c>
      <c r="F1838" t="str">
        <f>VLOOKUP(A1838, _holidays!A1838:B3943,2,FALSE)</f>
        <v>N</v>
      </c>
      <c r="G1838" t="str">
        <f>VLOOKUP(A1838, _holidays!A1838:C3943,3,FALSE)</f>
        <v>N</v>
      </c>
      <c r="H1838">
        <v>13.5</v>
      </c>
      <c r="I1838">
        <v>19.3</v>
      </c>
      <c r="J1838">
        <v>18.2</v>
      </c>
      <c r="K1838">
        <v>15.6</v>
      </c>
      <c r="L1838" s="7">
        <v>91886.604999999996</v>
      </c>
      <c r="M1838" s="9">
        <v>22.78453983</v>
      </c>
      <c r="N1838" s="9">
        <f t="shared" si="144"/>
        <v>2093594.0114659769</v>
      </c>
    </row>
    <row r="1839" spans="1:14" x14ac:dyDescent="0.25">
      <c r="A1839" s="5">
        <v>43842</v>
      </c>
      <c r="B1839" t="str">
        <f t="shared" si="140"/>
        <v>Sunday</v>
      </c>
      <c r="C1839" t="str">
        <f t="shared" si="141"/>
        <v>January</v>
      </c>
      <c r="D1839">
        <f t="shared" si="142"/>
        <v>2020</v>
      </c>
      <c r="E1839">
        <f t="shared" si="143"/>
        <v>3</v>
      </c>
      <c r="F1839" t="str">
        <f>VLOOKUP(A1839, _holidays!A1839:B3944,2,FALSE)</f>
        <v>N</v>
      </c>
      <c r="G1839" t="str">
        <f>VLOOKUP(A1839, _holidays!A1839:C3944,3,FALSE)</f>
        <v>N</v>
      </c>
      <c r="H1839">
        <v>14.2</v>
      </c>
      <c r="I1839">
        <v>19.899999999999999</v>
      </c>
      <c r="J1839">
        <v>21.9</v>
      </c>
      <c r="K1839">
        <v>0</v>
      </c>
      <c r="L1839" s="7">
        <v>91797.595000000001</v>
      </c>
      <c r="M1839" s="9">
        <v>45.627913079999999</v>
      </c>
      <c r="N1839" s="9">
        <f t="shared" si="144"/>
        <v>4188532.6856130427</v>
      </c>
    </row>
    <row r="1840" spans="1:14" x14ac:dyDescent="0.25">
      <c r="A1840" s="5">
        <v>43843</v>
      </c>
      <c r="B1840" t="str">
        <f t="shared" si="140"/>
        <v>Monday</v>
      </c>
      <c r="C1840" t="str">
        <f t="shared" si="141"/>
        <v>January</v>
      </c>
      <c r="D1840">
        <f t="shared" si="142"/>
        <v>2020</v>
      </c>
      <c r="E1840">
        <f t="shared" si="143"/>
        <v>3</v>
      </c>
      <c r="F1840" t="str">
        <f>VLOOKUP(A1840, _holidays!A1840:B3945,2,FALSE)</f>
        <v>N</v>
      </c>
      <c r="G1840" t="str">
        <f>VLOOKUP(A1840, _holidays!A1840:C3945,3,FALSE)</f>
        <v>N</v>
      </c>
      <c r="H1840">
        <v>12.7</v>
      </c>
      <c r="I1840">
        <v>32.200000000000003</v>
      </c>
      <c r="J1840">
        <v>28.1</v>
      </c>
      <c r="K1840">
        <v>0</v>
      </c>
      <c r="L1840" s="7">
        <v>119653.94500000001</v>
      </c>
      <c r="M1840" s="9">
        <v>76.952473240000003</v>
      </c>
      <c r="N1840" s="9">
        <f t="shared" si="144"/>
        <v>9207667.0006729327</v>
      </c>
    </row>
    <row r="1841" spans="1:14" x14ac:dyDescent="0.25">
      <c r="A1841" s="5">
        <v>43844</v>
      </c>
      <c r="B1841" t="str">
        <f t="shared" si="140"/>
        <v>Tuesday</v>
      </c>
      <c r="C1841" t="str">
        <f t="shared" si="141"/>
        <v>January</v>
      </c>
      <c r="D1841">
        <f t="shared" si="142"/>
        <v>2020</v>
      </c>
      <c r="E1841">
        <f t="shared" si="143"/>
        <v>3</v>
      </c>
      <c r="F1841" t="str">
        <f>VLOOKUP(A1841, _holidays!A1841:B3946,2,FALSE)</f>
        <v>N</v>
      </c>
      <c r="G1841" t="str">
        <f>VLOOKUP(A1841, _holidays!A1841:C3946,3,FALSE)</f>
        <v>N</v>
      </c>
      <c r="H1841">
        <v>16.7</v>
      </c>
      <c r="I1841">
        <v>33.799999999999997</v>
      </c>
      <c r="J1841">
        <v>27.4</v>
      </c>
      <c r="K1841">
        <v>0</v>
      </c>
      <c r="L1841" s="7">
        <v>137302.60500000001</v>
      </c>
      <c r="M1841" s="9">
        <v>88.847653539999996</v>
      </c>
      <c r="N1841" s="9">
        <f t="shared" si="144"/>
        <v>12199014.279179472</v>
      </c>
    </row>
    <row r="1842" spans="1:14" x14ac:dyDescent="0.25">
      <c r="A1842" s="5">
        <v>43845</v>
      </c>
      <c r="B1842" t="str">
        <f t="shared" si="140"/>
        <v>Wednesday</v>
      </c>
      <c r="C1842" t="str">
        <f t="shared" si="141"/>
        <v>January</v>
      </c>
      <c r="D1842">
        <f t="shared" si="142"/>
        <v>2020</v>
      </c>
      <c r="E1842">
        <f t="shared" si="143"/>
        <v>3</v>
      </c>
      <c r="F1842" t="str">
        <f>VLOOKUP(A1842, _holidays!A1842:B3947,2,FALSE)</f>
        <v>N</v>
      </c>
      <c r="G1842" t="str">
        <f>VLOOKUP(A1842, _holidays!A1842:C3947,3,FALSE)</f>
        <v>N</v>
      </c>
      <c r="H1842">
        <v>19.5</v>
      </c>
      <c r="I1842">
        <v>36.799999999999997</v>
      </c>
      <c r="J1842">
        <v>20.8</v>
      </c>
      <c r="K1842">
        <v>0</v>
      </c>
      <c r="L1842" s="7">
        <v>137408.22500000001</v>
      </c>
      <c r="M1842" s="9">
        <v>63.73047072</v>
      </c>
      <c r="N1842" s="9">
        <f t="shared" si="144"/>
        <v>8757090.8600496724</v>
      </c>
    </row>
    <row r="1843" spans="1:14" x14ac:dyDescent="0.25">
      <c r="A1843" s="5">
        <v>43846</v>
      </c>
      <c r="B1843" t="str">
        <f t="shared" si="140"/>
        <v>Thursday</v>
      </c>
      <c r="C1843" t="str">
        <f t="shared" si="141"/>
        <v>January</v>
      </c>
      <c r="D1843">
        <f t="shared" si="142"/>
        <v>2020</v>
      </c>
      <c r="E1843">
        <f t="shared" si="143"/>
        <v>3</v>
      </c>
      <c r="F1843" t="str">
        <f>VLOOKUP(A1843, _holidays!A1843:B3948,2,FALSE)</f>
        <v>N</v>
      </c>
      <c r="G1843" t="str">
        <f>VLOOKUP(A1843, _holidays!A1843:C3948,3,FALSE)</f>
        <v>N</v>
      </c>
      <c r="H1843">
        <v>15.7</v>
      </c>
      <c r="I1843">
        <v>19.600000000000001</v>
      </c>
      <c r="J1843">
        <v>18.600000000000001</v>
      </c>
      <c r="K1843">
        <v>19.600000000000001</v>
      </c>
      <c r="L1843" s="7">
        <v>109669.645</v>
      </c>
      <c r="M1843" s="9">
        <v>33.404425930000002</v>
      </c>
      <c r="N1843" s="9">
        <f t="shared" si="144"/>
        <v>3663451.5331718954</v>
      </c>
    </row>
    <row r="1844" spans="1:14" x14ac:dyDescent="0.25">
      <c r="A1844" s="5">
        <v>43847</v>
      </c>
      <c r="B1844" t="str">
        <f t="shared" si="140"/>
        <v>Friday</v>
      </c>
      <c r="C1844" t="str">
        <f t="shared" si="141"/>
        <v>January</v>
      </c>
      <c r="D1844">
        <f t="shared" si="142"/>
        <v>2020</v>
      </c>
      <c r="E1844">
        <f t="shared" si="143"/>
        <v>3</v>
      </c>
      <c r="F1844" t="str">
        <f>VLOOKUP(A1844, _holidays!A1844:B3949,2,FALSE)</f>
        <v>N</v>
      </c>
      <c r="G1844" t="str">
        <f>VLOOKUP(A1844, _holidays!A1844:C3949,3,FALSE)</f>
        <v>N</v>
      </c>
      <c r="H1844">
        <v>14.4</v>
      </c>
      <c r="I1844">
        <v>24.8</v>
      </c>
      <c r="J1844">
        <v>24.4</v>
      </c>
      <c r="K1844">
        <v>0</v>
      </c>
      <c r="L1844" s="7">
        <v>108108.175</v>
      </c>
      <c r="M1844" s="9">
        <v>39.500761930000003</v>
      </c>
      <c r="N1844" s="9">
        <f t="shared" si="144"/>
        <v>4270355.2833617786</v>
      </c>
    </row>
    <row r="1845" spans="1:14" x14ac:dyDescent="0.25">
      <c r="A1845" s="5">
        <v>43848</v>
      </c>
      <c r="B1845" t="str">
        <f t="shared" si="140"/>
        <v>Saturday</v>
      </c>
      <c r="C1845" t="str">
        <f t="shared" si="141"/>
        <v>January</v>
      </c>
      <c r="D1845">
        <f t="shared" si="142"/>
        <v>2020</v>
      </c>
      <c r="E1845">
        <f t="shared" si="143"/>
        <v>3</v>
      </c>
      <c r="F1845" t="str">
        <f>VLOOKUP(A1845, _holidays!A1845:B3950,2,FALSE)</f>
        <v>N</v>
      </c>
      <c r="G1845" t="str">
        <f>VLOOKUP(A1845, _holidays!A1845:C3950,3,FALSE)</f>
        <v>N</v>
      </c>
      <c r="H1845">
        <v>13.9</v>
      </c>
      <c r="I1845">
        <v>29.4</v>
      </c>
      <c r="J1845">
        <v>27.2</v>
      </c>
      <c r="K1845">
        <v>0</v>
      </c>
      <c r="L1845" s="7">
        <v>105946.34</v>
      </c>
      <c r="M1845" s="9">
        <v>52.05315547</v>
      </c>
      <c r="N1845" s="9">
        <f t="shared" si="144"/>
        <v>5514841.30749748</v>
      </c>
    </row>
    <row r="1846" spans="1:14" x14ac:dyDescent="0.25">
      <c r="A1846" s="5">
        <v>43849</v>
      </c>
      <c r="B1846" t="str">
        <f t="shared" si="140"/>
        <v>Sunday</v>
      </c>
      <c r="C1846" t="str">
        <f t="shared" si="141"/>
        <v>January</v>
      </c>
      <c r="D1846">
        <f t="shared" si="142"/>
        <v>2020</v>
      </c>
      <c r="E1846">
        <f t="shared" si="143"/>
        <v>4</v>
      </c>
      <c r="F1846" t="str">
        <f>VLOOKUP(A1846, _holidays!A1846:B3951,2,FALSE)</f>
        <v>N</v>
      </c>
      <c r="G1846" t="str">
        <f>VLOOKUP(A1846, _holidays!A1846:C3951,3,FALSE)</f>
        <v>N</v>
      </c>
      <c r="H1846">
        <v>17.5</v>
      </c>
      <c r="I1846">
        <v>25.5</v>
      </c>
      <c r="J1846">
        <v>23.9</v>
      </c>
      <c r="K1846">
        <v>0</v>
      </c>
      <c r="L1846" s="7">
        <v>106921.55499999999</v>
      </c>
      <c r="M1846" s="9">
        <v>60.347055949999998</v>
      </c>
      <c r="N1846" s="9">
        <f t="shared" si="144"/>
        <v>6452401.061846002</v>
      </c>
    </row>
    <row r="1847" spans="1:14" x14ac:dyDescent="0.25">
      <c r="A1847" s="5">
        <v>43850</v>
      </c>
      <c r="B1847" t="str">
        <f t="shared" si="140"/>
        <v>Monday</v>
      </c>
      <c r="C1847" t="str">
        <f t="shared" si="141"/>
        <v>January</v>
      </c>
      <c r="D1847">
        <f t="shared" si="142"/>
        <v>2020</v>
      </c>
      <c r="E1847">
        <f t="shared" si="143"/>
        <v>4</v>
      </c>
      <c r="F1847" t="str">
        <f>VLOOKUP(A1847, _holidays!A1847:B3952,2,FALSE)</f>
        <v>N</v>
      </c>
      <c r="G1847" t="str">
        <f>VLOOKUP(A1847, _holidays!A1847:C3952,3,FALSE)</f>
        <v>N</v>
      </c>
      <c r="H1847">
        <v>19.100000000000001</v>
      </c>
      <c r="I1847">
        <v>21.8</v>
      </c>
      <c r="J1847">
        <v>8.8000000000000007</v>
      </c>
      <c r="K1847">
        <v>0.4</v>
      </c>
      <c r="L1847" s="7">
        <v>116291.535</v>
      </c>
      <c r="M1847" s="9">
        <v>45.359335479999999</v>
      </c>
      <c r="N1847" s="9">
        <f t="shared" si="144"/>
        <v>5274906.7495491616</v>
      </c>
    </row>
    <row r="1848" spans="1:14" x14ac:dyDescent="0.25">
      <c r="A1848" s="5">
        <v>43851</v>
      </c>
      <c r="B1848" t="str">
        <f t="shared" si="140"/>
        <v>Tuesday</v>
      </c>
      <c r="C1848" t="str">
        <f t="shared" si="141"/>
        <v>January</v>
      </c>
      <c r="D1848">
        <f t="shared" si="142"/>
        <v>2020</v>
      </c>
      <c r="E1848">
        <f t="shared" si="143"/>
        <v>4</v>
      </c>
      <c r="F1848" t="str">
        <f>VLOOKUP(A1848, _holidays!A1848:B3953,2,FALSE)</f>
        <v>N</v>
      </c>
      <c r="G1848" t="str">
        <f>VLOOKUP(A1848, _holidays!A1848:C3953,3,FALSE)</f>
        <v>N</v>
      </c>
      <c r="H1848">
        <v>14.8</v>
      </c>
      <c r="I1848">
        <v>23.5</v>
      </c>
      <c r="J1848">
        <v>28.4</v>
      </c>
      <c r="K1848">
        <v>44</v>
      </c>
      <c r="L1848" s="7">
        <v>112128.19500000001</v>
      </c>
      <c r="M1848" s="9">
        <v>53.564869539999997</v>
      </c>
      <c r="N1848" s="9">
        <f t="shared" si="144"/>
        <v>6006132.1369306799</v>
      </c>
    </row>
    <row r="1849" spans="1:14" x14ac:dyDescent="0.25">
      <c r="A1849" s="5">
        <v>43852</v>
      </c>
      <c r="B1849" t="str">
        <f t="shared" si="140"/>
        <v>Wednesday</v>
      </c>
      <c r="C1849" t="str">
        <f t="shared" si="141"/>
        <v>January</v>
      </c>
      <c r="D1849">
        <f t="shared" si="142"/>
        <v>2020</v>
      </c>
      <c r="E1849">
        <f t="shared" si="143"/>
        <v>4</v>
      </c>
      <c r="F1849" t="str">
        <f>VLOOKUP(A1849, _holidays!A1849:B3954,2,FALSE)</f>
        <v>N</v>
      </c>
      <c r="G1849" t="str">
        <f>VLOOKUP(A1849, _holidays!A1849:C3954,3,FALSE)</f>
        <v>N</v>
      </c>
      <c r="H1849">
        <v>14.1</v>
      </c>
      <c r="I1849">
        <v>31.7</v>
      </c>
      <c r="J1849">
        <v>12.4</v>
      </c>
      <c r="K1849">
        <v>0</v>
      </c>
      <c r="L1849" s="7">
        <v>119287.15</v>
      </c>
      <c r="M1849" s="9">
        <v>45.155690849999999</v>
      </c>
      <c r="N1849" s="9">
        <f t="shared" si="144"/>
        <v>5386493.6677775774</v>
      </c>
    </row>
    <row r="1850" spans="1:14" x14ac:dyDescent="0.25">
      <c r="A1850" s="5">
        <v>43853</v>
      </c>
      <c r="B1850" t="str">
        <f t="shared" si="140"/>
        <v>Thursday</v>
      </c>
      <c r="C1850" t="str">
        <f t="shared" si="141"/>
        <v>January</v>
      </c>
      <c r="D1850">
        <f t="shared" si="142"/>
        <v>2020</v>
      </c>
      <c r="E1850">
        <f t="shared" si="143"/>
        <v>4</v>
      </c>
      <c r="F1850" t="str">
        <f>VLOOKUP(A1850, _holidays!A1850:B3955,2,FALSE)</f>
        <v>N</v>
      </c>
      <c r="G1850" t="str">
        <f>VLOOKUP(A1850, _holidays!A1850:C3955,3,FALSE)</f>
        <v>N</v>
      </c>
      <c r="H1850">
        <v>12.9</v>
      </c>
      <c r="I1850">
        <v>22.6</v>
      </c>
      <c r="J1850">
        <v>13.4</v>
      </c>
      <c r="K1850">
        <v>22.8</v>
      </c>
      <c r="L1850" s="7">
        <v>112254.83</v>
      </c>
      <c r="M1850" s="9">
        <v>-1.7614234529999999</v>
      </c>
      <c r="N1850" s="9">
        <f t="shared" si="144"/>
        <v>-197728.29027452797</v>
      </c>
    </row>
    <row r="1851" spans="1:14" x14ac:dyDescent="0.25">
      <c r="A1851" s="5">
        <v>43854</v>
      </c>
      <c r="B1851" t="str">
        <f t="shared" si="140"/>
        <v>Friday</v>
      </c>
      <c r="C1851" t="str">
        <f t="shared" si="141"/>
        <v>January</v>
      </c>
      <c r="D1851">
        <f t="shared" si="142"/>
        <v>2020</v>
      </c>
      <c r="E1851">
        <f t="shared" si="143"/>
        <v>4</v>
      </c>
      <c r="F1851" t="str">
        <f>VLOOKUP(A1851, _holidays!A1851:B3956,2,FALSE)</f>
        <v>N</v>
      </c>
      <c r="G1851" t="str">
        <f>VLOOKUP(A1851, _holidays!A1851:C3956,3,FALSE)</f>
        <v>N</v>
      </c>
      <c r="H1851">
        <v>11.7</v>
      </c>
      <c r="I1851">
        <v>24.1</v>
      </c>
      <c r="J1851">
        <v>20.6</v>
      </c>
      <c r="K1851">
        <v>1.2</v>
      </c>
      <c r="L1851" s="7">
        <v>109316.375</v>
      </c>
      <c r="M1851" s="9">
        <v>49.479433710000002</v>
      </c>
      <c r="N1851" s="9">
        <f t="shared" si="144"/>
        <v>5408912.3302300014</v>
      </c>
    </row>
    <row r="1852" spans="1:14" x14ac:dyDescent="0.25">
      <c r="A1852" s="5">
        <v>43855</v>
      </c>
      <c r="B1852" t="str">
        <f t="shared" si="140"/>
        <v>Saturday</v>
      </c>
      <c r="C1852" t="str">
        <f t="shared" si="141"/>
        <v>January</v>
      </c>
      <c r="D1852">
        <f t="shared" si="142"/>
        <v>2020</v>
      </c>
      <c r="E1852">
        <f t="shared" si="143"/>
        <v>4</v>
      </c>
      <c r="F1852" t="str">
        <f>VLOOKUP(A1852, _holidays!A1852:B3957,2,FALSE)</f>
        <v>N</v>
      </c>
      <c r="G1852" t="str">
        <f>VLOOKUP(A1852, _holidays!A1852:C3957,3,FALSE)</f>
        <v>N</v>
      </c>
      <c r="H1852">
        <v>13</v>
      </c>
      <c r="I1852">
        <v>27.4</v>
      </c>
      <c r="J1852">
        <v>30</v>
      </c>
      <c r="K1852">
        <v>0</v>
      </c>
      <c r="L1852" s="7">
        <v>102445.88</v>
      </c>
      <c r="M1852" s="9">
        <v>50.132823129999998</v>
      </c>
      <c r="N1852" s="9">
        <f t="shared" si="144"/>
        <v>5135901.1824372048</v>
      </c>
    </row>
    <row r="1853" spans="1:14" x14ac:dyDescent="0.25">
      <c r="A1853" s="5">
        <v>43856</v>
      </c>
      <c r="B1853" t="str">
        <f t="shared" si="140"/>
        <v>Sunday</v>
      </c>
      <c r="C1853" t="str">
        <f t="shared" si="141"/>
        <v>January</v>
      </c>
      <c r="D1853">
        <f t="shared" si="142"/>
        <v>2020</v>
      </c>
      <c r="E1853">
        <f t="shared" si="143"/>
        <v>5</v>
      </c>
      <c r="F1853" t="str">
        <f>VLOOKUP(A1853, _holidays!A1853:B3958,2,FALSE)</f>
        <v>N</v>
      </c>
      <c r="G1853" t="str">
        <f>VLOOKUP(A1853, _holidays!A1853:C3958,3,FALSE)</f>
        <v>Y</v>
      </c>
      <c r="H1853">
        <v>15.8</v>
      </c>
      <c r="I1853">
        <v>23.6</v>
      </c>
      <c r="J1853">
        <v>24</v>
      </c>
      <c r="K1853">
        <v>0</v>
      </c>
      <c r="L1853" s="7">
        <v>101233.205</v>
      </c>
      <c r="M1853" s="9">
        <v>51.415029230000002</v>
      </c>
      <c r="N1853" s="9">
        <f t="shared" si="144"/>
        <v>5204908.1941215824</v>
      </c>
    </row>
    <row r="1854" spans="1:14" x14ac:dyDescent="0.25">
      <c r="A1854" s="5">
        <v>43857</v>
      </c>
      <c r="B1854" t="str">
        <f t="shared" si="140"/>
        <v>Monday</v>
      </c>
      <c r="C1854" t="str">
        <f t="shared" si="141"/>
        <v>January</v>
      </c>
      <c r="D1854">
        <f t="shared" si="142"/>
        <v>2020</v>
      </c>
      <c r="E1854">
        <f t="shared" si="143"/>
        <v>5</v>
      </c>
      <c r="F1854" t="str">
        <f>VLOOKUP(A1854, _holidays!A1854:B3959,2,FALSE)</f>
        <v>N</v>
      </c>
      <c r="G1854" t="str">
        <f>VLOOKUP(A1854, _holidays!A1854:C3959,3,FALSE)</f>
        <v>Y</v>
      </c>
      <c r="H1854">
        <v>12.8</v>
      </c>
      <c r="I1854">
        <v>23.1</v>
      </c>
      <c r="J1854">
        <v>26.1</v>
      </c>
      <c r="K1854">
        <v>0</v>
      </c>
      <c r="L1854" s="7">
        <v>103134.46</v>
      </c>
      <c r="M1854" s="9">
        <v>54.453082340000002</v>
      </c>
      <c r="N1854" s="9">
        <f t="shared" si="144"/>
        <v>5615989.242471437</v>
      </c>
    </row>
    <row r="1855" spans="1:14" x14ac:dyDescent="0.25">
      <c r="A1855" s="5">
        <v>43858</v>
      </c>
      <c r="B1855" t="str">
        <f t="shared" si="140"/>
        <v>Tuesday</v>
      </c>
      <c r="C1855" t="str">
        <f t="shared" si="141"/>
        <v>January</v>
      </c>
      <c r="D1855">
        <f t="shared" si="142"/>
        <v>2020</v>
      </c>
      <c r="E1855">
        <f t="shared" si="143"/>
        <v>5</v>
      </c>
      <c r="F1855" t="str">
        <f>VLOOKUP(A1855, _holidays!A1855:B3960,2,FALSE)</f>
        <v>N</v>
      </c>
      <c r="G1855" t="str">
        <f>VLOOKUP(A1855, _holidays!A1855:C3960,3,FALSE)</f>
        <v>N</v>
      </c>
      <c r="H1855">
        <v>13.6</v>
      </c>
      <c r="I1855">
        <v>25.4</v>
      </c>
      <c r="J1855">
        <v>26.5</v>
      </c>
      <c r="K1855">
        <v>0</v>
      </c>
      <c r="L1855" s="7">
        <v>116190.55499999999</v>
      </c>
      <c r="M1855" s="9">
        <v>67.173829400000002</v>
      </c>
      <c r="N1855" s="9">
        <f t="shared" si="144"/>
        <v>7804964.519461317</v>
      </c>
    </row>
    <row r="1856" spans="1:14" x14ac:dyDescent="0.25">
      <c r="A1856" s="5">
        <v>43859</v>
      </c>
      <c r="B1856" t="str">
        <f t="shared" si="140"/>
        <v>Wednesday</v>
      </c>
      <c r="C1856" t="str">
        <f t="shared" si="141"/>
        <v>January</v>
      </c>
      <c r="D1856">
        <f t="shared" si="142"/>
        <v>2020</v>
      </c>
      <c r="E1856">
        <f t="shared" si="143"/>
        <v>5</v>
      </c>
      <c r="F1856" t="str">
        <f>VLOOKUP(A1856, _holidays!A1856:B3961,2,FALSE)</f>
        <v>N</v>
      </c>
      <c r="G1856" t="str">
        <f>VLOOKUP(A1856, _holidays!A1856:C3961,3,FALSE)</f>
        <v>N</v>
      </c>
      <c r="H1856">
        <v>15.2</v>
      </c>
      <c r="I1856">
        <v>31.5</v>
      </c>
      <c r="J1856">
        <v>29.5</v>
      </c>
      <c r="K1856">
        <v>0</v>
      </c>
      <c r="L1856" s="7">
        <v>129812.91499999999</v>
      </c>
      <c r="M1856" s="9">
        <v>78.27234224</v>
      </c>
      <c r="N1856" s="9">
        <f t="shared" si="144"/>
        <v>10160760.910052029</v>
      </c>
    </row>
    <row r="1857" spans="1:14" x14ac:dyDescent="0.25">
      <c r="A1857" s="5">
        <v>43860</v>
      </c>
      <c r="B1857" t="str">
        <f t="shared" si="140"/>
        <v>Thursday</v>
      </c>
      <c r="C1857" t="str">
        <f t="shared" si="141"/>
        <v>January</v>
      </c>
      <c r="D1857">
        <f t="shared" si="142"/>
        <v>2020</v>
      </c>
      <c r="E1857">
        <f t="shared" si="143"/>
        <v>5</v>
      </c>
      <c r="F1857" t="str">
        <f>VLOOKUP(A1857, _holidays!A1857:B3962,2,FALSE)</f>
        <v>Y</v>
      </c>
      <c r="G1857" t="str">
        <f>VLOOKUP(A1857, _holidays!A1857:C3962,3,FALSE)</f>
        <v>N</v>
      </c>
      <c r="H1857">
        <v>16.399999999999999</v>
      </c>
      <c r="I1857">
        <v>39.4</v>
      </c>
      <c r="J1857">
        <v>29.3</v>
      </c>
      <c r="K1857">
        <v>0</v>
      </c>
      <c r="L1857" s="7">
        <v>154816.49</v>
      </c>
      <c r="M1857" s="9">
        <v>1044.4473029999999</v>
      </c>
      <c r="N1857" s="9">
        <f t="shared" si="144"/>
        <v>161697665.44042644</v>
      </c>
    </row>
    <row r="1858" spans="1:14" x14ac:dyDescent="0.25">
      <c r="A1858" s="5">
        <v>43861</v>
      </c>
      <c r="B1858" t="str">
        <f t="shared" ref="B1858:B1921" si="145">TEXT(A1858, "dddd")</f>
        <v>Friday</v>
      </c>
      <c r="C1858" t="str">
        <f t="shared" ref="C1858:C1921" si="146">TEXT(A1858, "mmmm")</f>
        <v>January</v>
      </c>
      <c r="D1858">
        <f t="shared" ref="D1858:D1921" si="147">YEAR(A1858)</f>
        <v>2020</v>
      </c>
      <c r="E1858">
        <f t="shared" ref="E1858:E1921" si="148">WEEKNUM(A1858)</f>
        <v>5</v>
      </c>
      <c r="F1858" t="str">
        <f>VLOOKUP(A1858, _holidays!A1858:B3963,2,FALSE)</f>
        <v>Y</v>
      </c>
      <c r="G1858" t="str">
        <f>VLOOKUP(A1858, _holidays!A1858:C3963,3,FALSE)</f>
        <v>N</v>
      </c>
      <c r="H1858">
        <v>21.5</v>
      </c>
      <c r="I1858">
        <v>42.9</v>
      </c>
      <c r="J1858">
        <v>18.3</v>
      </c>
      <c r="K1858">
        <v>0</v>
      </c>
      <c r="L1858" s="7">
        <v>170653.84</v>
      </c>
      <c r="M1858" s="9">
        <v>2809.437516</v>
      </c>
      <c r="N1858" s="9">
        <f t="shared" si="144"/>
        <v>479441300.34546143</v>
      </c>
    </row>
    <row r="1859" spans="1:14" x14ac:dyDescent="0.25">
      <c r="A1859" s="5">
        <v>43862</v>
      </c>
      <c r="B1859" t="str">
        <f t="shared" si="145"/>
        <v>Saturday</v>
      </c>
      <c r="C1859" t="str">
        <f t="shared" si="146"/>
        <v>February</v>
      </c>
      <c r="D1859">
        <f t="shared" si="147"/>
        <v>2020</v>
      </c>
      <c r="E1859">
        <f t="shared" si="148"/>
        <v>5</v>
      </c>
      <c r="F1859" t="str">
        <f>VLOOKUP(A1859, _holidays!A1859:B3964,2,FALSE)</f>
        <v>Y</v>
      </c>
      <c r="G1859" t="str">
        <f>VLOOKUP(A1859, _holidays!A1859:C3964,3,FALSE)</f>
        <v>N</v>
      </c>
      <c r="H1859">
        <v>23.5</v>
      </c>
      <c r="I1859">
        <v>29.3</v>
      </c>
      <c r="J1859">
        <v>1.8</v>
      </c>
      <c r="K1859">
        <v>0.8</v>
      </c>
      <c r="L1859" s="7">
        <v>131856.315</v>
      </c>
      <c r="M1859" s="9">
        <v>86.908607950000004</v>
      </c>
      <c r="N1859" s="9">
        <f t="shared" ref="N1859:N1922" si="149">L1859*M1859</f>
        <v>11459448.786066705</v>
      </c>
    </row>
    <row r="1860" spans="1:14" x14ac:dyDescent="0.25">
      <c r="A1860" s="5">
        <v>43863</v>
      </c>
      <c r="B1860" t="str">
        <f t="shared" si="145"/>
        <v>Sunday</v>
      </c>
      <c r="C1860" t="str">
        <f t="shared" si="146"/>
        <v>February</v>
      </c>
      <c r="D1860">
        <f t="shared" si="147"/>
        <v>2020</v>
      </c>
      <c r="E1860">
        <f t="shared" si="148"/>
        <v>6</v>
      </c>
      <c r="F1860" t="str">
        <f>VLOOKUP(A1860, _holidays!A1860:B3965,2,FALSE)</f>
        <v>Y</v>
      </c>
      <c r="G1860" t="str">
        <f>VLOOKUP(A1860, _holidays!A1860:C3965,3,FALSE)</f>
        <v>N</v>
      </c>
      <c r="H1860">
        <v>14.2</v>
      </c>
      <c r="I1860">
        <v>25.1</v>
      </c>
      <c r="J1860">
        <v>21</v>
      </c>
      <c r="K1860">
        <v>14.8</v>
      </c>
      <c r="L1860" s="7">
        <v>97609.06</v>
      </c>
      <c r="M1860" s="9">
        <v>14.2356353</v>
      </c>
      <c r="N1860" s="9">
        <f t="shared" si="149"/>
        <v>1389526.980135818</v>
      </c>
    </row>
    <row r="1861" spans="1:14" x14ac:dyDescent="0.25">
      <c r="A1861" s="5">
        <v>43864</v>
      </c>
      <c r="B1861" t="str">
        <f t="shared" si="145"/>
        <v>Monday</v>
      </c>
      <c r="C1861" t="str">
        <f t="shared" si="146"/>
        <v>February</v>
      </c>
      <c r="D1861">
        <f t="shared" si="147"/>
        <v>2020</v>
      </c>
      <c r="E1861">
        <f t="shared" si="148"/>
        <v>6</v>
      </c>
      <c r="F1861" t="str">
        <f>VLOOKUP(A1861, _holidays!A1861:B3966,2,FALSE)</f>
        <v>Y</v>
      </c>
      <c r="G1861" t="str">
        <f>VLOOKUP(A1861, _holidays!A1861:C3966,3,FALSE)</f>
        <v>N</v>
      </c>
      <c r="H1861">
        <v>13.2</v>
      </c>
      <c r="I1861">
        <v>17.7</v>
      </c>
      <c r="J1861">
        <v>22.7</v>
      </c>
      <c r="K1861">
        <v>0</v>
      </c>
      <c r="L1861" s="7">
        <v>105004.91</v>
      </c>
      <c r="M1861" s="9">
        <v>15.310771989999999</v>
      </c>
      <c r="N1861" s="9">
        <f t="shared" si="149"/>
        <v>1607706.2348404708</v>
      </c>
    </row>
    <row r="1862" spans="1:14" x14ac:dyDescent="0.25">
      <c r="A1862" s="5">
        <v>43865</v>
      </c>
      <c r="B1862" t="str">
        <f t="shared" si="145"/>
        <v>Tuesday</v>
      </c>
      <c r="C1862" t="str">
        <f t="shared" si="146"/>
        <v>February</v>
      </c>
      <c r="D1862">
        <f t="shared" si="147"/>
        <v>2020</v>
      </c>
      <c r="E1862">
        <f t="shared" si="148"/>
        <v>6</v>
      </c>
      <c r="F1862" t="str">
        <f>VLOOKUP(A1862, _holidays!A1862:B3967,2,FALSE)</f>
        <v>Y</v>
      </c>
      <c r="G1862" t="str">
        <f>VLOOKUP(A1862, _holidays!A1862:C3967,3,FALSE)</f>
        <v>N</v>
      </c>
      <c r="H1862">
        <v>11.3</v>
      </c>
      <c r="I1862">
        <v>19.7</v>
      </c>
      <c r="J1862">
        <v>28.6</v>
      </c>
      <c r="K1862">
        <v>0</v>
      </c>
      <c r="L1862" s="7">
        <v>107034.065</v>
      </c>
      <c r="M1862" s="9">
        <v>25.212092720000001</v>
      </c>
      <c r="N1862" s="9">
        <f t="shared" si="149"/>
        <v>2698552.7709785071</v>
      </c>
    </row>
    <row r="1863" spans="1:14" x14ac:dyDescent="0.25">
      <c r="A1863" s="5">
        <v>43866</v>
      </c>
      <c r="B1863" t="str">
        <f t="shared" si="145"/>
        <v>Wednesday</v>
      </c>
      <c r="C1863" t="str">
        <f t="shared" si="146"/>
        <v>February</v>
      </c>
      <c r="D1863">
        <f t="shared" si="147"/>
        <v>2020</v>
      </c>
      <c r="E1863">
        <f t="shared" si="148"/>
        <v>6</v>
      </c>
      <c r="F1863" t="str">
        <f>VLOOKUP(A1863, _holidays!A1863:B3968,2,FALSE)</f>
        <v>Y</v>
      </c>
      <c r="G1863" t="str">
        <f>VLOOKUP(A1863, _holidays!A1863:C3968,3,FALSE)</f>
        <v>N</v>
      </c>
      <c r="H1863">
        <v>10.8</v>
      </c>
      <c r="I1863">
        <v>20.100000000000001</v>
      </c>
      <c r="J1863">
        <v>27.1</v>
      </c>
      <c r="K1863">
        <v>0</v>
      </c>
      <c r="L1863" s="7">
        <v>108988.44</v>
      </c>
      <c r="M1863" s="9">
        <v>42.116875</v>
      </c>
      <c r="N1863" s="9">
        <f t="shared" si="149"/>
        <v>4590252.5039250003</v>
      </c>
    </row>
    <row r="1864" spans="1:14" x14ac:dyDescent="0.25">
      <c r="A1864" s="5">
        <v>43867</v>
      </c>
      <c r="B1864" t="str">
        <f t="shared" si="145"/>
        <v>Thursday</v>
      </c>
      <c r="C1864" t="str">
        <f t="shared" si="146"/>
        <v>February</v>
      </c>
      <c r="D1864">
        <f t="shared" si="147"/>
        <v>2020</v>
      </c>
      <c r="E1864">
        <f t="shared" si="148"/>
        <v>6</v>
      </c>
      <c r="F1864" t="str">
        <f>VLOOKUP(A1864, _holidays!A1864:B3969,2,FALSE)</f>
        <v>Y</v>
      </c>
      <c r="G1864" t="str">
        <f>VLOOKUP(A1864, _holidays!A1864:C3969,3,FALSE)</f>
        <v>N</v>
      </c>
      <c r="H1864">
        <v>13.7</v>
      </c>
      <c r="I1864">
        <v>25.5</v>
      </c>
      <c r="J1864">
        <v>25</v>
      </c>
      <c r="K1864">
        <v>0</v>
      </c>
      <c r="L1864" s="7">
        <v>120569.46</v>
      </c>
      <c r="M1864" s="9">
        <v>42.766032299999999</v>
      </c>
      <c r="N1864" s="9">
        <f t="shared" si="149"/>
        <v>5156277.4207535582</v>
      </c>
    </row>
    <row r="1865" spans="1:14" x14ac:dyDescent="0.25">
      <c r="A1865" s="5">
        <v>43868</v>
      </c>
      <c r="B1865" t="str">
        <f t="shared" si="145"/>
        <v>Friday</v>
      </c>
      <c r="C1865" t="str">
        <f t="shared" si="146"/>
        <v>February</v>
      </c>
      <c r="D1865">
        <f t="shared" si="147"/>
        <v>2020</v>
      </c>
      <c r="E1865">
        <f t="shared" si="148"/>
        <v>6</v>
      </c>
      <c r="F1865" t="str">
        <f>VLOOKUP(A1865, _holidays!A1865:B3970,2,FALSE)</f>
        <v>Y</v>
      </c>
      <c r="G1865" t="str">
        <f>VLOOKUP(A1865, _holidays!A1865:C3970,3,FALSE)</f>
        <v>N</v>
      </c>
      <c r="H1865">
        <v>16.5</v>
      </c>
      <c r="I1865">
        <v>23.2</v>
      </c>
      <c r="J1865">
        <v>18.399999999999999</v>
      </c>
      <c r="K1865">
        <v>0</v>
      </c>
      <c r="L1865" s="7">
        <v>120734.85</v>
      </c>
      <c r="M1865" s="9">
        <v>45.332425360000002</v>
      </c>
      <c r="N1865" s="9">
        <f t="shared" si="149"/>
        <v>5473203.5759757962</v>
      </c>
    </row>
    <row r="1866" spans="1:14" x14ac:dyDescent="0.25">
      <c r="A1866" s="5">
        <v>43869</v>
      </c>
      <c r="B1866" t="str">
        <f t="shared" si="145"/>
        <v>Saturday</v>
      </c>
      <c r="C1866" t="str">
        <f t="shared" si="146"/>
        <v>February</v>
      </c>
      <c r="D1866">
        <f t="shared" si="147"/>
        <v>2020</v>
      </c>
      <c r="E1866">
        <f t="shared" si="148"/>
        <v>6</v>
      </c>
      <c r="F1866" t="str">
        <f>VLOOKUP(A1866, _holidays!A1866:B3971,2,FALSE)</f>
        <v>Y</v>
      </c>
      <c r="G1866" t="str">
        <f>VLOOKUP(A1866, _holidays!A1866:C3971,3,FALSE)</f>
        <v>N</v>
      </c>
      <c r="H1866">
        <v>17.399999999999999</v>
      </c>
      <c r="I1866">
        <v>29.4</v>
      </c>
      <c r="J1866">
        <v>27.5</v>
      </c>
      <c r="K1866">
        <v>0</v>
      </c>
      <c r="L1866" s="7">
        <v>107864.44500000001</v>
      </c>
      <c r="M1866" s="9">
        <v>28.570907080000001</v>
      </c>
      <c r="N1866" s="9">
        <f t="shared" si="149"/>
        <v>3081785.035330771</v>
      </c>
    </row>
    <row r="1867" spans="1:14" x14ac:dyDescent="0.25">
      <c r="A1867" s="5">
        <v>43870</v>
      </c>
      <c r="B1867" t="str">
        <f t="shared" si="145"/>
        <v>Sunday</v>
      </c>
      <c r="C1867" t="str">
        <f t="shared" si="146"/>
        <v>February</v>
      </c>
      <c r="D1867">
        <f t="shared" si="147"/>
        <v>2020</v>
      </c>
      <c r="E1867">
        <f t="shared" si="148"/>
        <v>7</v>
      </c>
      <c r="F1867" t="str">
        <f>VLOOKUP(A1867, _holidays!A1867:B3972,2,FALSE)</f>
        <v>Y</v>
      </c>
      <c r="G1867" t="str">
        <f>VLOOKUP(A1867, _holidays!A1867:C3972,3,FALSE)</f>
        <v>N</v>
      </c>
      <c r="H1867">
        <v>19.600000000000001</v>
      </c>
      <c r="I1867">
        <v>28.2</v>
      </c>
      <c r="J1867">
        <v>19.899999999999999</v>
      </c>
      <c r="K1867">
        <v>0</v>
      </c>
      <c r="L1867" s="7">
        <v>103857.11</v>
      </c>
      <c r="M1867" s="9">
        <v>21.555491809999999</v>
      </c>
      <c r="N1867" s="9">
        <f t="shared" si="149"/>
        <v>2238691.0840152688</v>
      </c>
    </row>
    <row r="1868" spans="1:14" x14ac:dyDescent="0.25">
      <c r="A1868" s="5">
        <v>43871</v>
      </c>
      <c r="B1868" t="str">
        <f t="shared" si="145"/>
        <v>Monday</v>
      </c>
      <c r="C1868" t="str">
        <f t="shared" si="146"/>
        <v>February</v>
      </c>
      <c r="D1868">
        <f t="shared" si="147"/>
        <v>2020</v>
      </c>
      <c r="E1868">
        <f t="shared" si="148"/>
        <v>7</v>
      </c>
      <c r="F1868" t="str">
        <f>VLOOKUP(A1868, _holidays!A1868:B3973,2,FALSE)</f>
        <v>Y</v>
      </c>
      <c r="G1868" t="str">
        <f>VLOOKUP(A1868, _holidays!A1868:C3973,3,FALSE)</f>
        <v>N</v>
      </c>
      <c r="H1868">
        <v>18.5</v>
      </c>
      <c r="I1868">
        <v>27.7</v>
      </c>
      <c r="J1868">
        <v>15</v>
      </c>
      <c r="K1868">
        <v>0.6</v>
      </c>
      <c r="L1868" s="7">
        <v>122975.46</v>
      </c>
      <c r="M1868" s="9">
        <v>50.809242179999998</v>
      </c>
      <c r="N1868" s="9">
        <f t="shared" si="149"/>
        <v>6248289.9293369027</v>
      </c>
    </row>
    <row r="1869" spans="1:14" x14ac:dyDescent="0.25">
      <c r="A1869" s="5">
        <v>43872</v>
      </c>
      <c r="B1869" t="str">
        <f t="shared" si="145"/>
        <v>Tuesday</v>
      </c>
      <c r="C1869" t="str">
        <f t="shared" si="146"/>
        <v>February</v>
      </c>
      <c r="D1869">
        <f t="shared" si="147"/>
        <v>2020</v>
      </c>
      <c r="E1869">
        <f t="shared" si="148"/>
        <v>7</v>
      </c>
      <c r="F1869" t="str">
        <f>VLOOKUP(A1869, _holidays!A1869:B3974,2,FALSE)</f>
        <v>Y</v>
      </c>
      <c r="G1869" t="str">
        <f>VLOOKUP(A1869, _holidays!A1869:C3974,3,FALSE)</f>
        <v>N</v>
      </c>
      <c r="H1869">
        <v>19.5</v>
      </c>
      <c r="I1869">
        <v>25.9</v>
      </c>
      <c r="J1869">
        <v>19.100000000000001</v>
      </c>
      <c r="K1869">
        <v>0</v>
      </c>
      <c r="L1869" s="7">
        <v>127110.58</v>
      </c>
      <c r="M1869" s="9">
        <v>61.289840849999997</v>
      </c>
      <c r="N1869" s="9">
        <f t="shared" si="149"/>
        <v>7790587.2185511924</v>
      </c>
    </row>
    <row r="1870" spans="1:14" x14ac:dyDescent="0.25">
      <c r="A1870" s="5">
        <v>43873</v>
      </c>
      <c r="B1870" t="str">
        <f t="shared" si="145"/>
        <v>Wednesday</v>
      </c>
      <c r="C1870" t="str">
        <f t="shared" si="146"/>
        <v>February</v>
      </c>
      <c r="D1870">
        <f t="shared" si="147"/>
        <v>2020</v>
      </c>
      <c r="E1870">
        <f t="shared" si="148"/>
        <v>7</v>
      </c>
      <c r="F1870" t="str">
        <f>VLOOKUP(A1870, _holidays!A1870:B3975,2,FALSE)</f>
        <v>Y</v>
      </c>
      <c r="G1870" t="str">
        <f>VLOOKUP(A1870, _holidays!A1870:C3975,3,FALSE)</f>
        <v>N</v>
      </c>
      <c r="H1870">
        <v>19.100000000000001</v>
      </c>
      <c r="I1870">
        <v>27.7</v>
      </c>
      <c r="J1870">
        <v>17.3</v>
      </c>
      <c r="K1870">
        <v>0</v>
      </c>
      <c r="L1870" s="7">
        <v>124618.565</v>
      </c>
      <c r="M1870" s="9">
        <v>53.243525050000002</v>
      </c>
      <c r="N1870" s="9">
        <f t="shared" si="149"/>
        <v>6635131.6872725533</v>
      </c>
    </row>
    <row r="1871" spans="1:14" x14ac:dyDescent="0.25">
      <c r="A1871" s="5">
        <v>43874</v>
      </c>
      <c r="B1871" t="str">
        <f t="shared" si="145"/>
        <v>Thursday</v>
      </c>
      <c r="C1871" t="str">
        <f t="shared" si="146"/>
        <v>February</v>
      </c>
      <c r="D1871">
        <f t="shared" si="147"/>
        <v>2020</v>
      </c>
      <c r="E1871">
        <f t="shared" si="148"/>
        <v>7</v>
      </c>
      <c r="F1871" t="str">
        <f>VLOOKUP(A1871, _holidays!A1871:B3976,2,FALSE)</f>
        <v>Y</v>
      </c>
      <c r="G1871" t="str">
        <f>VLOOKUP(A1871, _holidays!A1871:C3976,3,FALSE)</f>
        <v>N</v>
      </c>
      <c r="H1871">
        <v>19.399999999999999</v>
      </c>
      <c r="I1871">
        <v>31.7</v>
      </c>
      <c r="J1871">
        <v>26.7</v>
      </c>
      <c r="K1871">
        <v>0</v>
      </c>
      <c r="L1871" s="7">
        <v>139137.185</v>
      </c>
      <c r="M1871" s="9">
        <v>79.018494320000002</v>
      </c>
      <c r="N1871" s="9">
        <f t="shared" si="149"/>
        <v>10994410.862623289</v>
      </c>
    </row>
    <row r="1872" spans="1:14" x14ac:dyDescent="0.25">
      <c r="A1872" s="5">
        <v>43875</v>
      </c>
      <c r="B1872" t="str">
        <f t="shared" si="145"/>
        <v>Friday</v>
      </c>
      <c r="C1872" t="str">
        <f t="shared" si="146"/>
        <v>February</v>
      </c>
      <c r="D1872">
        <f t="shared" si="147"/>
        <v>2020</v>
      </c>
      <c r="E1872">
        <f t="shared" si="148"/>
        <v>7</v>
      </c>
      <c r="F1872" t="str">
        <f>VLOOKUP(A1872, _holidays!A1872:B3977,2,FALSE)</f>
        <v>Y</v>
      </c>
      <c r="G1872" t="str">
        <f>VLOOKUP(A1872, _holidays!A1872:C3977,3,FALSE)</f>
        <v>N</v>
      </c>
      <c r="H1872">
        <v>20.3</v>
      </c>
      <c r="I1872">
        <v>33.700000000000003</v>
      </c>
      <c r="J1872">
        <v>10.6</v>
      </c>
      <c r="K1872">
        <v>0</v>
      </c>
      <c r="L1872" s="7">
        <v>139855.63</v>
      </c>
      <c r="M1872" s="9">
        <v>79.502643969999994</v>
      </c>
      <c r="N1872" s="9">
        <f t="shared" si="149"/>
        <v>11118892.359090051</v>
      </c>
    </row>
    <row r="1873" spans="1:14" x14ac:dyDescent="0.25">
      <c r="A1873" s="5">
        <v>43876</v>
      </c>
      <c r="B1873" t="str">
        <f t="shared" si="145"/>
        <v>Saturday</v>
      </c>
      <c r="C1873" t="str">
        <f t="shared" si="146"/>
        <v>February</v>
      </c>
      <c r="D1873">
        <f t="shared" si="147"/>
        <v>2020</v>
      </c>
      <c r="E1873">
        <f t="shared" si="148"/>
        <v>7</v>
      </c>
      <c r="F1873" t="str">
        <f>VLOOKUP(A1873, _holidays!A1873:B3978,2,FALSE)</f>
        <v>Y</v>
      </c>
      <c r="G1873" t="str">
        <f>VLOOKUP(A1873, _holidays!A1873:C3978,3,FALSE)</f>
        <v>N</v>
      </c>
      <c r="H1873">
        <v>18.899999999999999</v>
      </c>
      <c r="I1873">
        <v>19.3</v>
      </c>
      <c r="J1873">
        <v>2.4</v>
      </c>
      <c r="K1873">
        <v>5.4</v>
      </c>
      <c r="L1873" s="7">
        <v>108300.63499999999</v>
      </c>
      <c r="M1873" s="9">
        <v>55.674962260000001</v>
      </c>
      <c r="N1873" s="9">
        <f t="shared" si="149"/>
        <v>6029633.7663590349</v>
      </c>
    </row>
    <row r="1874" spans="1:14" x14ac:dyDescent="0.25">
      <c r="A1874" s="5">
        <v>43877</v>
      </c>
      <c r="B1874" t="str">
        <f t="shared" si="145"/>
        <v>Sunday</v>
      </c>
      <c r="C1874" t="str">
        <f t="shared" si="146"/>
        <v>February</v>
      </c>
      <c r="D1874">
        <f t="shared" si="147"/>
        <v>2020</v>
      </c>
      <c r="E1874">
        <f t="shared" si="148"/>
        <v>8</v>
      </c>
      <c r="F1874" t="str">
        <f>VLOOKUP(A1874, _holidays!A1874:B3979,2,FALSE)</f>
        <v>Y</v>
      </c>
      <c r="G1874" t="str">
        <f>VLOOKUP(A1874, _holidays!A1874:C3979,3,FALSE)</f>
        <v>N</v>
      </c>
      <c r="H1874">
        <v>16.899999999999999</v>
      </c>
      <c r="I1874">
        <v>26.4</v>
      </c>
      <c r="J1874">
        <v>23.8</v>
      </c>
      <c r="K1874">
        <v>2.8</v>
      </c>
      <c r="L1874" s="7">
        <v>100904.27</v>
      </c>
      <c r="M1874" s="9">
        <v>47.00473539</v>
      </c>
      <c r="N1874" s="9">
        <f t="shared" si="149"/>
        <v>4742978.5110711157</v>
      </c>
    </row>
    <row r="1875" spans="1:14" x14ac:dyDescent="0.25">
      <c r="A1875" s="5">
        <v>43878</v>
      </c>
      <c r="B1875" t="str">
        <f t="shared" si="145"/>
        <v>Monday</v>
      </c>
      <c r="C1875" t="str">
        <f t="shared" si="146"/>
        <v>February</v>
      </c>
      <c r="D1875">
        <f t="shared" si="147"/>
        <v>2020</v>
      </c>
      <c r="E1875">
        <f t="shared" si="148"/>
        <v>8</v>
      </c>
      <c r="F1875" t="str">
        <f>VLOOKUP(A1875, _holidays!A1875:B3980,2,FALSE)</f>
        <v>Y</v>
      </c>
      <c r="G1875" t="str">
        <f>VLOOKUP(A1875, _holidays!A1875:C3980,3,FALSE)</f>
        <v>N</v>
      </c>
      <c r="H1875">
        <v>15.2</v>
      </c>
      <c r="I1875">
        <v>25.6</v>
      </c>
      <c r="J1875">
        <v>26.4</v>
      </c>
      <c r="K1875">
        <v>0</v>
      </c>
      <c r="L1875" s="7">
        <v>123351.845</v>
      </c>
      <c r="M1875" s="9">
        <v>64.10902188</v>
      </c>
      <c r="N1875" s="9">
        <f t="shared" si="149"/>
        <v>7907966.1300433688</v>
      </c>
    </row>
    <row r="1876" spans="1:14" x14ac:dyDescent="0.25">
      <c r="A1876" s="5">
        <v>43879</v>
      </c>
      <c r="B1876" t="str">
        <f t="shared" si="145"/>
        <v>Tuesday</v>
      </c>
      <c r="C1876" t="str">
        <f t="shared" si="146"/>
        <v>February</v>
      </c>
      <c r="D1876">
        <f t="shared" si="147"/>
        <v>2020</v>
      </c>
      <c r="E1876">
        <f t="shared" si="148"/>
        <v>8</v>
      </c>
      <c r="F1876" t="str">
        <f>VLOOKUP(A1876, _holidays!A1876:B3981,2,FALSE)</f>
        <v>Y</v>
      </c>
      <c r="G1876" t="str">
        <f>VLOOKUP(A1876, _holidays!A1876:C3981,3,FALSE)</f>
        <v>N</v>
      </c>
      <c r="H1876">
        <v>17.600000000000001</v>
      </c>
      <c r="I1876">
        <v>21.8</v>
      </c>
      <c r="J1876">
        <v>7.3</v>
      </c>
      <c r="K1876">
        <v>0</v>
      </c>
      <c r="L1876" s="7">
        <v>119178.12</v>
      </c>
      <c r="M1876" s="9">
        <v>60.59554515</v>
      </c>
      <c r="N1876" s="9">
        <f t="shared" si="149"/>
        <v>7221663.1513521178</v>
      </c>
    </row>
    <row r="1877" spans="1:14" x14ac:dyDescent="0.25">
      <c r="A1877" s="5">
        <v>43880</v>
      </c>
      <c r="B1877" t="str">
        <f t="shared" si="145"/>
        <v>Wednesday</v>
      </c>
      <c r="C1877" t="str">
        <f t="shared" si="146"/>
        <v>February</v>
      </c>
      <c r="D1877">
        <f t="shared" si="147"/>
        <v>2020</v>
      </c>
      <c r="E1877">
        <f t="shared" si="148"/>
        <v>8</v>
      </c>
      <c r="F1877" t="str">
        <f>VLOOKUP(A1877, _holidays!A1877:B3982,2,FALSE)</f>
        <v>Y</v>
      </c>
      <c r="G1877" t="str">
        <f>VLOOKUP(A1877, _holidays!A1877:C3982,3,FALSE)</f>
        <v>N</v>
      </c>
      <c r="H1877">
        <v>13.3</v>
      </c>
      <c r="I1877">
        <v>19.7</v>
      </c>
      <c r="J1877">
        <v>12.9</v>
      </c>
      <c r="K1877">
        <v>38</v>
      </c>
      <c r="L1877" s="7">
        <v>109375.215</v>
      </c>
      <c r="M1877" s="9">
        <v>51.44203692</v>
      </c>
      <c r="N1877" s="9">
        <f t="shared" si="149"/>
        <v>5626483.8481629379</v>
      </c>
    </row>
    <row r="1878" spans="1:14" x14ac:dyDescent="0.25">
      <c r="A1878" s="5">
        <v>43881</v>
      </c>
      <c r="B1878" t="str">
        <f t="shared" si="145"/>
        <v>Thursday</v>
      </c>
      <c r="C1878" t="str">
        <f t="shared" si="146"/>
        <v>February</v>
      </c>
      <c r="D1878">
        <f t="shared" si="147"/>
        <v>2020</v>
      </c>
      <c r="E1878">
        <f t="shared" si="148"/>
        <v>8</v>
      </c>
      <c r="F1878" t="str">
        <f>VLOOKUP(A1878, _holidays!A1878:B3983,2,FALSE)</f>
        <v>Y</v>
      </c>
      <c r="G1878" t="str">
        <f>VLOOKUP(A1878, _holidays!A1878:C3983,3,FALSE)</f>
        <v>N</v>
      </c>
      <c r="H1878">
        <v>14.2</v>
      </c>
      <c r="I1878">
        <v>18.7</v>
      </c>
      <c r="J1878">
        <v>15.2</v>
      </c>
      <c r="K1878">
        <v>3.2</v>
      </c>
      <c r="L1878" s="7">
        <v>112202.145</v>
      </c>
      <c r="M1878" s="9">
        <v>58.361290920000002</v>
      </c>
      <c r="N1878" s="9">
        <f t="shared" si="149"/>
        <v>6548262.0261930237</v>
      </c>
    </row>
    <row r="1879" spans="1:14" x14ac:dyDescent="0.25">
      <c r="A1879" s="5">
        <v>43882</v>
      </c>
      <c r="B1879" t="str">
        <f t="shared" si="145"/>
        <v>Friday</v>
      </c>
      <c r="C1879" t="str">
        <f t="shared" si="146"/>
        <v>February</v>
      </c>
      <c r="D1879">
        <f t="shared" si="147"/>
        <v>2020</v>
      </c>
      <c r="E1879">
        <f t="shared" si="148"/>
        <v>8</v>
      </c>
      <c r="F1879" t="str">
        <f>VLOOKUP(A1879, _holidays!A1879:B3984,2,FALSE)</f>
        <v>Y</v>
      </c>
      <c r="G1879" t="str">
        <f>VLOOKUP(A1879, _holidays!A1879:C3984,3,FALSE)</f>
        <v>N</v>
      </c>
      <c r="H1879">
        <v>13.5</v>
      </c>
      <c r="I1879">
        <v>19.600000000000001</v>
      </c>
      <c r="J1879">
        <v>17.100000000000001</v>
      </c>
      <c r="K1879">
        <v>2.8</v>
      </c>
      <c r="L1879" s="7">
        <v>108949.05499999999</v>
      </c>
      <c r="M1879" s="9">
        <v>48.658203370000003</v>
      </c>
      <c r="N1879" s="9">
        <f t="shared" si="149"/>
        <v>5301265.2751593152</v>
      </c>
    </row>
    <row r="1880" spans="1:14" x14ac:dyDescent="0.25">
      <c r="A1880" s="5">
        <v>43883</v>
      </c>
      <c r="B1880" t="str">
        <f t="shared" si="145"/>
        <v>Saturday</v>
      </c>
      <c r="C1880" t="str">
        <f t="shared" si="146"/>
        <v>February</v>
      </c>
      <c r="D1880">
        <f t="shared" si="147"/>
        <v>2020</v>
      </c>
      <c r="E1880">
        <f t="shared" si="148"/>
        <v>8</v>
      </c>
      <c r="F1880" t="str">
        <f>VLOOKUP(A1880, _holidays!A1880:B3985,2,FALSE)</f>
        <v>Y</v>
      </c>
      <c r="G1880" t="str">
        <f>VLOOKUP(A1880, _holidays!A1880:C3985,3,FALSE)</f>
        <v>N</v>
      </c>
      <c r="H1880">
        <v>11.4</v>
      </c>
      <c r="I1880">
        <v>21.1</v>
      </c>
      <c r="J1880">
        <v>25.4</v>
      </c>
      <c r="K1880">
        <v>0</v>
      </c>
      <c r="L1880" s="7">
        <v>96922.02</v>
      </c>
      <c r="M1880" s="9">
        <v>42.236093580000002</v>
      </c>
      <c r="N1880" s="9">
        <f t="shared" si="149"/>
        <v>4093607.506682632</v>
      </c>
    </row>
    <row r="1881" spans="1:14" x14ac:dyDescent="0.25">
      <c r="A1881" s="5">
        <v>43884</v>
      </c>
      <c r="B1881" t="str">
        <f t="shared" si="145"/>
        <v>Sunday</v>
      </c>
      <c r="C1881" t="str">
        <f t="shared" si="146"/>
        <v>February</v>
      </c>
      <c r="D1881">
        <f t="shared" si="147"/>
        <v>2020</v>
      </c>
      <c r="E1881">
        <f t="shared" si="148"/>
        <v>9</v>
      </c>
      <c r="F1881" t="str">
        <f>VLOOKUP(A1881, _holidays!A1881:B3986,2,FALSE)</f>
        <v>Y</v>
      </c>
      <c r="G1881" t="str">
        <f>VLOOKUP(A1881, _holidays!A1881:C3986,3,FALSE)</f>
        <v>N</v>
      </c>
      <c r="H1881">
        <v>13.3</v>
      </c>
      <c r="I1881">
        <v>34</v>
      </c>
      <c r="J1881">
        <v>21.6</v>
      </c>
      <c r="K1881">
        <v>0</v>
      </c>
      <c r="L1881" s="7">
        <v>106129.66499999999</v>
      </c>
      <c r="M1881" s="9">
        <v>51.318456159999997</v>
      </c>
      <c r="N1881" s="9">
        <f t="shared" si="149"/>
        <v>5446410.5605779858</v>
      </c>
    </row>
    <row r="1882" spans="1:14" x14ac:dyDescent="0.25">
      <c r="A1882" s="5">
        <v>43885</v>
      </c>
      <c r="B1882" t="str">
        <f t="shared" si="145"/>
        <v>Monday</v>
      </c>
      <c r="C1882" t="str">
        <f t="shared" si="146"/>
        <v>February</v>
      </c>
      <c r="D1882">
        <f t="shared" si="147"/>
        <v>2020</v>
      </c>
      <c r="E1882">
        <f t="shared" si="148"/>
        <v>9</v>
      </c>
      <c r="F1882" t="str">
        <f>VLOOKUP(A1882, _holidays!A1882:B3987,2,FALSE)</f>
        <v>Y</v>
      </c>
      <c r="G1882" t="str">
        <f>VLOOKUP(A1882, _holidays!A1882:C3987,3,FALSE)</f>
        <v>N</v>
      </c>
      <c r="H1882">
        <v>16.8</v>
      </c>
      <c r="I1882">
        <v>23.7</v>
      </c>
      <c r="J1882">
        <v>5.4</v>
      </c>
      <c r="K1882">
        <v>0</v>
      </c>
      <c r="L1882" s="7">
        <v>122619.05499999999</v>
      </c>
      <c r="M1882" s="9">
        <v>57.234083179999999</v>
      </c>
      <c r="N1882" s="9">
        <f t="shared" si="149"/>
        <v>7017989.1933229947</v>
      </c>
    </row>
    <row r="1883" spans="1:14" x14ac:dyDescent="0.25">
      <c r="A1883" s="5">
        <v>43886</v>
      </c>
      <c r="B1883" t="str">
        <f t="shared" si="145"/>
        <v>Tuesday</v>
      </c>
      <c r="C1883" t="str">
        <f t="shared" si="146"/>
        <v>February</v>
      </c>
      <c r="D1883">
        <f t="shared" si="147"/>
        <v>2020</v>
      </c>
      <c r="E1883">
        <f t="shared" si="148"/>
        <v>9</v>
      </c>
      <c r="F1883" t="str">
        <f>VLOOKUP(A1883, _holidays!A1883:B3988,2,FALSE)</f>
        <v>Y</v>
      </c>
      <c r="G1883" t="str">
        <f>VLOOKUP(A1883, _holidays!A1883:C3988,3,FALSE)</f>
        <v>N</v>
      </c>
      <c r="H1883">
        <v>18.399999999999999</v>
      </c>
      <c r="I1883">
        <v>31.6</v>
      </c>
      <c r="J1883">
        <v>10.6</v>
      </c>
      <c r="K1883">
        <v>3.6</v>
      </c>
      <c r="L1883" s="7">
        <v>123558.425</v>
      </c>
      <c r="M1883" s="9">
        <v>60.554701809999997</v>
      </c>
      <c r="N1883" s="9">
        <f t="shared" si="149"/>
        <v>7482043.581988249</v>
      </c>
    </row>
    <row r="1884" spans="1:14" x14ac:dyDescent="0.25">
      <c r="A1884" s="5">
        <v>43887</v>
      </c>
      <c r="B1884" t="str">
        <f t="shared" si="145"/>
        <v>Wednesday</v>
      </c>
      <c r="C1884" t="str">
        <f t="shared" si="146"/>
        <v>February</v>
      </c>
      <c r="D1884">
        <f t="shared" si="147"/>
        <v>2020</v>
      </c>
      <c r="E1884">
        <f t="shared" si="148"/>
        <v>9</v>
      </c>
      <c r="F1884" t="str">
        <f>VLOOKUP(A1884, _holidays!A1884:B3989,2,FALSE)</f>
        <v>Y</v>
      </c>
      <c r="G1884" t="str">
        <f>VLOOKUP(A1884, _holidays!A1884:C3989,3,FALSE)</f>
        <v>N</v>
      </c>
      <c r="H1884">
        <v>16.2</v>
      </c>
      <c r="I1884">
        <v>19.2</v>
      </c>
      <c r="J1884">
        <v>19.3</v>
      </c>
      <c r="K1884">
        <v>4</v>
      </c>
      <c r="L1884" s="7">
        <v>108371.125</v>
      </c>
      <c r="M1884" s="9">
        <v>45.06152522</v>
      </c>
      <c r="N1884" s="9">
        <f t="shared" si="149"/>
        <v>4883368.1823072722</v>
      </c>
    </row>
    <row r="1885" spans="1:14" x14ac:dyDescent="0.25">
      <c r="A1885" s="5">
        <v>43888</v>
      </c>
      <c r="B1885" t="str">
        <f t="shared" si="145"/>
        <v>Thursday</v>
      </c>
      <c r="C1885" t="str">
        <f t="shared" si="146"/>
        <v>February</v>
      </c>
      <c r="D1885">
        <f t="shared" si="147"/>
        <v>2020</v>
      </c>
      <c r="E1885">
        <f t="shared" si="148"/>
        <v>9</v>
      </c>
      <c r="F1885" t="str">
        <f>VLOOKUP(A1885, _holidays!A1885:B3990,2,FALSE)</f>
        <v>Y</v>
      </c>
      <c r="G1885" t="str">
        <f>VLOOKUP(A1885, _holidays!A1885:C3990,3,FALSE)</f>
        <v>N</v>
      </c>
      <c r="H1885">
        <v>11</v>
      </c>
      <c r="I1885">
        <v>19.7</v>
      </c>
      <c r="J1885">
        <v>11.1</v>
      </c>
      <c r="K1885">
        <v>0.2</v>
      </c>
      <c r="L1885" s="7">
        <v>108675.4</v>
      </c>
      <c r="M1885" s="9">
        <v>48.542669150000002</v>
      </c>
      <c r="N1885" s="9">
        <f t="shared" si="149"/>
        <v>5275393.9869439099</v>
      </c>
    </row>
    <row r="1886" spans="1:14" x14ac:dyDescent="0.25">
      <c r="A1886" s="5">
        <v>43889</v>
      </c>
      <c r="B1886" t="str">
        <f t="shared" si="145"/>
        <v>Friday</v>
      </c>
      <c r="C1886" t="str">
        <f t="shared" si="146"/>
        <v>February</v>
      </c>
      <c r="D1886">
        <f t="shared" si="147"/>
        <v>2020</v>
      </c>
      <c r="E1886">
        <f t="shared" si="148"/>
        <v>9</v>
      </c>
      <c r="F1886" t="str">
        <f>VLOOKUP(A1886, _holidays!A1886:B3991,2,FALSE)</f>
        <v>Y</v>
      </c>
      <c r="G1886" t="str">
        <f>VLOOKUP(A1886, _holidays!A1886:C3991,3,FALSE)</f>
        <v>N</v>
      </c>
      <c r="H1886">
        <v>13.1</v>
      </c>
      <c r="I1886">
        <v>20.100000000000001</v>
      </c>
      <c r="J1886">
        <v>17.600000000000001</v>
      </c>
      <c r="K1886">
        <v>0</v>
      </c>
      <c r="L1886" s="7">
        <v>110006.97</v>
      </c>
      <c r="M1886" s="9">
        <v>50.306352859999997</v>
      </c>
      <c r="N1886" s="9">
        <f t="shared" si="149"/>
        <v>5534049.449879434</v>
      </c>
    </row>
    <row r="1887" spans="1:14" x14ac:dyDescent="0.25">
      <c r="A1887" s="5">
        <v>43890</v>
      </c>
      <c r="B1887" t="str">
        <f t="shared" si="145"/>
        <v>Saturday</v>
      </c>
      <c r="C1887" t="str">
        <f t="shared" si="146"/>
        <v>February</v>
      </c>
      <c r="D1887">
        <f t="shared" si="147"/>
        <v>2020</v>
      </c>
      <c r="E1887">
        <f t="shared" si="148"/>
        <v>9</v>
      </c>
      <c r="F1887" t="str">
        <f>VLOOKUP(A1887, _holidays!A1887:B3992,2,FALSE)</f>
        <v>Y</v>
      </c>
      <c r="G1887" t="str">
        <f>VLOOKUP(A1887, _holidays!A1887:C3992,3,FALSE)</f>
        <v>N</v>
      </c>
      <c r="H1887">
        <v>14.7</v>
      </c>
      <c r="I1887">
        <v>22.4</v>
      </c>
      <c r="J1887">
        <v>22.8</v>
      </c>
      <c r="K1887">
        <v>0</v>
      </c>
      <c r="L1887" s="7">
        <v>100380.94</v>
      </c>
      <c r="M1887" s="9">
        <v>51.289608729999998</v>
      </c>
      <c r="N1887" s="9">
        <f t="shared" si="149"/>
        <v>5148499.136549606</v>
      </c>
    </row>
    <row r="1888" spans="1:14" x14ac:dyDescent="0.25">
      <c r="A1888" s="5">
        <v>43891</v>
      </c>
      <c r="B1888" t="str">
        <f t="shared" si="145"/>
        <v>Sunday</v>
      </c>
      <c r="C1888" t="str">
        <f t="shared" si="146"/>
        <v>March</v>
      </c>
      <c r="D1888">
        <f t="shared" si="147"/>
        <v>2020</v>
      </c>
      <c r="E1888">
        <f t="shared" si="148"/>
        <v>10</v>
      </c>
      <c r="F1888" t="str">
        <f>VLOOKUP(A1888, _holidays!A1888:B3993,2,FALSE)</f>
        <v>Y</v>
      </c>
      <c r="G1888" t="str">
        <f>VLOOKUP(A1888, _holidays!A1888:C3993,3,FALSE)</f>
        <v>N</v>
      </c>
      <c r="H1888">
        <v>13.2</v>
      </c>
      <c r="I1888">
        <v>32.1</v>
      </c>
      <c r="J1888">
        <v>20.8</v>
      </c>
      <c r="K1888">
        <v>0</v>
      </c>
      <c r="L1888" s="7">
        <v>101413.145</v>
      </c>
      <c r="M1888" s="9">
        <v>43.745921029999998</v>
      </c>
      <c r="N1888" s="9">
        <f t="shared" si="149"/>
        <v>4436411.4325739397</v>
      </c>
    </row>
    <row r="1889" spans="1:14" x14ac:dyDescent="0.25">
      <c r="A1889" s="5">
        <v>43892</v>
      </c>
      <c r="B1889" t="str">
        <f t="shared" si="145"/>
        <v>Monday</v>
      </c>
      <c r="C1889" t="str">
        <f t="shared" si="146"/>
        <v>March</v>
      </c>
      <c r="D1889">
        <f t="shared" si="147"/>
        <v>2020</v>
      </c>
      <c r="E1889">
        <f t="shared" si="148"/>
        <v>10</v>
      </c>
      <c r="F1889" t="str">
        <f>VLOOKUP(A1889, _holidays!A1889:B3994,2,FALSE)</f>
        <v>Y</v>
      </c>
      <c r="G1889" t="str">
        <f>VLOOKUP(A1889, _holidays!A1889:C3994,3,FALSE)</f>
        <v>N</v>
      </c>
      <c r="H1889">
        <v>14.2</v>
      </c>
      <c r="I1889">
        <v>18.399999999999999</v>
      </c>
      <c r="J1889">
        <v>21.1</v>
      </c>
      <c r="K1889">
        <v>3</v>
      </c>
      <c r="L1889" s="7">
        <v>106359.955</v>
      </c>
      <c r="M1889" s="9">
        <v>52.728395089999999</v>
      </c>
      <c r="N1889" s="9">
        <f t="shared" si="149"/>
        <v>5608189.728994621</v>
      </c>
    </row>
    <row r="1890" spans="1:14" x14ac:dyDescent="0.25">
      <c r="A1890" s="5">
        <v>43893</v>
      </c>
      <c r="B1890" t="str">
        <f t="shared" si="145"/>
        <v>Tuesday</v>
      </c>
      <c r="C1890" t="str">
        <f t="shared" si="146"/>
        <v>March</v>
      </c>
      <c r="D1890">
        <f t="shared" si="147"/>
        <v>2020</v>
      </c>
      <c r="E1890">
        <f t="shared" si="148"/>
        <v>10</v>
      </c>
      <c r="F1890" t="str">
        <f>VLOOKUP(A1890, _holidays!A1890:B3995,2,FALSE)</f>
        <v>Y</v>
      </c>
      <c r="G1890" t="str">
        <f>VLOOKUP(A1890, _holidays!A1890:C3995,3,FALSE)</f>
        <v>N</v>
      </c>
      <c r="H1890">
        <v>14.7</v>
      </c>
      <c r="I1890">
        <v>19.5</v>
      </c>
      <c r="J1890">
        <v>15.9</v>
      </c>
      <c r="K1890">
        <v>0</v>
      </c>
      <c r="L1890" s="7">
        <v>108746.37</v>
      </c>
      <c r="M1890" s="9">
        <v>49.781089729999998</v>
      </c>
      <c r="N1890" s="9">
        <f t="shared" si="149"/>
        <v>5413512.8027817793</v>
      </c>
    </row>
    <row r="1891" spans="1:14" x14ac:dyDescent="0.25">
      <c r="A1891" s="5">
        <v>43894</v>
      </c>
      <c r="B1891" t="str">
        <f t="shared" si="145"/>
        <v>Wednesday</v>
      </c>
      <c r="C1891" t="str">
        <f t="shared" si="146"/>
        <v>March</v>
      </c>
      <c r="D1891">
        <f t="shared" si="147"/>
        <v>2020</v>
      </c>
      <c r="E1891">
        <f t="shared" si="148"/>
        <v>10</v>
      </c>
      <c r="F1891" t="str">
        <f>VLOOKUP(A1891, _holidays!A1891:B3996,2,FALSE)</f>
        <v>Y</v>
      </c>
      <c r="G1891" t="str">
        <f>VLOOKUP(A1891, _holidays!A1891:C3996,3,FALSE)</f>
        <v>N</v>
      </c>
      <c r="H1891">
        <v>13.6</v>
      </c>
      <c r="I1891">
        <v>23.5</v>
      </c>
      <c r="J1891">
        <v>7.1</v>
      </c>
      <c r="K1891">
        <v>0</v>
      </c>
      <c r="L1891" s="7">
        <v>117505.625</v>
      </c>
      <c r="M1891" s="9">
        <v>58.522870509999997</v>
      </c>
      <c r="N1891" s="9">
        <f t="shared" si="149"/>
        <v>6876766.4760716185</v>
      </c>
    </row>
    <row r="1892" spans="1:14" x14ac:dyDescent="0.25">
      <c r="A1892" s="5">
        <v>43895</v>
      </c>
      <c r="B1892" t="str">
        <f t="shared" si="145"/>
        <v>Thursday</v>
      </c>
      <c r="C1892" t="str">
        <f t="shared" si="146"/>
        <v>March</v>
      </c>
      <c r="D1892">
        <f t="shared" si="147"/>
        <v>2020</v>
      </c>
      <c r="E1892">
        <f t="shared" si="148"/>
        <v>10</v>
      </c>
      <c r="F1892" t="str">
        <f>VLOOKUP(A1892, _holidays!A1892:B3997,2,FALSE)</f>
        <v>Y</v>
      </c>
      <c r="G1892" t="str">
        <f>VLOOKUP(A1892, _holidays!A1892:C3997,3,FALSE)</f>
        <v>N</v>
      </c>
      <c r="H1892">
        <v>15.4</v>
      </c>
      <c r="I1892">
        <v>20.3</v>
      </c>
      <c r="J1892">
        <v>4.3</v>
      </c>
      <c r="K1892">
        <v>54.6</v>
      </c>
      <c r="L1892" s="7">
        <v>119734.63499999999</v>
      </c>
      <c r="M1892" s="9">
        <v>57.036382109999998</v>
      </c>
      <c r="N1892" s="9">
        <f t="shared" si="149"/>
        <v>6829230.3936613789</v>
      </c>
    </row>
    <row r="1893" spans="1:14" x14ac:dyDescent="0.25">
      <c r="A1893" s="5">
        <v>43896</v>
      </c>
      <c r="B1893" t="str">
        <f t="shared" si="145"/>
        <v>Friday</v>
      </c>
      <c r="C1893" t="str">
        <f t="shared" si="146"/>
        <v>March</v>
      </c>
      <c r="D1893">
        <f t="shared" si="147"/>
        <v>2020</v>
      </c>
      <c r="E1893">
        <f t="shared" si="148"/>
        <v>10</v>
      </c>
      <c r="F1893" t="str">
        <f>VLOOKUP(A1893, _holidays!A1893:B3998,2,FALSE)</f>
        <v>Y</v>
      </c>
      <c r="G1893" t="str">
        <f>VLOOKUP(A1893, _holidays!A1893:C3998,3,FALSE)</f>
        <v>N</v>
      </c>
      <c r="H1893">
        <v>15.9</v>
      </c>
      <c r="I1893">
        <v>19</v>
      </c>
      <c r="J1893">
        <v>12.7</v>
      </c>
      <c r="K1893">
        <v>7</v>
      </c>
      <c r="L1893" s="7">
        <v>111322.325</v>
      </c>
      <c r="M1893" s="9">
        <v>53.736514710000002</v>
      </c>
      <c r="N1893" s="9">
        <f t="shared" si="149"/>
        <v>5982073.754913901</v>
      </c>
    </row>
    <row r="1894" spans="1:14" x14ac:dyDescent="0.25">
      <c r="A1894" s="5">
        <v>43897</v>
      </c>
      <c r="B1894" t="str">
        <f t="shared" si="145"/>
        <v>Saturday</v>
      </c>
      <c r="C1894" t="str">
        <f t="shared" si="146"/>
        <v>March</v>
      </c>
      <c r="D1894">
        <f t="shared" si="147"/>
        <v>2020</v>
      </c>
      <c r="E1894">
        <f t="shared" si="148"/>
        <v>10</v>
      </c>
      <c r="F1894" t="str">
        <f>VLOOKUP(A1894, _holidays!A1894:B3999,2,FALSE)</f>
        <v>Y</v>
      </c>
      <c r="G1894" t="str">
        <f>VLOOKUP(A1894, _holidays!A1894:C3999,3,FALSE)</f>
        <v>N</v>
      </c>
      <c r="H1894">
        <v>15.4</v>
      </c>
      <c r="I1894">
        <v>20</v>
      </c>
      <c r="J1894">
        <v>17.100000000000001</v>
      </c>
      <c r="K1894">
        <v>0.2</v>
      </c>
      <c r="L1894" s="7">
        <v>96850.78</v>
      </c>
      <c r="M1894" s="9">
        <v>28.020466209999999</v>
      </c>
      <c r="N1894" s="9">
        <f t="shared" si="149"/>
        <v>2713804.0084021436</v>
      </c>
    </row>
    <row r="1895" spans="1:14" x14ac:dyDescent="0.25">
      <c r="A1895" s="5">
        <v>43898</v>
      </c>
      <c r="B1895" t="str">
        <f t="shared" si="145"/>
        <v>Sunday</v>
      </c>
      <c r="C1895" t="str">
        <f t="shared" si="146"/>
        <v>March</v>
      </c>
      <c r="D1895">
        <f t="shared" si="147"/>
        <v>2020</v>
      </c>
      <c r="E1895">
        <f t="shared" si="148"/>
        <v>11</v>
      </c>
      <c r="F1895" t="str">
        <f>VLOOKUP(A1895, _holidays!A1895:B4000,2,FALSE)</f>
        <v>Y</v>
      </c>
      <c r="G1895" t="str">
        <f>VLOOKUP(A1895, _holidays!A1895:C4000,3,FALSE)</f>
        <v>N</v>
      </c>
      <c r="H1895">
        <v>13.9</v>
      </c>
      <c r="I1895">
        <v>22.4</v>
      </c>
      <c r="J1895">
        <v>19.5</v>
      </c>
      <c r="K1895">
        <v>0</v>
      </c>
      <c r="L1895" s="7">
        <v>92553.29</v>
      </c>
      <c r="M1895" s="9">
        <v>17.916415310000001</v>
      </c>
      <c r="N1895" s="9">
        <f t="shared" si="149"/>
        <v>1658223.1819468699</v>
      </c>
    </row>
    <row r="1896" spans="1:14" x14ac:dyDescent="0.25">
      <c r="A1896" s="5">
        <v>43899</v>
      </c>
      <c r="B1896" t="str">
        <f t="shared" si="145"/>
        <v>Monday</v>
      </c>
      <c r="C1896" t="str">
        <f t="shared" si="146"/>
        <v>March</v>
      </c>
      <c r="D1896">
        <f t="shared" si="147"/>
        <v>2020</v>
      </c>
      <c r="E1896">
        <f t="shared" si="148"/>
        <v>11</v>
      </c>
      <c r="F1896" t="str">
        <f>VLOOKUP(A1896, _holidays!A1896:B4001,2,FALSE)</f>
        <v>Y</v>
      </c>
      <c r="G1896" t="str">
        <f>VLOOKUP(A1896, _holidays!A1896:C4001,3,FALSE)</f>
        <v>Y</v>
      </c>
      <c r="H1896">
        <v>12.3</v>
      </c>
      <c r="I1896">
        <v>21</v>
      </c>
      <c r="J1896">
        <v>19.7</v>
      </c>
      <c r="K1896">
        <v>0</v>
      </c>
      <c r="L1896" s="7">
        <v>94641.7</v>
      </c>
      <c r="M1896" s="9">
        <v>22.041451550000001</v>
      </c>
      <c r="N1896" s="9">
        <f t="shared" si="149"/>
        <v>2086040.445159635</v>
      </c>
    </row>
    <row r="1897" spans="1:14" x14ac:dyDescent="0.25">
      <c r="A1897" s="5">
        <v>43900</v>
      </c>
      <c r="B1897" t="str">
        <f t="shared" si="145"/>
        <v>Tuesday</v>
      </c>
      <c r="C1897" t="str">
        <f t="shared" si="146"/>
        <v>March</v>
      </c>
      <c r="D1897">
        <f t="shared" si="147"/>
        <v>2020</v>
      </c>
      <c r="E1897">
        <f t="shared" si="148"/>
        <v>11</v>
      </c>
      <c r="F1897" t="str">
        <f>VLOOKUP(A1897, _holidays!A1897:B4002,2,FALSE)</f>
        <v>Y</v>
      </c>
      <c r="G1897" t="str">
        <f>VLOOKUP(A1897, _holidays!A1897:C4002,3,FALSE)</f>
        <v>N</v>
      </c>
      <c r="H1897">
        <v>10.3</v>
      </c>
      <c r="I1897">
        <v>22.3</v>
      </c>
      <c r="J1897">
        <v>21.9</v>
      </c>
      <c r="K1897">
        <v>0</v>
      </c>
      <c r="L1897" s="7">
        <v>112142.54</v>
      </c>
      <c r="M1897" s="9">
        <v>48.059723949999999</v>
      </c>
      <c r="N1897" s="9">
        <f t="shared" si="149"/>
        <v>5389539.5154518327</v>
      </c>
    </row>
    <row r="1898" spans="1:14" x14ac:dyDescent="0.25">
      <c r="A1898" s="5">
        <v>43901</v>
      </c>
      <c r="B1898" t="str">
        <f t="shared" si="145"/>
        <v>Wednesday</v>
      </c>
      <c r="C1898" t="str">
        <f t="shared" si="146"/>
        <v>March</v>
      </c>
      <c r="D1898">
        <f t="shared" si="147"/>
        <v>2020</v>
      </c>
      <c r="E1898">
        <f t="shared" si="148"/>
        <v>11</v>
      </c>
      <c r="F1898" t="str">
        <f>VLOOKUP(A1898, _holidays!A1898:B4003,2,FALSE)</f>
        <v>Y</v>
      </c>
      <c r="G1898" t="str">
        <f>VLOOKUP(A1898, _holidays!A1898:C4003,3,FALSE)</f>
        <v>N</v>
      </c>
      <c r="H1898">
        <v>12.6</v>
      </c>
      <c r="I1898">
        <v>29.5</v>
      </c>
      <c r="J1898">
        <v>15.7</v>
      </c>
      <c r="K1898">
        <v>0</v>
      </c>
      <c r="L1898" s="7">
        <v>118830.14</v>
      </c>
      <c r="M1898" s="9">
        <v>44.369936750000001</v>
      </c>
      <c r="N1898" s="9">
        <f t="shared" si="149"/>
        <v>5272485.7957936451</v>
      </c>
    </row>
    <row r="1899" spans="1:14" x14ac:dyDescent="0.25">
      <c r="A1899" s="5">
        <v>43902</v>
      </c>
      <c r="B1899" t="str">
        <f t="shared" si="145"/>
        <v>Thursday</v>
      </c>
      <c r="C1899" t="str">
        <f t="shared" si="146"/>
        <v>March</v>
      </c>
      <c r="D1899">
        <f t="shared" si="147"/>
        <v>2020</v>
      </c>
      <c r="E1899">
        <f t="shared" si="148"/>
        <v>11</v>
      </c>
      <c r="F1899" t="str">
        <f>VLOOKUP(A1899, _holidays!A1899:B4004,2,FALSE)</f>
        <v>Y</v>
      </c>
      <c r="G1899" t="str">
        <f>VLOOKUP(A1899, _holidays!A1899:C4004,3,FALSE)</f>
        <v>N</v>
      </c>
      <c r="H1899">
        <v>16.600000000000001</v>
      </c>
      <c r="I1899">
        <v>29.5</v>
      </c>
      <c r="J1899">
        <v>19.5</v>
      </c>
      <c r="K1899">
        <v>0</v>
      </c>
      <c r="L1899" s="7">
        <v>120272.77499999999</v>
      </c>
      <c r="M1899" s="9">
        <v>39.127565740000001</v>
      </c>
      <c r="N1899" s="9">
        <f t="shared" si="149"/>
        <v>4705980.9105447289</v>
      </c>
    </row>
    <row r="1900" spans="1:14" x14ac:dyDescent="0.25">
      <c r="A1900" s="5">
        <v>43903</v>
      </c>
      <c r="B1900" t="str">
        <f t="shared" si="145"/>
        <v>Friday</v>
      </c>
      <c r="C1900" t="str">
        <f t="shared" si="146"/>
        <v>March</v>
      </c>
      <c r="D1900">
        <f t="shared" si="147"/>
        <v>2020</v>
      </c>
      <c r="E1900">
        <f t="shared" si="148"/>
        <v>11</v>
      </c>
      <c r="F1900" t="str">
        <f>VLOOKUP(A1900, _holidays!A1900:B4005,2,FALSE)</f>
        <v>Y</v>
      </c>
      <c r="G1900" t="str">
        <f>VLOOKUP(A1900, _holidays!A1900:C4005,3,FALSE)</f>
        <v>N</v>
      </c>
      <c r="H1900">
        <v>19.100000000000001</v>
      </c>
      <c r="I1900">
        <v>26.8</v>
      </c>
      <c r="J1900">
        <v>7.3</v>
      </c>
      <c r="K1900">
        <v>0</v>
      </c>
      <c r="L1900" s="7">
        <v>115075.81</v>
      </c>
      <c r="M1900" s="9">
        <v>40.127134920000003</v>
      </c>
      <c r="N1900" s="9">
        <f t="shared" si="149"/>
        <v>4617662.5538982851</v>
      </c>
    </row>
    <row r="1901" spans="1:14" x14ac:dyDescent="0.25">
      <c r="A1901" s="5">
        <v>43904</v>
      </c>
      <c r="B1901" t="str">
        <f t="shared" si="145"/>
        <v>Saturday</v>
      </c>
      <c r="C1901" t="str">
        <f t="shared" si="146"/>
        <v>March</v>
      </c>
      <c r="D1901">
        <f t="shared" si="147"/>
        <v>2020</v>
      </c>
      <c r="E1901">
        <f t="shared" si="148"/>
        <v>11</v>
      </c>
      <c r="F1901" t="str">
        <f>VLOOKUP(A1901, _holidays!A1901:B4006,2,FALSE)</f>
        <v>Y</v>
      </c>
      <c r="G1901" t="str">
        <f>VLOOKUP(A1901, _holidays!A1901:C4006,3,FALSE)</f>
        <v>N</v>
      </c>
      <c r="H1901">
        <v>13.1</v>
      </c>
      <c r="I1901">
        <v>17.899999999999999</v>
      </c>
      <c r="J1901">
        <v>12.3</v>
      </c>
      <c r="K1901">
        <v>0.6</v>
      </c>
      <c r="L1901" s="7">
        <v>96016.19</v>
      </c>
      <c r="M1901" s="9">
        <v>29.137325780000001</v>
      </c>
      <c r="N1901" s="9">
        <f t="shared" si="149"/>
        <v>2797655.0081843785</v>
      </c>
    </row>
    <row r="1902" spans="1:14" x14ac:dyDescent="0.25">
      <c r="A1902" s="5">
        <v>43905</v>
      </c>
      <c r="B1902" t="str">
        <f t="shared" si="145"/>
        <v>Sunday</v>
      </c>
      <c r="C1902" t="str">
        <f t="shared" si="146"/>
        <v>March</v>
      </c>
      <c r="D1902">
        <f t="shared" si="147"/>
        <v>2020</v>
      </c>
      <c r="E1902">
        <f t="shared" si="148"/>
        <v>12</v>
      </c>
      <c r="F1902" t="str">
        <f>VLOOKUP(A1902, _holidays!A1902:B4007,2,FALSE)</f>
        <v>Y</v>
      </c>
      <c r="G1902" t="str">
        <f>VLOOKUP(A1902, _holidays!A1902:C4007,3,FALSE)</f>
        <v>N</v>
      </c>
      <c r="H1902">
        <v>12.7</v>
      </c>
      <c r="I1902">
        <v>18.8</v>
      </c>
      <c r="J1902">
        <v>10.199999999999999</v>
      </c>
      <c r="K1902">
        <v>0</v>
      </c>
      <c r="L1902" s="7">
        <v>97664.934999999998</v>
      </c>
      <c r="M1902" s="9">
        <v>31.657840010000001</v>
      </c>
      <c r="N1902" s="9">
        <f t="shared" si="149"/>
        <v>3091860.8868170492</v>
      </c>
    </row>
    <row r="1903" spans="1:14" x14ac:dyDescent="0.25">
      <c r="A1903" s="5">
        <v>43906</v>
      </c>
      <c r="B1903" t="str">
        <f t="shared" si="145"/>
        <v>Monday</v>
      </c>
      <c r="C1903" t="str">
        <f t="shared" si="146"/>
        <v>March</v>
      </c>
      <c r="D1903">
        <f t="shared" si="147"/>
        <v>2020</v>
      </c>
      <c r="E1903">
        <f t="shared" si="148"/>
        <v>12</v>
      </c>
      <c r="F1903" t="str">
        <f>VLOOKUP(A1903, _holidays!A1903:B4008,2,FALSE)</f>
        <v>Y</v>
      </c>
      <c r="G1903" t="str">
        <f>VLOOKUP(A1903, _holidays!A1903:C4008,3,FALSE)</f>
        <v>N</v>
      </c>
      <c r="H1903">
        <v>9.3000000000000007</v>
      </c>
      <c r="I1903">
        <v>26.5</v>
      </c>
      <c r="J1903">
        <v>20.6</v>
      </c>
      <c r="K1903">
        <v>0</v>
      </c>
      <c r="L1903" s="7">
        <v>110586.815</v>
      </c>
      <c r="M1903" s="9">
        <v>46.670884049999998</v>
      </c>
      <c r="N1903" s="9">
        <f t="shared" si="149"/>
        <v>5161184.4203238003</v>
      </c>
    </row>
    <row r="1904" spans="1:14" x14ac:dyDescent="0.25">
      <c r="A1904" s="5">
        <v>43907</v>
      </c>
      <c r="B1904" t="str">
        <f t="shared" si="145"/>
        <v>Tuesday</v>
      </c>
      <c r="C1904" t="str">
        <f t="shared" si="146"/>
        <v>March</v>
      </c>
      <c r="D1904">
        <f t="shared" si="147"/>
        <v>2020</v>
      </c>
      <c r="E1904">
        <f t="shared" si="148"/>
        <v>12</v>
      </c>
      <c r="F1904" t="str">
        <f>VLOOKUP(A1904, _holidays!A1904:B4009,2,FALSE)</f>
        <v>Y</v>
      </c>
      <c r="G1904" t="str">
        <f>VLOOKUP(A1904, _holidays!A1904:C4009,3,FALSE)</f>
        <v>N</v>
      </c>
      <c r="H1904">
        <v>11.6</v>
      </c>
      <c r="I1904">
        <v>28.2</v>
      </c>
      <c r="J1904">
        <v>19.899999999999999</v>
      </c>
      <c r="K1904">
        <v>0</v>
      </c>
      <c r="L1904" s="7">
        <v>115254.185</v>
      </c>
      <c r="M1904" s="9">
        <v>52.451198269999999</v>
      </c>
      <c r="N1904" s="9">
        <f t="shared" si="149"/>
        <v>6045220.1088822596</v>
      </c>
    </row>
    <row r="1905" spans="1:14" x14ac:dyDescent="0.25">
      <c r="A1905" s="5">
        <v>43908</v>
      </c>
      <c r="B1905" t="str">
        <f t="shared" si="145"/>
        <v>Wednesday</v>
      </c>
      <c r="C1905" t="str">
        <f t="shared" si="146"/>
        <v>March</v>
      </c>
      <c r="D1905">
        <f t="shared" si="147"/>
        <v>2020</v>
      </c>
      <c r="E1905">
        <f t="shared" si="148"/>
        <v>12</v>
      </c>
      <c r="F1905" t="str">
        <f>VLOOKUP(A1905, _holidays!A1905:B4010,2,FALSE)</f>
        <v>Y</v>
      </c>
      <c r="G1905" t="str">
        <f>VLOOKUP(A1905, _holidays!A1905:C4010,3,FALSE)</f>
        <v>N</v>
      </c>
      <c r="H1905">
        <v>17.7</v>
      </c>
      <c r="I1905">
        <v>28.3</v>
      </c>
      <c r="J1905">
        <v>9.1</v>
      </c>
      <c r="K1905">
        <v>0</v>
      </c>
      <c r="L1905" s="7">
        <v>121127.145</v>
      </c>
      <c r="M1905" s="9">
        <v>51.291442230000001</v>
      </c>
      <c r="N1905" s="9">
        <f t="shared" si="149"/>
        <v>6212785.9602523334</v>
      </c>
    </row>
    <row r="1906" spans="1:14" x14ac:dyDescent="0.25">
      <c r="A1906" s="5">
        <v>43909</v>
      </c>
      <c r="B1906" t="str">
        <f t="shared" si="145"/>
        <v>Thursday</v>
      </c>
      <c r="C1906" t="str">
        <f t="shared" si="146"/>
        <v>March</v>
      </c>
      <c r="D1906">
        <f t="shared" si="147"/>
        <v>2020</v>
      </c>
      <c r="E1906">
        <f t="shared" si="148"/>
        <v>12</v>
      </c>
      <c r="F1906" t="str">
        <f>VLOOKUP(A1906, _holidays!A1906:B4011,2,FALSE)</f>
        <v>Y</v>
      </c>
      <c r="G1906" t="str">
        <f>VLOOKUP(A1906, _holidays!A1906:C4011,3,FALSE)</f>
        <v>N</v>
      </c>
      <c r="H1906">
        <v>18.7</v>
      </c>
      <c r="I1906">
        <v>30.4</v>
      </c>
      <c r="J1906">
        <v>8.1999999999999993</v>
      </c>
      <c r="K1906">
        <v>0</v>
      </c>
      <c r="L1906" s="7">
        <v>127266.86</v>
      </c>
      <c r="M1906" s="9">
        <v>47.562659549999999</v>
      </c>
      <c r="N1906" s="9">
        <f t="shared" si="149"/>
        <v>6053150.3341775127</v>
      </c>
    </row>
    <row r="1907" spans="1:14" x14ac:dyDescent="0.25">
      <c r="A1907" s="5">
        <v>43910</v>
      </c>
      <c r="B1907" t="str">
        <f t="shared" si="145"/>
        <v>Friday</v>
      </c>
      <c r="C1907" t="str">
        <f t="shared" si="146"/>
        <v>March</v>
      </c>
      <c r="D1907">
        <f t="shared" si="147"/>
        <v>2020</v>
      </c>
      <c r="E1907">
        <f t="shared" si="148"/>
        <v>12</v>
      </c>
      <c r="F1907" t="str">
        <f>VLOOKUP(A1907, _holidays!A1907:B4012,2,FALSE)</f>
        <v>Y</v>
      </c>
      <c r="G1907" t="str">
        <f>VLOOKUP(A1907, _holidays!A1907:C4012,3,FALSE)</f>
        <v>N</v>
      </c>
      <c r="H1907">
        <v>16.100000000000001</v>
      </c>
      <c r="I1907">
        <v>22.7</v>
      </c>
      <c r="J1907">
        <v>12.6</v>
      </c>
      <c r="K1907">
        <v>0</v>
      </c>
      <c r="L1907" s="7">
        <v>111547.605</v>
      </c>
      <c r="M1907" s="9">
        <v>40.76436769</v>
      </c>
      <c r="N1907" s="9">
        <f t="shared" si="149"/>
        <v>4547167.5851588827</v>
      </c>
    </row>
    <row r="1908" spans="1:14" x14ac:dyDescent="0.25">
      <c r="A1908" s="5">
        <v>43911</v>
      </c>
      <c r="B1908" t="str">
        <f t="shared" si="145"/>
        <v>Saturday</v>
      </c>
      <c r="C1908" t="str">
        <f t="shared" si="146"/>
        <v>March</v>
      </c>
      <c r="D1908">
        <f t="shared" si="147"/>
        <v>2020</v>
      </c>
      <c r="E1908">
        <f t="shared" si="148"/>
        <v>12</v>
      </c>
      <c r="F1908" t="str">
        <f>VLOOKUP(A1908, _holidays!A1908:B4013,2,FALSE)</f>
        <v>Y</v>
      </c>
      <c r="G1908" t="str">
        <f>VLOOKUP(A1908, _holidays!A1908:C4013,3,FALSE)</f>
        <v>N</v>
      </c>
      <c r="H1908">
        <v>14.6</v>
      </c>
      <c r="I1908">
        <v>18.399999999999999</v>
      </c>
      <c r="J1908">
        <v>10.8</v>
      </c>
      <c r="K1908">
        <v>0</v>
      </c>
      <c r="L1908" s="7">
        <v>103999.33500000001</v>
      </c>
      <c r="M1908" s="9">
        <v>47.458698750000003</v>
      </c>
      <c r="N1908" s="9">
        <f t="shared" si="149"/>
        <v>4935673.1099653319</v>
      </c>
    </row>
    <row r="1909" spans="1:14" x14ac:dyDescent="0.25">
      <c r="A1909" s="5">
        <v>43912</v>
      </c>
      <c r="B1909" t="str">
        <f t="shared" si="145"/>
        <v>Sunday</v>
      </c>
      <c r="C1909" t="str">
        <f t="shared" si="146"/>
        <v>March</v>
      </c>
      <c r="D1909">
        <f t="shared" si="147"/>
        <v>2020</v>
      </c>
      <c r="E1909">
        <f t="shared" si="148"/>
        <v>13</v>
      </c>
      <c r="F1909" t="str">
        <f>VLOOKUP(A1909, _holidays!A1909:B4014,2,FALSE)</f>
        <v>Y</v>
      </c>
      <c r="G1909" t="str">
        <f>VLOOKUP(A1909, _holidays!A1909:C4014,3,FALSE)</f>
        <v>N</v>
      </c>
      <c r="H1909">
        <v>12.1</v>
      </c>
      <c r="I1909">
        <v>18.3</v>
      </c>
      <c r="J1909">
        <v>15.2</v>
      </c>
      <c r="K1909">
        <v>0</v>
      </c>
      <c r="L1909" s="7">
        <v>97449.684999999998</v>
      </c>
      <c r="M1909" s="9">
        <v>34.618054800000003</v>
      </c>
      <c r="N1909" s="9">
        <f t="shared" si="149"/>
        <v>3373518.5355727384</v>
      </c>
    </row>
    <row r="1910" spans="1:14" x14ac:dyDescent="0.25">
      <c r="A1910" s="5">
        <v>43913</v>
      </c>
      <c r="B1910" t="str">
        <f t="shared" si="145"/>
        <v>Monday</v>
      </c>
      <c r="C1910" t="str">
        <f t="shared" si="146"/>
        <v>March</v>
      </c>
      <c r="D1910">
        <f t="shared" si="147"/>
        <v>2020</v>
      </c>
      <c r="E1910">
        <f t="shared" si="148"/>
        <v>13</v>
      </c>
      <c r="F1910" t="str">
        <f>VLOOKUP(A1910, _holidays!A1910:B4015,2,FALSE)</f>
        <v>Y</v>
      </c>
      <c r="G1910" t="str">
        <f>VLOOKUP(A1910, _holidays!A1910:C4015,3,FALSE)</f>
        <v>N</v>
      </c>
      <c r="H1910">
        <v>12.7</v>
      </c>
      <c r="I1910">
        <v>17.100000000000001</v>
      </c>
      <c r="J1910">
        <v>9.9</v>
      </c>
      <c r="K1910">
        <v>0.4</v>
      </c>
      <c r="L1910" s="7">
        <v>112906.94500000001</v>
      </c>
      <c r="M1910" s="9">
        <v>44.639439000000003</v>
      </c>
      <c r="N1910" s="9">
        <f t="shared" si="149"/>
        <v>5040102.684003856</v>
      </c>
    </row>
    <row r="1911" spans="1:14" x14ac:dyDescent="0.25">
      <c r="A1911" s="5">
        <v>43914</v>
      </c>
      <c r="B1911" t="str">
        <f t="shared" si="145"/>
        <v>Tuesday</v>
      </c>
      <c r="C1911" t="str">
        <f t="shared" si="146"/>
        <v>March</v>
      </c>
      <c r="D1911">
        <f t="shared" si="147"/>
        <v>2020</v>
      </c>
      <c r="E1911">
        <f t="shared" si="148"/>
        <v>13</v>
      </c>
      <c r="F1911" t="str">
        <f>VLOOKUP(A1911, _holidays!A1911:B4016,2,FALSE)</f>
        <v>N</v>
      </c>
      <c r="G1911" t="str">
        <f>VLOOKUP(A1911, _holidays!A1911:C4016,3,FALSE)</f>
        <v>N</v>
      </c>
      <c r="H1911">
        <v>8.5</v>
      </c>
      <c r="I1911">
        <v>17.899999999999999</v>
      </c>
      <c r="J1911">
        <v>15.8</v>
      </c>
      <c r="K1911">
        <v>0</v>
      </c>
      <c r="L1911" s="7">
        <v>114935.545</v>
      </c>
      <c r="M1911" s="9">
        <v>49.44768766</v>
      </c>
      <c r="N1911" s="9">
        <f t="shared" si="149"/>
        <v>5683296.9301918745</v>
      </c>
    </row>
    <row r="1912" spans="1:14" x14ac:dyDescent="0.25">
      <c r="A1912" s="5">
        <v>43915</v>
      </c>
      <c r="B1912" t="str">
        <f t="shared" si="145"/>
        <v>Wednesday</v>
      </c>
      <c r="C1912" t="str">
        <f t="shared" si="146"/>
        <v>March</v>
      </c>
      <c r="D1912">
        <f t="shared" si="147"/>
        <v>2020</v>
      </c>
      <c r="E1912">
        <f t="shared" si="148"/>
        <v>13</v>
      </c>
      <c r="F1912" t="str">
        <f>VLOOKUP(A1912, _holidays!A1912:B4017,2,FALSE)</f>
        <v>N</v>
      </c>
      <c r="G1912" t="str">
        <f>VLOOKUP(A1912, _holidays!A1912:C4017,3,FALSE)</f>
        <v>N</v>
      </c>
      <c r="H1912">
        <v>10.8</v>
      </c>
      <c r="I1912">
        <v>17.5</v>
      </c>
      <c r="J1912">
        <v>7.6</v>
      </c>
      <c r="K1912">
        <v>0</v>
      </c>
      <c r="L1912" s="7">
        <v>113147.815</v>
      </c>
      <c r="M1912" s="9">
        <v>43.72083739</v>
      </c>
      <c r="N1912" s="9">
        <f t="shared" si="149"/>
        <v>4946917.2206488028</v>
      </c>
    </row>
    <row r="1913" spans="1:14" x14ac:dyDescent="0.25">
      <c r="A1913" s="5">
        <v>43916</v>
      </c>
      <c r="B1913" t="str">
        <f t="shared" si="145"/>
        <v>Thursday</v>
      </c>
      <c r="C1913" t="str">
        <f t="shared" si="146"/>
        <v>March</v>
      </c>
      <c r="D1913">
        <f t="shared" si="147"/>
        <v>2020</v>
      </c>
      <c r="E1913">
        <f t="shared" si="148"/>
        <v>13</v>
      </c>
      <c r="F1913" t="str">
        <f>VLOOKUP(A1913, _holidays!A1913:B4018,2,FALSE)</f>
        <v>N</v>
      </c>
      <c r="G1913" t="str">
        <f>VLOOKUP(A1913, _holidays!A1913:C4018,3,FALSE)</f>
        <v>N</v>
      </c>
      <c r="H1913">
        <v>13.7</v>
      </c>
      <c r="I1913">
        <v>19.8</v>
      </c>
      <c r="J1913">
        <v>15.5</v>
      </c>
      <c r="K1913">
        <v>0</v>
      </c>
      <c r="L1913" s="7">
        <v>110088.01</v>
      </c>
      <c r="M1913" s="9">
        <v>45.521245239999999</v>
      </c>
      <c r="N1913" s="9">
        <f t="shared" si="149"/>
        <v>5011343.3011935716</v>
      </c>
    </row>
    <row r="1914" spans="1:14" x14ac:dyDescent="0.25">
      <c r="A1914" s="5">
        <v>43917</v>
      </c>
      <c r="B1914" t="str">
        <f t="shared" si="145"/>
        <v>Friday</v>
      </c>
      <c r="C1914" t="str">
        <f t="shared" si="146"/>
        <v>March</v>
      </c>
      <c r="D1914">
        <f t="shared" si="147"/>
        <v>2020</v>
      </c>
      <c r="E1914">
        <f t="shared" si="148"/>
        <v>13</v>
      </c>
      <c r="F1914" t="str">
        <f>VLOOKUP(A1914, _holidays!A1914:B4019,2,FALSE)</f>
        <v>N</v>
      </c>
      <c r="G1914" t="str">
        <f>VLOOKUP(A1914, _holidays!A1914:C4019,3,FALSE)</f>
        <v>N</v>
      </c>
      <c r="H1914">
        <v>13.6</v>
      </c>
      <c r="I1914">
        <v>27.6</v>
      </c>
      <c r="J1914">
        <v>17.8</v>
      </c>
      <c r="K1914">
        <v>0</v>
      </c>
      <c r="L1914" s="7">
        <v>111958.245</v>
      </c>
      <c r="M1914" s="9">
        <v>49.318500309999997</v>
      </c>
      <c r="N1914" s="9">
        <f t="shared" si="149"/>
        <v>5521612.7407395551</v>
      </c>
    </row>
    <row r="1915" spans="1:14" x14ac:dyDescent="0.25">
      <c r="A1915" s="5">
        <v>43918</v>
      </c>
      <c r="B1915" t="str">
        <f t="shared" si="145"/>
        <v>Saturday</v>
      </c>
      <c r="C1915" t="str">
        <f t="shared" si="146"/>
        <v>March</v>
      </c>
      <c r="D1915">
        <f t="shared" si="147"/>
        <v>2020</v>
      </c>
      <c r="E1915">
        <f t="shared" si="148"/>
        <v>13</v>
      </c>
      <c r="F1915" t="str">
        <f>VLOOKUP(A1915, _holidays!A1915:B4020,2,FALSE)</f>
        <v>N</v>
      </c>
      <c r="G1915" t="str">
        <f>VLOOKUP(A1915, _holidays!A1915:C4020,3,FALSE)</f>
        <v>N</v>
      </c>
      <c r="H1915">
        <v>14.8</v>
      </c>
      <c r="I1915">
        <v>27.5</v>
      </c>
      <c r="J1915">
        <v>16.899999999999999</v>
      </c>
      <c r="K1915">
        <v>0</v>
      </c>
      <c r="L1915" s="7">
        <v>97923.714999999997</v>
      </c>
      <c r="M1915" s="9">
        <v>47.963271040000002</v>
      </c>
      <c r="N1915" s="9">
        <f t="shared" si="149"/>
        <v>4696741.683788714</v>
      </c>
    </row>
    <row r="1916" spans="1:14" x14ac:dyDescent="0.25">
      <c r="A1916" s="5">
        <v>43919</v>
      </c>
      <c r="B1916" t="str">
        <f t="shared" si="145"/>
        <v>Sunday</v>
      </c>
      <c r="C1916" t="str">
        <f t="shared" si="146"/>
        <v>March</v>
      </c>
      <c r="D1916">
        <f t="shared" si="147"/>
        <v>2020</v>
      </c>
      <c r="E1916">
        <f t="shared" si="148"/>
        <v>14</v>
      </c>
      <c r="F1916" t="str">
        <f>VLOOKUP(A1916, _holidays!A1916:B4021,2,FALSE)</f>
        <v>N</v>
      </c>
      <c r="G1916" t="str">
        <f>VLOOKUP(A1916, _holidays!A1916:C4021,3,FALSE)</f>
        <v>N</v>
      </c>
      <c r="H1916">
        <v>16.5</v>
      </c>
      <c r="I1916">
        <v>26.4</v>
      </c>
      <c r="J1916">
        <v>9.5</v>
      </c>
      <c r="K1916">
        <v>0</v>
      </c>
      <c r="L1916" s="7">
        <v>95953.205000000002</v>
      </c>
      <c r="M1916" s="9">
        <v>42.33862791</v>
      </c>
      <c r="N1916" s="9">
        <f t="shared" si="149"/>
        <v>4062527.0432669516</v>
      </c>
    </row>
    <row r="1917" spans="1:14" x14ac:dyDescent="0.25">
      <c r="A1917" s="5">
        <v>43920</v>
      </c>
      <c r="B1917" t="str">
        <f t="shared" si="145"/>
        <v>Monday</v>
      </c>
      <c r="C1917" t="str">
        <f t="shared" si="146"/>
        <v>March</v>
      </c>
      <c r="D1917">
        <f t="shared" si="147"/>
        <v>2020</v>
      </c>
      <c r="E1917">
        <f t="shared" si="148"/>
        <v>14</v>
      </c>
      <c r="F1917" t="str">
        <f>VLOOKUP(A1917, _holidays!A1917:B4022,2,FALSE)</f>
        <v>N</v>
      </c>
      <c r="G1917" t="str">
        <f>VLOOKUP(A1917, _holidays!A1917:C4022,3,FALSE)</f>
        <v>N</v>
      </c>
      <c r="H1917">
        <v>15.9</v>
      </c>
      <c r="I1917">
        <v>21.7</v>
      </c>
      <c r="J1917">
        <v>13.3</v>
      </c>
      <c r="K1917">
        <v>5.2</v>
      </c>
      <c r="L1917" s="7">
        <v>107687.51</v>
      </c>
      <c r="M1917" s="9">
        <v>57.502975429999999</v>
      </c>
      <c r="N1917" s="9">
        <f t="shared" si="149"/>
        <v>6192352.2416478787</v>
      </c>
    </row>
    <row r="1918" spans="1:14" x14ac:dyDescent="0.25">
      <c r="A1918" s="5">
        <v>43921</v>
      </c>
      <c r="B1918" t="str">
        <f t="shared" si="145"/>
        <v>Tuesday</v>
      </c>
      <c r="C1918" t="str">
        <f t="shared" si="146"/>
        <v>March</v>
      </c>
      <c r="D1918">
        <f t="shared" si="147"/>
        <v>2020</v>
      </c>
      <c r="E1918">
        <f t="shared" si="148"/>
        <v>14</v>
      </c>
      <c r="F1918" t="str">
        <f>VLOOKUP(A1918, _holidays!A1918:B4023,2,FALSE)</f>
        <v>N</v>
      </c>
      <c r="G1918" t="str">
        <f>VLOOKUP(A1918, _holidays!A1918:C4023,3,FALSE)</f>
        <v>N</v>
      </c>
      <c r="H1918">
        <v>12.2</v>
      </c>
      <c r="I1918">
        <v>21.4</v>
      </c>
      <c r="J1918">
        <v>16.899999999999999</v>
      </c>
      <c r="K1918">
        <v>0</v>
      </c>
      <c r="L1918" s="7">
        <v>109043.86500000001</v>
      </c>
      <c r="M1918" s="9">
        <v>57.690193069999999</v>
      </c>
      <c r="N1918" s="9">
        <f t="shared" si="149"/>
        <v>6290761.6249490157</v>
      </c>
    </row>
    <row r="1919" spans="1:14" x14ac:dyDescent="0.25">
      <c r="A1919" s="5">
        <v>43922</v>
      </c>
      <c r="B1919" t="str">
        <f t="shared" si="145"/>
        <v>Wednesday</v>
      </c>
      <c r="C1919" t="str">
        <f t="shared" si="146"/>
        <v>April</v>
      </c>
      <c r="D1919">
        <f t="shared" si="147"/>
        <v>2020</v>
      </c>
      <c r="E1919">
        <f t="shared" si="148"/>
        <v>14</v>
      </c>
      <c r="F1919" t="str">
        <f>VLOOKUP(A1919, _holidays!A1919:B4024,2,FALSE)</f>
        <v>N</v>
      </c>
      <c r="G1919" t="str">
        <f>VLOOKUP(A1919, _holidays!A1919:C4024,3,FALSE)</f>
        <v>N</v>
      </c>
      <c r="H1919">
        <v>11</v>
      </c>
      <c r="I1919">
        <v>23.1</v>
      </c>
      <c r="J1919">
        <v>15.2</v>
      </c>
      <c r="K1919">
        <v>0</v>
      </c>
      <c r="L1919" s="7">
        <v>110991.625</v>
      </c>
      <c r="M1919" s="9">
        <v>62.967514510000001</v>
      </c>
      <c r="N1919" s="9">
        <f t="shared" si="149"/>
        <v>6988866.7576759793</v>
      </c>
    </row>
    <row r="1920" spans="1:14" x14ac:dyDescent="0.25">
      <c r="A1920" s="5">
        <v>43923</v>
      </c>
      <c r="B1920" t="str">
        <f t="shared" si="145"/>
        <v>Thursday</v>
      </c>
      <c r="C1920" t="str">
        <f t="shared" si="146"/>
        <v>April</v>
      </c>
      <c r="D1920">
        <f t="shared" si="147"/>
        <v>2020</v>
      </c>
      <c r="E1920">
        <f t="shared" si="148"/>
        <v>14</v>
      </c>
      <c r="F1920" t="str">
        <f>VLOOKUP(A1920, _holidays!A1920:B4025,2,FALSE)</f>
        <v>N</v>
      </c>
      <c r="G1920" t="str">
        <f>VLOOKUP(A1920, _holidays!A1920:C4025,3,FALSE)</f>
        <v>N</v>
      </c>
      <c r="H1920">
        <v>12.4</v>
      </c>
      <c r="I1920">
        <v>20.7</v>
      </c>
      <c r="J1920">
        <v>4.2</v>
      </c>
      <c r="K1920">
        <v>23</v>
      </c>
      <c r="L1920" s="7">
        <v>116302.66499999999</v>
      </c>
      <c r="M1920" s="9">
        <v>61.537019960000002</v>
      </c>
      <c r="N1920" s="9">
        <f t="shared" si="149"/>
        <v>7156919.4175061928</v>
      </c>
    </row>
    <row r="1921" spans="1:14" x14ac:dyDescent="0.25">
      <c r="A1921" s="5">
        <v>43924</v>
      </c>
      <c r="B1921" t="str">
        <f t="shared" si="145"/>
        <v>Friday</v>
      </c>
      <c r="C1921" t="str">
        <f t="shared" si="146"/>
        <v>April</v>
      </c>
      <c r="D1921">
        <f t="shared" si="147"/>
        <v>2020</v>
      </c>
      <c r="E1921">
        <f t="shared" si="148"/>
        <v>14</v>
      </c>
      <c r="F1921" t="str">
        <f>VLOOKUP(A1921, _holidays!A1921:B4026,2,FALSE)</f>
        <v>N</v>
      </c>
      <c r="G1921" t="str">
        <f>VLOOKUP(A1921, _holidays!A1921:C4026,3,FALSE)</f>
        <v>N</v>
      </c>
      <c r="H1921">
        <v>13.7</v>
      </c>
      <c r="I1921">
        <v>23.2</v>
      </c>
      <c r="J1921">
        <v>12</v>
      </c>
      <c r="K1921">
        <v>15.8</v>
      </c>
      <c r="L1921" s="7">
        <v>104294.57</v>
      </c>
      <c r="M1921" s="9">
        <v>48.636778120000002</v>
      </c>
      <c r="N1921" s="9">
        <f t="shared" si="149"/>
        <v>5072551.8602108089</v>
      </c>
    </row>
    <row r="1922" spans="1:14" x14ac:dyDescent="0.25">
      <c r="A1922" s="5">
        <v>43925</v>
      </c>
      <c r="B1922" t="str">
        <f t="shared" ref="B1922:B1985" si="150">TEXT(A1922, "dddd")</f>
        <v>Saturday</v>
      </c>
      <c r="C1922" t="str">
        <f t="shared" ref="C1922:C1985" si="151">TEXT(A1922, "mmmm")</f>
        <v>April</v>
      </c>
      <c r="D1922">
        <f t="shared" ref="D1922:D1985" si="152">YEAR(A1922)</f>
        <v>2020</v>
      </c>
      <c r="E1922">
        <f t="shared" ref="E1922:E1985" si="153">WEEKNUM(A1922)</f>
        <v>14</v>
      </c>
      <c r="F1922" t="str">
        <f>VLOOKUP(A1922, _holidays!A1922:B4027,2,FALSE)</f>
        <v>N</v>
      </c>
      <c r="G1922" t="str">
        <f>VLOOKUP(A1922, _holidays!A1922:C4027,3,FALSE)</f>
        <v>N</v>
      </c>
      <c r="H1922">
        <v>12.8</v>
      </c>
      <c r="I1922">
        <v>16.600000000000001</v>
      </c>
      <c r="J1922">
        <v>6.1</v>
      </c>
      <c r="K1922">
        <v>35.200000000000003</v>
      </c>
      <c r="L1922" s="7">
        <v>101854.155</v>
      </c>
      <c r="M1922" s="9">
        <v>38.375968759999999</v>
      </c>
      <c r="N1922" s="9">
        <f t="shared" si="149"/>
        <v>3908751.8703561975</v>
      </c>
    </row>
    <row r="1923" spans="1:14" x14ac:dyDescent="0.25">
      <c r="A1923" s="5">
        <v>43926</v>
      </c>
      <c r="B1923" t="str">
        <f t="shared" si="150"/>
        <v>Sunday</v>
      </c>
      <c r="C1923" t="str">
        <f t="shared" si="151"/>
        <v>April</v>
      </c>
      <c r="D1923">
        <f t="shared" si="152"/>
        <v>2020</v>
      </c>
      <c r="E1923">
        <f t="shared" si="153"/>
        <v>15</v>
      </c>
      <c r="F1923" t="str">
        <f>VLOOKUP(A1923, _holidays!A1923:B4028,2,FALSE)</f>
        <v>N</v>
      </c>
      <c r="G1923" t="str">
        <f>VLOOKUP(A1923, _holidays!A1923:C4028,3,FALSE)</f>
        <v>N</v>
      </c>
      <c r="H1923">
        <v>9.5</v>
      </c>
      <c r="I1923">
        <v>16.899999999999999</v>
      </c>
      <c r="J1923">
        <v>4.5</v>
      </c>
      <c r="K1923">
        <v>4.4000000000000004</v>
      </c>
      <c r="L1923" s="7">
        <v>105098.02499999999</v>
      </c>
      <c r="M1923" s="9">
        <v>23.78090796</v>
      </c>
      <c r="N1923" s="9">
        <f t="shared" ref="N1923:N1986" si="154">L1923*M1923</f>
        <v>2499326.4593027788</v>
      </c>
    </row>
    <row r="1924" spans="1:14" x14ac:dyDescent="0.25">
      <c r="A1924" s="5">
        <v>43927</v>
      </c>
      <c r="B1924" t="str">
        <f t="shared" si="150"/>
        <v>Monday</v>
      </c>
      <c r="C1924" t="str">
        <f t="shared" si="151"/>
        <v>April</v>
      </c>
      <c r="D1924">
        <f t="shared" si="152"/>
        <v>2020</v>
      </c>
      <c r="E1924">
        <f t="shared" si="153"/>
        <v>15</v>
      </c>
      <c r="F1924" t="str">
        <f>VLOOKUP(A1924, _holidays!A1924:B4029,2,FALSE)</f>
        <v>N</v>
      </c>
      <c r="G1924" t="str">
        <f>VLOOKUP(A1924, _holidays!A1924:C4029,3,FALSE)</f>
        <v>N</v>
      </c>
      <c r="H1924">
        <v>10.7</v>
      </c>
      <c r="I1924">
        <v>16.5</v>
      </c>
      <c r="J1924">
        <v>11.5</v>
      </c>
      <c r="K1924">
        <v>6.2</v>
      </c>
      <c r="L1924" s="7">
        <v>118074.565</v>
      </c>
      <c r="M1924" s="9">
        <v>64.755851129999996</v>
      </c>
      <c r="N1924" s="9">
        <f t="shared" si="154"/>
        <v>7646018.9533795081</v>
      </c>
    </row>
    <row r="1925" spans="1:14" x14ac:dyDescent="0.25">
      <c r="A1925" s="5">
        <v>43928</v>
      </c>
      <c r="B1925" t="str">
        <f t="shared" si="150"/>
        <v>Tuesday</v>
      </c>
      <c r="C1925" t="str">
        <f t="shared" si="151"/>
        <v>April</v>
      </c>
      <c r="D1925">
        <f t="shared" si="152"/>
        <v>2020</v>
      </c>
      <c r="E1925">
        <f t="shared" si="153"/>
        <v>15</v>
      </c>
      <c r="F1925" t="str">
        <f>VLOOKUP(A1925, _holidays!A1925:B4030,2,FALSE)</f>
        <v>N</v>
      </c>
      <c r="G1925" t="str">
        <f>VLOOKUP(A1925, _holidays!A1925:C4030,3,FALSE)</f>
        <v>N</v>
      </c>
      <c r="H1925">
        <v>11.9</v>
      </c>
      <c r="I1925">
        <v>16.399999999999999</v>
      </c>
      <c r="J1925">
        <v>9.5</v>
      </c>
      <c r="K1925">
        <v>1.4</v>
      </c>
      <c r="L1925" s="7">
        <v>118404.455</v>
      </c>
      <c r="M1925" s="9">
        <v>55.234382369999999</v>
      </c>
      <c r="N1925" s="9">
        <f t="shared" si="154"/>
        <v>6539996.9417814584</v>
      </c>
    </row>
    <row r="1926" spans="1:14" x14ac:dyDescent="0.25">
      <c r="A1926" s="5">
        <v>43929</v>
      </c>
      <c r="B1926" t="str">
        <f t="shared" si="150"/>
        <v>Wednesday</v>
      </c>
      <c r="C1926" t="str">
        <f t="shared" si="151"/>
        <v>April</v>
      </c>
      <c r="D1926">
        <f t="shared" si="152"/>
        <v>2020</v>
      </c>
      <c r="E1926">
        <f t="shared" si="153"/>
        <v>15</v>
      </c>
      <c r="F1926" t="str">
        <f>VLOOKUP(A1926, _holidays!A1926:B4031,2,FALSE)</f>
        <v>N</v>
      </c>
      <c r="G1926" t="str">
        <f>VLOOKUP(A1926, _holidays!A1926:C4031,3,FALSE)</f>
        <v>N</v>
      </c>
      <c r="H1926">
        <v>11.7</v>
      </c>
      <c r="I1926">
        <v>18.600000000000001</v>
      </c>
      <c r="J1926">
        <v>10.7</v>
      </c>
      <c r="K1926">
        <v>1.2</v>
      </c>
      <c r="L1926" s="7">
        <v>108404.01</v>
      </c>
      <c r="M1926" s="9">
        <v>44.729397409999997</v>
      </c>
      <c r="N1926" s="9">
        <f t="shared" si="154"/>
        <v>4848846.0441276133</v>
      </c>
    </row>
    <row r="1927" spans="1:14" x14ac:dyDescent="0.25">
      <c r="A1927" s="5">
        <v>43930</v>
      </c>
      <c r="B1927" t="str">
        <f t="shared" si="150"/>
        <v>Thursday</v>
      </c>
      <c r="C1927" t="str">
        <f t="shared" si="151"/>
        <v>April</v>
      </c>
      <c r="D1927">
        <f t="shared" si="152"/>
        <v>2020</v>
      </c>
      <c r="E1927">
        <f t="shared" si="153"/>
        <v>15</v>
      </c>
      <c r="F1927" t="str">
        <f>VLOOKUP(A1927, _holidays!A1927:B4032,2,FALSE)</f>
        <v>N</v>
      </c>
      <c r="G1927" t="str">
        <f>VLOOKUP(A1927, _holidays!A1927:C4032,3,FALSE)</f>
        <v>N</v>
      </c>
      <c r="H1927">
        <v>8.9</v>
      </c>
      <c r="I1927">
        <v>21.2</v>
      </c>
      <c r="J1927">
        <v>15.8</v>
      </c>
      <c r="K1927">
        <v>0</v>
      </c>
      <c r="L1927" s="7">
        <v>108587.52</v>
      </c>
      <c r="M1927" s="9">
        <v>43.738044760000001</v>
      </c>
      <c r="N1927" s="9">
        <f t="shared" si="154"/>
        <v>4749405.8101373957</v>
      </c>
    </row>
    <row r="1928" spans="1:14" x14ac:dyDescent="0.25">
      <c r="A1928" s="5">
        <v>43931</v>
      </c>
      <c r="B1928" t="str">
        <f t="shared" si="150"/>
        <v>Friday</v>
      </c>
      <c r="C1928" t="str">
        <f t="shared" si="151"/>
        <v>April</v>
      </c>
      <c r="D1928">
        <f t="shared" si="152"/>
        <v>2020</v>
      </c>
      <c r="E1928">
        <f t="shared" si="153"/>
        <v>15</v>
      </c>
      <c r="F1928" t="str">
        <f>VLOOKUP(A1928, _holidays!A1928:B4033,2,FALSE)</f>
        <v>N</v>
      </c>
      <c r="G1928" t="str">
        <f>VLOOKUP(A1928, _holidays!A1928:C4033,3,FALSE)</f>
        <v>Y</v>
      </c>
      <c r="H1928">
        <v>12.7</v>
      </c>
      <c r="I1928">
        <v>22</v>
      </c>
      <c r="J1928">
        <v>9.5</v>
      </c>
      <c r="K1928">
        <v>0.2</v>
      </c>
      <c r="L1928" s="7">
        <v>94831.23</v>
      </c>
      <c r="M1928" s="9">
        <v>38.435506619999998</v>
      </c>
      <c r="N1928" s="9">
        <f t="shared" si="154"/>
        <v>3644886.3684477424</v>
      </c>
    </row>
    <row r="1929" spans="1:14" x14ac:dyDescent="0.25">
      <c r="A1929" s="5">
        <v>43932</v>
      </c>
      <c r="B1929" t="str">
        <f t="shared" si="150"/>
        <v>Saturday</v>
      </c>
      <c r="C1929" t="str">
        <f t="shared" si="151"/>
        <v>April</v>
      </c>
      <c r="D1929">
        <f t="shared" si="152"/>
        <v>2020</v>
      </c>
      <c r="E1929">
        <f t="shared" si="153"/>
        <v>15</v>
      </c>
      <c r="F1929" t="str">
        <f>VLOOKUP(A1929, _holidays!A1929:B4034,2,FALSE)</f>
        <v>N</v>
      </c>
      <c r="G1929" t="str">
        <f>VLOOKUP(A1929, _holidays!A1929:C4034,3,FALSE)</f>
        <v>Y</v>
      </c>
      <c r="H1929">
        <v>13</v>
      </c>
      <c r="I1929">
        <v>15.7</v>
      </c>
      <c r="J1929">
        <v>11.3</v>
      </c>
      <c r="K1929">
        <v>2.4</v>
      </c>
      <c r="L1929" s="7">
        <v>92097.07</v>
      </c>
      <c r="M1929" s="9">
        <v>19.934105580000001</v>
      </c>
      <c r="N1929" s="9">
        <f t="shared" si="154"/>
        <v>1835872.7169886508</v>
      </c>
    </row>
    <row r="1930" spans="1:14" x14ac:dyDescent="0.25">
      <c r="A1930" s="5">
        <v>43933</v>
      </c>
      <c r="B1930" t="str">
        <f t="shared" si="150"/>
        <v>Sunday</v>
      </c>
      <c r="C1930" t="str">
        <f t="shared" si="151"/>
        <v>April</v>
      </c>
      <c r="D1930">
        <f t="shared" si="152"/>
        <v>2020</v>
      </c>
      <c r="E1930">
        <f t="shared" si="153"/>
        <v>16</v>
      </c>
      <c r="F1930" t="str">
        <f>VLOOKUP(A1930, _holidays!A1930:B4035,2,FALSE)</f>
        <v>N</v>
      </c>
      <c r="G1930" t="str">
        <f>VLOOKUP(A1930, _holidays!A1930:C4035,3,FALSE)</f>
        <v>Y</v>
      </c>
      <c r="H1930">
        <v>11</v>
      </c>
      <c r="I1930">
        <v>15.3</v>
      </c>
      <c r="J1930">
        <v>7.7</v>
      </c>
      <c r="K1930">
        <v>2.4</v>
      </c>
      <c r="L1930" s="7">
        <v>101760.09</v>
      </c>
      <c r="M1930" s="9">
        <v>45.982052150000001</v>
      </c>
      <c r="N1930" s="9">
        <f t="shared" si="154"/>
        <v>4679137.7651686938</v>
      </c>
    </row>
    <row r="1931" spans="1:14" x14ac:dyDescent="0.25">
      <c r="A1931" s="5">
        <v>43934</v>
      </c>
      <c r="B1931" t="str">
        <f t="shared" si="150"/>
        <v>Monday</v>
      </c>
      <c r="C1931" t="str">
        <f t="shared" si="151"/>
        <v>April</v>
      </c>
      <c r="D1931">
        <f t="shared" si="152"/>
        <v>2020</v>
      </c>
      <c r="E1931">
        <f t="shared" si="153"/>
        <v>16</v>
      </c>
      <c r="F1931" t="str">
        <f>VLOOKUP(A1931, _holidays!A1931:B4036,2,FALSE)</f>
        <v>N</v>
      </c>
      <c r="G1931" t="str">
        <f>VLOOKUP(A1931, _holidays!A1931:C4036,3,FALSE)</f>
        <v>Y</v>
      </c>
      <c r="H1931">
        <v>12.2</v>
      </c>
      <c r="I1931">
        <v>18.3</v>
      </c>
      <c r="J1931">
        <v>14.3</v>
      </c>
      <c r="K1931">
        <v>0</v>
      </c>
      <c r="L1931" s="7">
        <v>100025.9</v>
      </c>
      <c r="M1931" s="9">
        <v>56.657417019999997</v>
      </c>
      <c r="N1931" s="9">
        <f t="shared" si="154"/>
        <v>5667209.1291008173</v>
      </c>
    </row>
    <row r="1932" spans="1:14" x14ac:dyDescent="0.25">
      <c r="A1932" s="5">
        <v>43935</v>
      </c>
      <c r="B1932" t="str">
        <f t="shared" si="150"/>
        <v>Tuesday</v>
      </c>
      <c r="C1932" t="str">
        <f t="shared" si="151"/>
        <v>April</v>
      </c>
      <c r="D1932">
        <f t="shared" si="152"/>
        <v>2020</v>
      </c>
      <c r="E1932">
        <f t="shared" si="153"/>
        <v>16</v>
      </c>
      <c r="F1932" t="str">
        <f>VLOOKUP(A1932, _holidays!A1932:B4037,2,FALSE)</f>
        <v>N</v>
      </c>
      <c r="G1932" t="str">
        <f>VLOOKUP(A1932, _holidays!A1932:C4037,3,FALSE)</f>
        <v>N</v>
      </c>
      <c r="H1932">
        <v>12.1</v>
      </c>
      <c r="I1932">
        <v>23.4</v>
      </c>
      <c r="J1932">
        <v>11.1</v>
      </c>
      <c r="K1932">
        <v>0.6</v>
      </c>
      <c r="L1932" s="7">
        <v>107849.83</v>
      </c>
      <c r="M1932" s="9">
        <v>40.838553589999997</v>
      </c>
      <c r="N1932" s="9">
        <f t="shared" si="154"/>
        <v>4404431.062127389</v>
      </c>
    </row>
    <row r="1933" spans="1:14" x14ac:dyDescent="0.25">
      <c r="A1933" s="5">
        <v>43936</v>
      </c>
      <c r="B1933" t="str">
        <f t="shared" si="150"/>
        <v>Wednesday</v>
      </c>
      <c r="C1933" t="str">
        <f t="shared" si="151"/>
        <v>April</v>
      </c>
      <c r="D1933">
        <f t="shared" si="152"/>
        <v>2020</v>
      </c>
      <c r="E1933">
        <f t="shared" si="153"/>
        <v>16</v>
      </c>
      <c r="F1933" t="str">
        <f>VLOOKUP(A1933, _holidays!A1933:B4038,2,FALSE)</f>
        <v>N</v>
      </c>
      <c r="G1933" t="str">
        <f>VLOOKUP(A1933, _holidays!A1933:C4038,3,FALSE)</f>
        <v>N</v>
      </c>
      <c r="H1933">
        <v>15.6</v>
      </c>
      <c r="I1933">
        <v>23.5</v>
      </c>
      <c r="J1933">
        <v>11.8</v>
      </c>
      <c r="K1933">
        <v>0</v>
      </c>
      <c r="L1933" s="7">
        <v>104547.34</v>
      </c>
      <c r="M1933" s="9">
        <v>27.705995810000001</v>
      </c>
      <c r="N1933" s="9">
        <f t="shared" si="154"/>
        <v>2896588.1639866456</v>
      </c>
    </row>
    <row r="1934" spans="1:14" x14ac:dyDescent="0.25">
      <c r="A1934" s="5">
        <v>43937</v>
      </c>
      <c r="B1934" t="str">
        <f t="shared" si="150"/>
        <v>Thursday</v>
      </c>
      <c r="C1934" t="str">
        <f t="shared" si="151"/>
        <v>April</v>
      </c>
      <c r="D1934">
        <f t="shared" si="152"/>
        <v>2020</v>
      </c>
      <c r="E1934">
        <f t="shared" si="153"/>
        <v>16</v>
      </c>
      <c r="F1934" t="str">
        <f>VLOOKUP(A1934, _holidays!A1934:B4039,2,FALSE)</f>
        <v>N</v>
      </c>
      <c r="G1934" t="str">
        <f>VLOOKUP(A1934, _holidays!A1934:C4039,3,FALSE)</f>
        <v>N</v>
      </c>
      <c r="H1934">
        <v>15.4</v>
      </c>
      <c r="I1934">
        <v>21.5</v>
      </c>
      <c r="J1934">
        <v>11.3</v>
      </c>
      <c r="K1934">
        <v>0.2</v>
      </c>
      <c r="L1934" s="7">
        <v>106527.94500000001</v>
      </c>
      <c r="M1934" s="9">
        <v>29.80144816</v>
      </c>
      <c r="N1934" s="9">
        <f t="shared" si="154"/>
        <v>3174687.0305088311</v>
      </c>
    </row>
    <row r="1935" spans="1:14" x14ac:dyDescent="0.25">
      <c r="A1935" s="5">
        <v>43938</v>
      </c>
      <c r="B1935" t="str">
        <f t="shared" si="150"/>
        <v>Friday</v>
      </c>
      <c r="C1935" t="str">
        <f t="shared" si="151"/>
        <v>April</v>
      </c>
      <c r="D1935">
        <f t="shared" si="152"/>
        <v>2020</v>
      </c>
      <c r="E1935">
        <f t="shared" si="153"/>
        <v>16</v>
      </c>
      <c r="F1935" t="str">
        <f>VLOOKUP(A1935, _holidays!A1935:B4040,2,FALSE)</f>
        <v>N</v>
      </c>
      <c r="G1935" t="str">
        <f>VLOOKUP(A1935, _holidays!A1935:C4040,3,FALSE)</f>
        <v>N</v>
      </c>
      <c r="H1935">
        <v>11.4</v>
      </c>
      <c r="I1935">
        <v>18.399999999999999</v>
      </c>
      <c r="J1935">
        <v>10.1</v>
      </c>
      <c r="K1935">
        <v>0</v>
      </c>
      <c r="L1935" s="7">
        <v>106943.49</v>
      </c>
      <c r="M1935" s="9">
        <v>30.782703059999999</v>
      </c>
      <c r="N1935" s="9">
        <f t="shared" si="154"/>
        <v>3292009.6968700793</v>
      </c>
    </row>
    <row r="1936" spans="1:14" x14ac:dyDescent="0.25">
      <c r="A1936" s="5">
        <v>43939</v>
      </c>
      <c r="B1936" t="str">
        <f t="shared" si="150"/>
        <v>Saturday</v>
      </c>
      <c r="C1936" t="str">
        <f t="shared" si="151"/>
        <v>April</v>
      </c>
      <c r="D1936">
        <f t="shared" si="152"/>
        <v>2020</v>
      </c>
      <c r="E1936">
        <f t="shared" si="153"/>
        <v>16</v>
      </c>
      <c r="F1936" t="str">
        <f>VLOOKUP(A1936, _holidays!A1936:B4041,2,FALSE)</f>
        <v>N</v>
      </c>
      <c r="G1936" t="str">
        <f>VLOOKUP(A1936, _holidays!A1936:C4041,3,FALSE)</f>
        <v>N</v>
      </c>
      <c r="H1936">
        <v>12.9</v>
      </c>
      <c r="I1936">
        <v>16.399999999999999</v>
      </c>
      <c r="J1936">
        <v>7.9</v>
      </c>
      <c r="K1936">
        <v>0</v>
      </c>
      <c r="L1936" s="7">
        <v>106888.545</v>
      </c>
      <c r="M1936" s="9">
        <v>42.660865000000001</v>
      </c>
      <c r="N1936" s="9">
        <f t="shared" si="154"/>
        <v>4559957.7882914254</v>
      </c>
    </row>
    <row r="1937" spans="1:14" x14ac:dyDescent="0.25">
      <c r="A1937" s="5">
        <v>43940</v>
      </c>
      <c r="B1937" t="str">
        <f t="shared" si="150"/>
        <v>Sunday</v>
      </c>
      <c r="C1937" t="str">
        <f t="shared" si="151"/>
        <v>April</v>
      </c>
      <c r="D1937">
        <f t="shared" si="152"/>
        <v>2020</v>
      </c>
      <c r="E1937">
        <f t="shared" si="153"/>
        <v>17</v>
      </c>
      <c r="F1937" t="str">
        <f>VLOOKUP(A1937, _holidays!A1937:B4042,2,FALSE)</f>
        <v>N</v>
      </c>
      <c r="G1937" t="str">
        <f>VLOOKUP(A1937, _holidays!A1937:C4042,3,FALSE)</f>
        <v>N</v>
      </c>
      <c r="H1937">
        <v>11.2</v>
      </c>
      <c r="I1937">
        <v>19.399999999999999</v>
      </c>
      <c r="J1937">
        <v>11.3</v>
      </c>
      <c r="K1937">
        <v>0</v>
      </c>
      <c r="L1937" s="7">
        <v>100737.83500000001</v>
      </c>
      <c r="M1937" s="9">
        <v>35.703490809999998</v>
      </c>
      <c r="N1937" s="9">
        <f t="shared" si="154"/>
        <v>3596692.3661417966</v>
      </c>
    </row>
    <row r="1938" spans="1:14" x14ac:dyDescent="0.25">
      <c r="A1938" s="5">
        <v>43941</v>
      </c>
      <c r="B1938" t="str">
        <f t="shared" si="150"/>
        <v>Monday</v>
      </c>
      <c r="C1938" t="str">
        <f t="shared" si="151"/>
        <v>April</v>
      </c>
      <c r="D1938">
        <f t="shared" si="152"/>
        <v>2020</v>
      </c>
      <c r="E1938">
        <f t="shared" si="153"/>
        <v>17</v>
      </c>
      <c r="F1938" t="str">
        <f>VLOOKUP(A1938, _holidays!A1938:B4043,2,FALSE)</f>
        <v>N</v>
      </c>
      <c r="G1938" t="str">
        <f>VLOOKUP(A1938, _holidays!A1938:C4043,3,FALSE)</f>
        <v>N</v>
      </c>
      <c r="H1938">
        <v>12</v>
      </c>
      <c r="I1938">
        <v>20.8</v>
      </c>
      <c r="J1938">
        <v>8.1</v>
      </c>
      <c r="K1938">
        <v>3.4</v>
      </c>
      <c r="L1938" s="7">
        <v>109168.595</v>
      </c>
      <c r="M1938" s="9">
        <v>25.61588931</v>
      </c>
      <c r="N1938" s="9">
        <f t="shared" si="154"/>
        <v>2796450.6456482196</v>
      </c>
    </row>
    <row r="1939" spans="1:14" x14ac:dyDescent="0.25">
      <c r="A1939" s="5">
        <v>43942</v>
      </c>
      <c r="B1939" t="str">
        <f t="shared" si="150"/>
        <v>Tuesday</v>
      </c>
      <c r="C1939" t="str">
        <f t="shared" si="151"/>
        <v>April</v>
      </c>
      <c r="D1939">
        <f t="shared" si="152"/>
        <v>2020</v>
      </c>
      <c r="E1939">
        <f t="shared" si="153"/>
        <v>17</v>
      </c>
      <c r="F1939" t="str">
        <f>VLOOKUP(A1939, _holidays!A1939:B4044,2,FALSE)</f>
        <v>N</v>
      </c>
      <c r="G1939" t="str">
        <f>VLOOKUP(A1939, _holidays!A1939:C4044,3,FALSE)</f>
        <v>N</v>
      </c>
      <c r="H1939">
        <v>8.5</v>
      </c>
      <c r="I1939">
        <v>19.600000000000001</v>
      </c>
      <c r="J1939">
        <v>9.8000000000000007</v>
      </c>
      <c r="K1939">
        <v>0</v>
      </c>
      <c r="L1939" s="7">
        <v>111417.63</v>
      </c>
      <c r="M1939" s="9">
        <v>33.035885159999999</v>
      </c>
      <c r="N1939" s="9">
        <f t="shared" si="154"/>
        <v>3680780.0294793709</v>
      </c>
    </row>
    <row r="1940" spans="1:14" x14ac:dyDescent="0.25">
      <c r="A1940" s="5">
        <v>43943</v>
      </c>
      <c r="B1940" t="str">
        <f t="shared" si="150"/>
        <v>Wednesday</v>
      </c>
      <c r="C1940" t="str">
        <f t="shared" si="151"/>
        <v>April</v>
      </c>
      <c r="D1940">
        <f t="shared" si="152"/>
        <v>2020</v>
      </c>
      <c r="E1940">
        <f t="shared" si="153"/>
        <v>17</v>
      </c>
      <c r="F1940" t="str">
        <f>VLOOKUP(A1940, _holidays!A1940:B4045,2,FALSE)</f>
        <v>N</v>
      </c>
      <c r="G1940" t="str">
        <f>VLOOKUP(A1940, _holidays!A1940:C4045,3,FALSE)</f>
        <v>N</v>
      </c>
      <c r="H1940">
        <v>12.8</v>
      </c>
      <c r="I1940">
        <v>18.2</v>
      </c>
      <c r="J1940">
        <v>8.8000000000000007</v>
      </c>
      <c r="K1940">
        <v>0</v>
      </c>
      <c r="L1940" s="7">
        <v>113506.01</v>
      </c>
      <c r="M1940" s="9">
        <v>37.881751569999999</v>
      </c>
      <c r="N1940" s="9">
        <f t="shared" si="154"/>
        <v>4299806.4725219356</v>
      </c>
    </row>
    <row r="1941" spans="1:14" x14ac:dyDescent="0.25">
      <c r="A1941" s="5">
        <v>43944</v>
      </c>
      <c r="B1941" t="str">
        <f t="shared" si="150"/>
        <v>Thursday</v>
      </c>
      <c r="C1941" t="str">
        <f t="shared" si="151"/>
        <v>April</v>
      </c>
      <c r="D1941">
        <f t="shared" si="152"/>
        <v>2020</v>
      </c>
      <c r="E1941">
        <f t="shared" si="153"/>
        <v>17</v>
      </c>
      <c r="F1941" t="str">
        <f>VLOOKUP(A1941, _holidays!A1941:B4046,2,FALSE)</f>
        <v>N</v>
      </c>
      <c r="G1941" t="str">
        <f>VLOOKUP(A1941, _holidays!A1941:C4046,3,FALSE)</f>
        <v>N</v>
      </c>
      <c r="H1941">
        <v>9.6</v>
      </c>
      <c r="I1941">
        <v>19.7</v>
      </c>
      <c r="J1941">
        <v>9.6999999999999993</v>
      </c>
      <c r="K1941">
        <v>0</v>
      </c>
      <c r="L1941" s="7">
        <v>112872.88</v>
      </c>
      <c r="M1941" s="9">
        <v>20.49660012</v>
      </c>
      <c r="N1941" s="9">
        <f t="shared" si="154"/>
        <v>2313510.2857527458</v>
      </c>
    </row>
    <row r="1942" spans="1:14" x14ac:dyDescent="0.25">
      <c r="A1942" s="5">
        <v>43945</v>
      </c>
      <c r="B1942" t="str">
        <f t="shared" si="150"/>
        <v>Friday</v>
      </c>
      <c r="C1942" t="str">
        <f t="shared" si="151"/>
        <v>April</v>
      </c>
      <c r="D1942">
        <f t="shared" si="152"/>
        <v>2020</v>
      </c>
      <c r="E1942">
        <f t="shared" si="153"/>
        <v>17</v>
      </c>
      <c r="F1942" t="str">
        <f>VLOOKUP(A1942, _holidays!A1942:B4047,2,FALSE)</f>
        <v>N</v>
      </c>
      <c r="G1942" t="str">
        <f>VLOOKUP(A1942, _holidays!A1942:C4047,3,FALSE)</f>
        <v>N</v>
      </c>
      <c r="H1942">
        <v>15.1</v>
      </c>
      <c r="I1942">
        <v>22.3</v>
      </c>
      <c r="J1942">
        <v>12.7</v>
      </c>
      <c r="K1942">
        <v>0.4</v>
      </c>
      <c r="L1942" s="7">
        <v>106565.295</v>
      </c>
      <c r="M1942" s="9">
        <v>26.641180070000001</v>
      </c>
      <c r="N1942" s="9">
        <f t="shared" si="154"/>
        <v>2839025.2133076708</v>
      </c>
    </row>
    <row r="1943" spans="1:14" x14ac:dyDescent="0.25">
      <c r="A1943" s="5">
        <v>43946</v>
      </c>
      <c r="B1943" t="str">
        <f t="shared" si="150"/>
        <v>Saturday</v>
      </c>
      <c r="C1943" t="str">
        <f t="shared" si="151"/>
        <v>April</v>
      </c>
      <c r="D1943">
        <f t="shared" si="152"/>
        <v>2020</v>
      </c>
      <c r="E1943">
        <f t="shared" si="153"/>
        <v>17</v>
      </c>
      <c r="F1943" t="str">
        <f>VLOOKUP(A1943, _holidays!A1943:B4048,2,FALSE)</f>
        <v>N</v>
      </c>
      <c r="G1943" t="str">
        <f>VLOOKUP(A1943, _holidays!A1943:C4048,3,FALSE)</f>
        <v>Y</v>
      </c>
      <c r="H1943">
        <v>10.5</v>
      </c>
      <c r="I1943">
        <v>21.7</v>
      </c>
      <c r="J1943">
        <v>10.4</v>
      </c>
      <c r="K1943">
        <v>0</v>
      </c>
      <c r="L1943" s="7">
        <v>96845.119999999995</v>
      </c>
      <c r="M1943" s="9">
        <v>17.640174080000001</v>
      </c>
      <c r="N1943" s="9">
        <f t="shared" si="154"/>
        <v>1708364.7755984897</v>
      </c>
    </row>
    <row r="1944" spans="1:14" x14ac:dyDescent="0.25">
      <c r="A1944" s="5">
        <v>43947</v>
      </c>
      <c r="B1944" t="str">
        <f t="shared" si="150"/>
        <v>Sunday</v>
      </c>
      <c r="C1944" t="str">
        <f t="shared" si="151"/>
        <v>April</v>
      </c>
      <c r="D1944">
        <f t="shared" si="152"/>
        <v>2020</v>
      </c>
      <c r="E1944">
        <f t="shared" si="153"/>
        <v>18</v>
      </c>
      <c r="F1944" t="str">
        <f>VLOOKUP(A1944, _holidays!A1944:B4049,2,FALSE)</f>
        <v>N</v>
      </c>
      <c r="G1944" t="str">
        <f>VLOOKUP(A1944, _holidays!A1944:C4049,3,FALSE)</f>
        <v>N</v>
      </c>
      <c r="H1944">
        <v>15.4</v>
      </c>
      <c r="I1944">
        <v>17.7</v>
      </c>
      <c r="J1944">
        <v>6.6</v>
      </c>
      <c r="K1944">
        <v>14</v>
      </c>
      <c r="L1944" s="7">
        <v>96572.934999999998</v>
      </c>
      <c r="M1944" s="9">
        <v>13.563055800000001</v>
      </c>
      <c r="N1944" s="9">
        <f t="shared" si="154"/>
        <v>1309824.1061747731</v>
      </c>
    </row>
    <row r="1945" spans="1:14" x14ac:dyDescent="0.25">
      <c r="A1945" s="5">
        <v>43948</v>
      </c>
      <c r="B1945" t="str">
        <f t="shared" si="150"/>
        <v>Monday</v>
      </c>
      <c r="C1945" t="str">
        <f t="shared" si="151"/>
        <v>April</v>
      </c>
      <c r="D1945">
        <f t="shared" si="152"/>
        <v>2020</v>
      </c>
      <c r="E1945">
        <f t="shared" si="153"/>
        <v>18</v>
      </c>
      <c r="F1945" t="str">
        <f>VLOOKUP(A1945, _holidays!A1945:B4050,2,FALSE)</f>
        <v>N</v>
      </c>
      <c r="G1945" t="str">
        <f>VLOOKUP(A1945, _holidays!A1945:C4050,3,FALSE)</f>
        <v>N</v>
      </c>
      <c r="H1945">
        <v>8.1</v>
      </c>
      <c r="I1945">
        <v>18.100000000000001</v>
      </c>
      <c r="J1945">
        <v>12.5</v>
      </c>
      <c r="K1945">
        <v>0.6</v>
      </c>
      <c r="L1945" s="7">
        <v>113471.83</v>
      </c>
      <c r="M1945" s="9">
        <v>33.031410970000003</v>
      </c>
      <c r="N1945" s="9">
        <f t="shared" si="154"/>
        <v>3748134.6502479757</v>
      </c>
    </row>
    <row r="1946" spans="1:14" x14ac:dyDescent="0.25">
      <c r="A1946" s="5">
        <v>43949</v>
      </c>
      <c r="B1946" t="str">
        <f t="shared" si="150"/>
        <v>Tuesday</v>
      </c>
      <c r="C1946" t="str">
        <f t="shared" si="151"/>
        <v>April</v>
      </c>
      <c r="D1946">
        <f t="shared" si="152"/>
        <v>2020</v>
      </c>
      <c r="E1946">
        <f t="shared" si="153"/>
        <v>18</v>
      </c>
      <c r="F1946" t="str">
        <f>VLOOKUP(A1946, _holidays!A1946:B4051,2,FALSE)</f>
        <v>N</v>
      </c>
      <c r="G1946" t="str">
        <f>VLOOKUP(A1946, _holidays!A1946:C4051,3,FALSE)</f>
        <v>N</v>
      </c>
      <c r="H1946">
        <v>7.1</v>
      </c>
      <c r="I1946">
        <v>18.899999999999999</v>
      </c>
      <c r="J1946">
        <v>10.4</v>
      </c>
      <c r="K1946">
        <v>0</v>
      </c>
      <c r="L1946" s="7">
        <v>112124.06</v>
      </c>
      <c r="M1946" s="9">
        <v>19.566687859999998</v>
      </c>
      <c r="N1946" s="9">
        <f t="shared" si="154"/>
        <v>2193896.4836159116</v>
      </c>
    </row>
    <row r="1947" spans="1:14" x14ac:dyDescent="0.25">
      <c r="A1947" s="5">
        <v>43950</v>
      </c>
      <c r="B1947" t="str">
        <f t="shared" si="150"/>
        <v>Wednesday</v>
      </c>
      <c r="C1947" t="str">
        <f t="shared" si="151"/>
        <v>April</v>
      </c>
      <c r="D1947">
        <f t="shared" si="152"/>
        <v>2020</v>
      </c>
      <c r="E1947">
        <f t="shared" si="153"/>
        <v>18</v>
      </c>
      <c r="F1947" t="str">
        <f>VLOOKUP(A1947, _holidays!A1947:B4052,2,FALSE)</f>
        <v>N</v>
      </c>
      <c r="G1947" t="str">
        <f>VLOOKUP(A1947, _holidays!A1947:C4052,3,FALSE)</f>
        <v>N</v>
      </c>
      <c r="H1947">
        <v>11.2</v>
      </c>
      <c r="I1947">
        <v>19.8</v>
      </c>
      <c r="J1947">
        <v>3.6</v>
      </c>
      <c r="K1947">
        <v>3.4</v>
      </c>
      <c r="L1947" s="7">
        <v>121307.84</v>
      </c>
      <c r="M1947" s="9">
        <v>32.265191100000003</v>
      </c>
      <c r="N1947" s="9">
        <f t="shared" si="154"/>
        <v>3914020.6395282242</v>
      </c>
    </row>
    <row r="1948" spans="1:14" x14ac:dyDescent="0.25">
      <c r="A1948" s="5">
        <v>43951</v>
      </c>
      <c r="B1948" t="str">
        <f t="shared" si="150"/>
        <v>Thursday</v>
      </c>
      <c r="C1948" t="str">
        <f t="shared" si="151"/>
        <v>April</v>
      </c>
      <c r="D1948">
        <f t="shared" si="152"/>
        <v>2020</v>
      </c>
      <c r="E1948">
        <f t="shared" si="153"/>
        <v>18</v>
      </c>
      <c r="F1948" t="str">
        <f>VLOOKUP(A1948, _holidays!A1948:B4053,2,FALSE)</f>
        <v>N</v>
      </c>
      <c r="G1948" t="str">
        <f>VLOOKUP(A1948, _holidays!A1948:C4053,3,FALSE)</f>
        <v>N</v>
      </c>
      <c r="H1948">
        <v>8.9</v>
      </c>
      <c r="I1948">
        <v>15.5</v>
      </c>
      <c r="J1948">
        <v>5.4</v>
      </c>
      <c r="K1948">
        <v>23.6</v>
      </c>
      <c r="L1948" s="7">
        <v>121353.33</v>
      </c>
      <c r="M1948" s="9">
        <v>30.41346278</v>
      </c>
      <c r="N1948" s="9">
        <f t="shared" si="154"/>
        <v>3690774.9851840576</v>
      </c>
    </row>
    <row r="1949" spans="1:14" x14ac:dyDescent="0.25">
      <c r="A1949" s="5">
        <v>43952</v>
      </c>
      <c r="B1949" t="str">
        <f t="shared" si="150"/>
        <v>Friday</v>
      </c>
      <c r="C1949" t="str">
        <f t="shared" si="151"/>
        <v>May</v>
      </c>
      <c r="D1949">
        <f t="shared" si="152"/>
        <v>2020</v>
      </c>
      <c r="E1949">
        <f t="shared" si="153"/>
        <v>18</v>
      </c>
      <c r="F1949" t="str">
        <f>VLOOKUP(A1949, _holidays!A1949:B4054,2,FALSE)</f>
        <v>N</v>
      </c>
      <c r="G1949" t="str">
        <f>VLOOKUP(A1949, _holidays!A1949:C4054,3,FALSE)</f>
        <v>N</v>
      </c>
      <c r="H1949">
        <v>7.6</v>
      </c>
      <c r="I1949">
        <v>13</v>
      </c>
      <c r="J1949">
        <v>5.0999999999999996</v>
      </c>
      <c r="K1949">
        <v>8</v>
      </c>
      <c r="L1949" s="7">
        <v>127238.875</v>
      </c>
      <c r="M1949" s="9">
        <v>24.122816870000001</v>
      </c>
      <c r="N1949" s="9">
        <f t="shared" si="154"/>
        <v>3069360.0803698213</v>
      </c>
    </row>
    <row r="1950" spans="1:14" x14ac:dyDescent="0.25">
      <c r="A1950" s="5">
        <v>43953</v>
      </c>
      <c r="B1950" t="str">
        <f t="shared" si="150"/>
        <v>Saturday</v>
      </c>
      <c r="C1950" t="str">
        <f t="shared" si="151"/>
        <v>May</v>
      </c>
      <c r="D1950">
        <f t="shared" si="152"/>
        <v>2020</v>
      </c>
      <c r="E1950">
        <f t="shared" si="153"/>
        <v>18</v>
      </c>
      <c r="F1950" t="str">
        <f>VLOOKUP(A1950, _holidays!A1950:B4055,2,FALSE)</f>
        <v>N</v>
      </c>
      <c r="G1950" t="str">
        <f>VLOOKUP(A1950, _holidays!A1950:C4055,3,FALSE)</f>
        <v>N</v>
      </c>
      <c r="H1950">
        <v>8.3000000000000007</v>
      </c>
      <c r="I1950">
        <v>14.2</v>
      </c>
      <c r="J1950">
        <v>6.2</v>
      </c>
      <c r="K1950">
        <v>1.4</v>
      </c>
      <c r="L1950" s="7">
        <v>111665.72500000001</v>
      </c>
      <c r="M1950" s="9">
        <v>22.875644019999999</v>
      </c>
      <c r="N1950" s="9">
        <f t="shared" si="154"/>
        <v>2554425.3743352145</v>
      </c>
    </row>
    <row r="1951" spans="1:14" x14ac:dyDescent="0.25">
      <c r="A1951" s="5">
        <v>43954</v>
      </c>
      <c r="B1951" t="str">
        <f t="shared" si="150"/>
        <v>Sunday</v>
      </c>
      <c r="C1951" t="str">
        <f t="shared" si="151"/>
        <v>May</v>
      </c>
      <c r="D1951">
        <f t="shared" si="152"/>
        <v>2020</v>
      </c>
      <c r="E1951">
        <f t="shared" si="153"/>
        <v>19</v>
      </c>
      <c r="F1951" t="str">
        <f>VLOOKUP(A1951, _holidays!A1951:B4056,2,FALSE)</f>
        <v>N</v>
      </c>
      <c r="G1951" t="str">
        <f>VLOOKUP(A1951, _holidays!A1951:C4056,3,FALSE)</f>
        <v>N</v>
      </c>
      <c r="H1951">
        <v>9.8000000000000007</v>
      </c>
      <c r="I1951">
        <v>15</v>
      </c>
      <c r="J1951">
        <v>8.3000000000000007</v>
      </c>
      <c r="K1951">
        <v>1.8</v>
      </c>
      <c r="L1951" s="7">
        <v>109669.355</v>
      </c>
      <c r="M1951" s="9">
        <v>36.488532380000002</v>
      </c>
      <c r="N1951" s="9">
        <f t="shared" si="154"/>
        <v>4001673.8110112152</v>
      </c>
    </row>
    <row r="1952" spans="1:14" x14ac:dyDescent="0.25">
      <c r="A1952" s="5">
        <v>43955</v>
      </c>
      <c r="B1952" t="str">
        <f t="shared" si="150"/>
        <v>Monday</v>
      </c>
      <c r="C1952" t="str">
        <f t="shared" si="151"/>
        <v>May</v>
      </c>
      <c r="D1952">
        <f t="shared" si="152"/>
        <v>2020</v>
      </c>
      <c r="E1952">
        <f t="shared" si="153"/>
        <v>19</v>
      </c>
      <c r="F1952" t="str">
        <f>VLOOKUP(A1952, _holidays!A1952:B4057,2,FALSE)</f>
        <v>N</v>
      </c>
      <c r="G1952" t="str">
        <f>VLOOKUP(A1952, _holidays!A1952:C4057,3,FALSE)</f>
        <v>N</v>
      </c>
      <c r="H1952">
        <v>9.4</v>
      </c>
      <c r="I1952">
        <v>14.8</v>
      </c>
      <c r="J1952">
        <v>7</v>
      </c>
      <c r="K1952">
        <v>0.2</v>
      </c>
      <c r="L1952" s="7">
        <v>126892.26</v>
      </c>
      <c r="M1952" s="9">
        <v>53.063440780000001</v>
      </c>
      <c r="N1952" s="9">
        <f t="shared" si="154"/>
        <v>6733339.923950363</v>
      </c>
    </row>
    <row r="1953" spans="1:14" x14ac:dyDescent="0.25">
      <c r="A1953" s="5">
        <v>43956</v>
      </c>
      <c r="B1953" t="str">
        <f t="shared" si="150"/>
        <v>Tuesday</v>
      </c>
      <c r="C1953" t="str">
        <f t="shared" si="151"/>
        <v>May</v>
      </c>
      <c r="D1953">
        <f t="shared" si="152"/>
        <v>2020</v>
      </c>
      <c r="E1953">
        <f t="shared" si="153"/>
        <v>19</v>
      </c>
      <c r="F1953" t="str">
        <f>VLOOKUP(A1953, _holidays!A1953:B4058,2,FALSE)</f>
        <v>N</v>
      </c>
      <c r="G1953" t="str">
        <f>VLOOKUP(A1953, _holidays!A1953:C4058,3,FALSE)</f>
        <v>N</v>
      </c>
      <c r="H1953">
        <v>8</v>
      </c>
      <c r="I1953">
        <v>19.5</v>
      </c>
      <c r="J1953">
        <v>11.6</v>
      </c>
      <c r="K1953">
        <v>0.4</v>
      </c>
      <c r="L1953" s="7">
        <v>118839.095</v>
      </c>
      <c r="M1953" s="9">
        <v>33.515699840000003</v>
      </c>
      <c r="N1953" s="9">
        <f t="shared" si="154"/>
        <v>3982975.4372772453</v>
      </c>
    </row>
    <row r="1954" spans="1:14" x14ac:dyDescent="0.25">
      <c r="A1954" s="5">
        <v>43957</v>
      </c>
      <c r="B1954" t="str">
        <f t="shared" si="150"/>
        <v>Wednesday</v>
      </c>
      <c r="C1954" t="str">
        <f t="shared" si="151"/>
        <v>May</v>
      </c>
      <c r="D1954">
        <f t="shared" si="152"/>
        <v>2020</v>
      </c>
      <c r="E1954">
        <f t="shared" si="153"/>
        <v>19</v>
      </c>
      <c r="F1954" t="str">
        <f>VLOOKUP(A1954, _holidays!A1954:B4059,2,FALSE)</f>
        <v>N</v>
      </c>
      <c r="G1954" t="str">
        <f>VLOOKUP(A1954, _holidays!A1954:C4059,3,FALSE)</f>
        <v>N</v>
      </c>
      <c r="H1954">
        <v>10.199999999999999</v>
      </c>
      <c r="I1954">
        <v>20.100000000000001</v>
      </c>
      <c r="J1954">
        <v>9.6999999999999993</v>
      </c>
      <c r="K1954">
        <v>0</v>
      </c>
      <c r="L1954" s="7">
        <v>113214.27</v>
      </c>
      <c r="M1954" s="9">
        <v>17.064877800000001</v>
      </c>
      <c r="N1954" s="9">
        <f t="shared" si="154"/>
        <v>1931987.6827662063</v>
      </c>
    </row>
    <row r="1955" spans="1:14" x14ac:dyDescent="0.25">
      <c r="A1955" s="5">
        <v>43958</v>
      </c>
      <c r="B1955" t="str">
        <f t="shared" si="150"/>
        <v>Thursday</v>
      </c>
      <c r="C1955" t="str">
        <f t="shared" si="151"/>
        <v>May</v>
      </c>
      <c r="D1955">
        <f t="shared" si="152"/>
        <v>2020</v>
      </c>
      <c r="E1955">
        <f t="shared" si="153"/>
        <v>19</v>
      </c>
      <c r="F1955" t="str">
        <f>VLOOKUP(A1955, _holidays!A1955:B4060,2,FALSE)</f>
        <v>N</v>
      </c>
      <c r="G1955" t="str">
        <f>VLOOKUP(A1955, _holidays!A1955:C4060,3,FALSE)</f>
        <v>N</v>
      </c>
      <c r="H1955">
        <v>15.1</v>
      </c>
      <c r="I1955">
        <v>21.1</v>
      </c>
      <c r="J1955">
        <v>6.2</v>
      </c>
      <c r="K1955">
        <v>0</v>
      </c>
      <c r="L1955" s="7">
        <v>109642.755</v>
      </c>
      <c r="M1955" s="9">
        <v>15.237901519999999</v>
      </c>
      <c r="N1955" s="9">
        <f t="shared" si="154"/>
        <v>1670725.5030714876</v>
      </c>
    </row>
    <row r="1956" spans="1:14" x14ac:dyDescent="0.25">
      <c r="A1956" s="5">
        <v>43959</v>
      </c>
      <c r="B1956" t="str">
        <f t="shared" si="150"/>
        <v>Friday</v>
      </c>
      <c r="C1956" t="str">
        <f t="shared" si="151"/>
        <v>May</v>
      </c>
      <c r="D1956">
        <f t="shared" si="152"/>
        <v>2020</v>
      </c>
      <c r="E1956">
        <f t="shared" si="153"/>
        <v>19</v>
      </c>
      <c r="F1956" t="str">
        <f>VLOOKUP(A1956, _holidays!A1956:B4061,2,FALSE)</f>
        <v>N</v>
      </c>
      <c r="G1956" t="str">
        <f>VLOOKUP(A1956, _holidays!A1956:C4061,3,FALSE)</f>
        <v>N</v>
      </c>
      <c r="H1956">
        <v>12.6</v>
      </c>
      <c r="I1956">
        <v>19.600000000000001</v>
      </c>
      <c r="J1956">
        <v>10.7</v>
      </c>
      <c r="K1956">
        <v>0</v>
      </c>
      <c r="L1956" s="7">
        <v>107914.05499999999</v>
      </c>
      <c r="M1956" s="9">
        <v>30.698219210000001</v>
      </c>
      <c r="N1956" s="9">
        <f t="shared" si="154"/>
        <v>3312769.3162299963</v>
      </c>
    </row>
    <row r="1957" spans="1:14" x14ac:dyDescent="0.25">
      <c r="A1957" s="5">
        <v>43960</v>
      </c>
      <c r="B1957" t="str">
        <f t="shared" si="150"/>
        <v>Saturday</v>
      </c>
      <c r="C1957" t="str">
        <f t="shared" si="151"/>
        <v>May</v>
      </c>
      <c r="D1957">
        <f t="shared" si="152"/>
        <v>2020</v>
      </c>
      <c r="E1957">
        <f t="shared" si="153"/>
        <v>19</v>
      </c>
      <c r="F1957" t="str">
        <f>VLOOKUP(A1957, _holidays!A1957:B4062,2,FALSE)</f>
        <v>N</v>
      </c>
      <c r="G1957" t="str">
        <f>VLOOKUP(A1957, _holidays!A1957:C4062,3,FALSE)</f>
        <v>N</v>
      </c>
      <c r="H1957">
        <v>12.6</v>
      </c>
      <c r="I1957">
        <v>14</v>
      </c>
      <c r="J1957">
        <v>5.4</v>
      </c>
      <c r="K1957">
        <v>0.6</v>
      </c>
      <c r="L1957" s="7">
        <v>107786.255</v>
      </c>
      <c r="M1957" s="9">
        <v>22.461551329999999</v>
      </c>
      <c r="N1957" s="9">
        <f t="shared" si="154"/>
        <v>2421046.4993509692</v>
      </c>
    </row>
    <row r="1958" spans="1:14" x14ac:dyDescent="0.25">
      <c r="A1958" s="5">
        <v>43961</v>
      </c>
      <c r="B1958" t="str">
        <f t="shared" si="150"/>
        <v>Sunday</v>
      </c>
      <c r="C1958" t="str">
        <f t="shared" si="151"/>
        <v>May</v>
      </c>
      <c r="D1958">
        <f t="shared" si="152"/>
        <v>2020</v>
      </c>
      <c r="E1958">
        <f t="shared" si="153"/>
        <v>20</v>
      </c>
      <c r="F1958" t="str">
        <f>VLOOKUP(A1958, _holidays!A1958:B4063,2,FALSE)</f>
        <v>N</v>
      </c>
      <c r="G1958" t="str">
        <f>VLOOKUP(A1958, _holidays!A1958:C4063,3,FALSE)</f>
        <v>N</v>
      </c>
      <c r="H1958">
        <v>7.2</v>
      </c>
      <c r="I1958">
        <v>14.5</v>
      </c>
      <c r="J1958">
        <v>9</v>
      </c>
      <c r="K1958">
        <v>7</v>
      </c>
      <c r="L1958" s="7">
        <v>107555.19</v>
      </c>
      <c r="M1958" s="9">
        <v>36.456396259999998</v>
      </c>
      <c r="N1958" s="9">
        <f t="shared" si="154"/>
        <v>3921074.6264595892</v>
      </c>
    </row>
    <row r="1959" spans="1:14" x14ac:dyDescent="0.25">
      <c r="A1959" s="5">
        <v>43962</v>
      </c>
      <c r="B1959" t="str">
        <f t="shared" si="150"/>
        <v>Monday</v>
      </c>
      <c r="C1959" t="str">
        <f t="shared" si="151"/>
        <v>May</v>
      </c>
      <c r="D1959">
        <f t="shared" si="152"/>
        <v>2020</v>
      </c>
      <c r="E1959">
        <f t="shared" si="153"/>
        <v>20</v>
      </c>
      <c r="F1959" t="str">
        <f>VLOOKUP(A1959, _holidays!A1959:B4064,2,FALSE)</f>
        <v>N</v>
      </c>
      <c r="G1959" t="str">
        <f>VLOOKUP(A1959, _holidays!A1959:C4064,3,FALSE)</f>
        <v>N</v>
      </c>
      <c r="H1959">
        <v>7.8</v>
      </c>
      <c r="I1959">
        <v>17.100000000000001</v>
      </c>
      <c r="J1959">
        <v>7.5</v>
      </c>
      <c r="K1959">
        <v>0.6</v>
      </c>
      <c r="L1959" s="7">
        <v>122550.94500000001</v>
      </c>
      <c r="M1959" s="9">
        <v>37.85789836</v>
      </c>
      <c r="N1959" s="9">
        <f t="shared" si="154"/>
        <v>4639521.2197319502</v>
      </c>
    </row>
    <row r="1960" spans="1:14" x14ac:dyDescent="0.25">
      <c r="A1960" s="5">
        <v>43963</v>
      </c>
      <c r="B1960" t="str">
        <f t="shared" si="150"/>
        <v>Tuesday</v>
      </c>
      <c r="C1960" t="str">
        <f t="shared" si="151"/>
        <v>May</v>
      </c>
      <c r="D1960">
        <f t="shared" si="152"/>
        <v>2020</v>
      </c>
      <c r="E1960">
        <f t="shared" si="153"/>
        <v>20</v>
      </c>
      <c r="F1960" t="str">
        <f>VLOOKUP(A1960, _holidays!A1960:B4065,2,FALSE)</f>
        <v>N</v>
      </c>
      <c r="G1960" t="str">
        <f>VLOOKUP(A1960, _holidays!A1960:C4065,3,FALSE)</f>
        <v>N</v>
      </c>
      <c r="H1960">
        <v>10.3</v>
      </c>
      <c r="I1960">
        <v>14.8</v>
      </c>
      <c r="J1960">
        <v>8.5</v>
      </c>
      <c r="K1960">
        <v>0.2</v>
      </c>
      <c r="L1960" s="7">
        <v>120767.795</v>
      </c>
      <c r="M1960" s="9">
        <v>29.433623390000001</v>
      </c>
      <c r="N1960" s="9">
        <f t="shared" si="154"/>
        <v>3554633.7956707249</v>
      </c>
    </row>
    <row r="1961" spans="1:14" x14ac:dyDescent="0.25">
      <c r="A1961" s="5">
        <v>43964</v>
      </c>
      <c r="B1961" t="str">
        <f t="shared" si="150"/>
        <v>Wednesday</v>
      </c>
      <c r="C1961" t="str">
        <f t="shared" si="151"/>
        <v>May</v>
      </c>
      <c r="D1961">
        <f t="shared" si="152"/>
        <v>2020</v>
      </c>
      <c r="E1961">
        <f t="shared" si="153"/>
        <v>20</v>
      </c>
      <c r="F1961" t="str">
        <f>VLOOKUP(A1961, _holidays!A1961:B4066,2,FALSE)</f>
        <v>N</v>
      </c>
      <c r="G1961" t="str">
        <f>VLOOKUP(A1961, _holidays!A1961:C4066,3,FALSE)</f>
        <v>N</v>
      </c>
      <c r="H1961">
        <v>10.4</v>
      </c>
      <c r="I1961">
        <v>14.5</v>
      </c>
      <c r="J1961">
        <v>8.9</v>
      </c>
      <c r="K1961">
        <v>1.4</v>
      </c>
      <c r="L1961" s="7">
        <v>127145.14</v>
      </c>
      <c r="M1961" s="9">
        <v>43.43886852</v>
      </c>
      <c r="N1961" s="9">
        <f t="shared" si="154"/>
        <v>5523041.0194169926</v>
      </c>
    </row>
    <row r="1962" spans="1:14" x14ac:dyDescent="0.25">
      <c r="A1962" s="5">
        <v>43965</v>
      </c>
      <c r="B1962" t="str">
        <f t="shared" si="150"/>
        <v>Thursday</v>
      </c>
      <c r="C1962" t="str">
        <f t="shared" si="151"/>
        <v>May</v>
      </c>
      <c r="D1962">
        <f t="shared" si="152"/>
        <v>2020</v>
      </c>
      <c r="E1962">
        <f t="shared" si="153"/>
        <v>20</v>
      </c>
      <c r="F1962" t="str">
        <f>VLOOKUP(A1962, _holidays!A1962:B4067,2,FALSE)</f>
        <v>N</v>
      </c>
      <c r="G1962" t="str">
        <f>VLOOKUP(A1962, _holidays!A1962:C4067,3,FALSE)</f>
        <v>N</v>
      </c>
      <c r="H1962">
        <v>6.6</v>
      </c>
      <c r="I1962">
        <v>14.7</v>
      </c>
      <c r="J1962">
        <v>9.8000000000000007</v>
      </c>
      <c r="K1962">
        <v>2.8</v>
      </c>
      <c r="L1962" s="7">
        <v>129285.09</v>
      </c>
      <c r="M1962" s="9">
        <v>48.118726070000001</v>
      </c>
      <c r="N1962" s="9">
        <f t="shared" si="154"/>
        <v>6221033.8306452967</v>
      </c>
    </row>
    <row r="1963" spans="1:14" x14ac:dyDescent="0.25">
      <c r="A1963" s="5">
        <v>43966</v>
      </c>
      <c r="B1963" t="str">
        <f t="shared" si="150"/>
        <v>Friday</v>
      </c>
      <c r="C1963" t="str">
        <f t="shared" si="151"/>
        <v>May</v>
      </c>
      <c r="D1963">
        <f t="shared" si="152"/>
        <v>2020</v>
      </c>
      <c r="E1963">
        <f t="shared" si="153"/>
        <v>20</v>
      </c>
      <c r="F1963" t="str">
        <f>VLOOKUP(A1963, _holidays!A1963:B4068,2,FALSE)</f>
        <v>N</v>
      </c>
      <c r="G1963" t="str">
        <f>VLOOKUP(A1963, _holidays!A1963:C4068,3,FALSE)</f>
        <v>N</v>
      </c>
      <c r="H1963">
        <v>4.5</v>
      </c>
      <c r="I1963">
        <v>15.3</v>
      </c>
      <c r="J1963">
        <v>10.8</v>
      </c>
      <c r="K1963">
        <v>0</v>
      </c>
      <c r="L1963" s="7">
        <v>129112.45</v>
      </c>
      <c r="M1963" s="9">
        <v>51.077775019999997</v>
      </c>
      <c r="N1963" s="9">
        <f t="shared" si="154"/>
        <v>6594776.6733809989</v>
      </c>
    </row>
    <row r="1964" spans="1:14" x14ac:dyDescent="0.25">
      <c r="A1964" s="5">
        <v>43967</v>
      </c>
      <c r="B1964" t="str">
        <f t="shared" si="150"/>
        <v>Saturday</v>
      </c>
      <c r="C1964" t="str">
        <f t="shared" si="151"/>
        <v>May</v>
      </c>
      <c r="D1964">
        <f t="shared" si="152"/>
        <v>2020</v>
      </c>
      <c r="E1964">
        <f t="shared" si="153"/>
        <v>20</v>
      </c>
      <c r="F1964" t="str">
        <f>VLOOKUP(A1964, _holidays!A1964:B4069,2,FALSE)</f>
        <v>N</v>
      </c>
      <c r="G1964" t="str">
        <f>VLOOKUP(A1964, _holidays!A1964:C4069,3,FALSE)</f>
        <v>N</v>
      </c>
      <c r="H1964">
        <v>4.5</v>
      </c>
      <c r="I1964">
        <v>18</v>
      </c>
      <c r="J1964">
        <v>10.7</v>
      </c>
      <c r="K1964">
        <v>0</v>
      </c>
      <c r="L1964" s="7">
        <v>110420.89</v>
      </c>
      <c r="M1964" s="9">
        <v>46.529095040000001</v>
      </c>
      <c r="N1964" s="9">
        <f t="shared" si="154"/>
        <v>5137784.085211386</v>
      </c>
    </row>
    <row r="1965" spans="1:14" x14ac:dyDescent="0.25">
      <c r="A1965" s="5">
        <v>43968</v>
      </c>
      <c r="B1965" t="str">
        <f t="shared" si="150"/>
        <v>Sunday</v>
      </c>
      <c r="C1965" t="str">
        <f t="shared" si="151"/>
        <v>May</v>
      </c>
      <c r="D1965">
        <f t="shared" si="152"/>
        <v>2020</v>
      </c>
      <c r="E1965">
        <f t="shared" si="153"/>
        <v>21</v>
      </c>
      <c r="F1965" t="str">
        <f>VLOOKUP(A1965, _holidays!A1965:B4070,2,FALSE)</f>
        <v>N</v>
      </c>
      <c r="G1965" t="str">
        <f>VLOOKUP(A1965, _holidays!A1965:C4070,3,FALSE)</f>
        <v>N</v>
      </c>
      <c r="H1965">
        <v>5.0999999999999996</v>
      </c>
      <c r="I1965">
        <v>18.5</v>
      </c>
      <c r="J1965">
        <v>10.6</v>
      </c>
      <c r="K1965">
        <v>0</v>
      </c>
      <c r="L1965" s="7">
        <v>109774.425</v>
      </c>
      <c r="M1965" s="9">
        <v>47.157281560000001</v>
      </c>
      <c r="N1965" s="9">
        <f t="shared" si="154"/>
        <v>5176663.4678121032</v>
      </c>
    </row>
    <row r="1966" spans="1:14" x14ac:dyDescent="0.25">
      <c r="A1966" s="5">
        <v>43969</v>
      </c>
      <c r="B1966" t="str">
        <f t="shared" si="150"/>
        <v>Monday</v>
      </c>
      <c r="C1966" t="str">
        <f t="shared" si="151"/>
        <v>May</v>
      </c>
      <c r="D1966">
        <f t="shared" si="152"/>
        <v>2020</v>
      </c>
      <c r="E1966">
        <f t="shared" si="153"/>
        <v>21</v>
      </c>
      <c r="F1966" t="str">
        <f>VLOOKUP(A1966, _holidays!A1966:B4071,2,FALSE)</f>
        <v>N</v>
      </c>
      <c r="G1966" t="str">
        <f>VLOOKUP(A1966, _holidays!A1966:C4071,3,FALSE)</f>
        <v>N</v>
      </c>
      <c r="H1966">
        <v>5.5</v>
      </c>
      <c r="I1966">
        <v>19.399999999999999</v>
      </c>
      <c r="J1966">
        <v>10.5</v>
      </c>
      <c r="K1966">
        <v>0</v>
      </c>
      <c r="L1966" s="7">
        <v>120076.645</v>
      </c>
      <c r="M1966" s="9">
        <v>44.491085740000003</v>
      </c>
      <c r="N1966" s="9">
        <f t="shared" si="154"/>
        <v>5342340.3080665432</v>
      </c>
    </row>
    <row r="1967" spans="1:14" x14ac:dyDescent="0.25">
      <c r="A1967" s="5">
        <v>43970</v>
      </c>
      <c r="B1967" t="str">
        <f t="shared" si="150"/>
        <v>Tuesday</v>
      </c>
      <c r="C1967" t="str">
        <f t="shared" si="151"/>
        <v>May</v>
      </c>
      <c r="D1967">
        <f t="shared" si="152"/>
        <v>2020</v>
      </c>
      <c r="E1967">
        <f t="shared" si="153"/>
        <v>21</v>
      </c>
      <c r="F1967" t="str">
        <f>VLOOKUP(A1967, _holidays!A1967:B4072,2,FALSE)</f>
        <v>N</v>
      </c>
      <c r="G1967" t="str">
        <f>VLOOKUP(A1967, _holidays!A1967:C4072,3,FALSE)</f>
        <v>N</v>
      </c>
      <c r="H1967">
        <v>8.1</v>
      </c>
      <c r="I1967">
        <v>17.7</v>
      </c>
      <c r="J1967">
        <v>4.9000000000000004</v>
      </c>
      <c r="K1967">
        <v>0</v>
      </c>
      <c r="L1967" s="7">
        <v>119789.97</v>
      </c>
      <c r="M1967" s="9">
        <v>44.374805960000003</v>
      </c>
      <c r="N1967" s="9">
        <f t="shared" si="154"/>
        <v>5315656.674704222</v>
      </c>
    </row>
    <row r="1968" spans="1:14" x14ac:dyDescent="0.25">
      <c r="A1968" s="5">
        <v>43971</v>
      </c>
      <c r="B1968" t="str">
        <f t="shared" si="150"/>
        <v>Wednesday</v>
      </c>
      <c r="C1968" t="str">
        <f t="shared" si="151"/>
        <v>May</v>
      </c>
      <c r="D1968">
        <f t="shared" si="152"/>
        <v>2020</v>
      </c>
      <c r="E1968">
        <f t="shared" si="153"/>
        <v>21</v>
      </c>
      <c r="F1968" t="str">
        <f>VLOOKUP(A1968, _holidays!A1968:B4073,2,FALSE)</f>
        <v>N</v>
      </c>
      <c r="G1968" t="str">
        <f>VLOOKUP(A1968, _holidays!A1968:C4073,3,FALSE)</f>
        <v>N</v>
      </c>
      <c r="H1968">
        <v>10.3</v>
      </c>
      <c r="I1968">
        <v>15.8</v>
      </c>
      <c r="J1968">
        <v>7.8</v>
      </c>
      <c r="K1968">
        <v>15.6</v>
      </c>
      <c r="L1968" s="7">
        <v>119803.985</v>
      </c>
      <c r="M1968" s="9">
        <v>40.056890670000001</v>
      </c>
      <c r="N1968" s="9">
        <f t="shared" si="154"/>
        <v>4798975.1289753197</v>
      </c>
    </row>
    <row r="1969" spans="1:14" x14ac:dyDescent="0.25">
      <c r="A1969" s="5">
        <v>43972</v>
      </c>
      <c r="B1969" t="str">
        <f t="shared" si="150"/>
        <v>Thursday</v>
      </c>
      <c r="C1969" t="str">
        <f t="shared" si="151"/>
        <v>May</v>
      </c>
      <c r="D1969">
        <f t="shared" si="152"/>
        <v>2020</v>
      </c>
      <c r="E1969">
        <f t="shared" si="153"/>
        <v>21</v>
      </c>
      <c r="F1969" t="str">
        <f>VLOOKUP(A1969, _holidays!A1969:B4074,2,FALSE)</f>
        <v>N</v>
      </c>
      <c r="G1969" t="str">
        <f>VLOOKUP(A1969, _holidays!A1969:C4074,3,FALSE)</f>
        <v>N</v>
      </c>
      <c r="H1969">
        <v>9.4</v>
      </c>
      <c r="I1969">
        <v>13.7</v>
      </c>
      <c r="J1969">
        <v>6.6</v>
      </c>
      <c r="K1969">
        <v>12.4</v>
      </c>
      <c r="L1969" s="7">
        <v>127563.61</v>
      </c>
      <c r="M1969" s="9">
        <v>58.074876109999998</v>
      </c>
      <c r="N1969" s="9">
        <f t="shared" si="154"/>
        <v>7408240.8468943574</v>
      </c>
    </row>
    <row r="1970" spans="1:14" x14ac:dyDescent="0.25">
      <c r="A1970" s="5">
        <v>43973</v>
      </c>
      <c r="B1970" t="str">
        <f t="shared" si="150"/>
        <v>Friday</v>
      </c>
      <c r="C1970" t="str">
        <f t="shared" si="151"/>
        <v>May</v>
      </c>
      <c r="D1970">
        <f t="shared" si="152"/>
        <v>2020</v>
      </c>
      <c r="E1970">
        <f t="shared" si="153"/>
        <v>21</v>
      </c>
      <c r="F1970" t="str">
        <f>VLOOKUP(A1970, _holidays!A1970:B4075,2,FALSE)</f>
        <v>N</v>
      </c>
      <c r="G1970" t="str">
        <f>VLOOKUP(A1970, _holidays!A1970:C4075,3,FALSE)</f>
        <v>N</v>
      </c>
      <c r="H1970">
        <v>9.1</v>
      </c>
      <c r="I1970">
        <v>13.6</v>
      </c>
      <c r="J1970">
        <v>7.8</v>
      </c>
      <c r="K1970">
        <v>11.4</v>
      </c>
      <c r="L1970" s="7">
        <v>130472.2</v>
      </c>
      <c r="M1970" s="9">
        <v>69.661220639999996</v>
      </c>
      <c r="N1970" s="9">
        <f t="shared" si="154"/>
        <v>9088852.7115862072</v>
      </c>
    </row>
    <row r="1971" spans="1:14" x14ac:dyDescent="0.25">
      <c r="A1971" s="5">
        <v>43974</v>
      </c>
      <c r="B1971" t="str">
        <f t="shared" si="150"/>
        <v>Saturday</v>
      </c>
      <c r="C1971" t="str">
        <f t="shared" si="151"/>
        <v>May</v>
      </c>
      <c r="D1971">
        <f t="shared" si="152"/>
        <v>2020</v>
      </c>
      <c r="E1971">
        <f t="shared" si="153"/>
        <v>21</v>
      </c>
      <c r="F1971" t="str">
        <f>VLOOKUP(A1971, _holidays!A1971:B4076,2,FALSE)</f>
        <v>N</v>
      </c>
      <c r="G1971" t="str">
        <f>VLOOKUP(A1971, _holidays!A1971:C4076,3,FALSE)</f>
        <v>N</v>
      </c>
      <c r="H1971">
        <v>9.4</v>
      </c>
      <c r="I1971">
        <v>13.5</v>
      </c>
      <c r="J1971">
        <v>5.8</v>
      </c>
      <c r="K1971">
        <v>0</v>
      </c>
      <c r="L1971" s="7">
        <v>115234.32</v>
      </c>
      <c r="M1971" s="9">
        <v>40.605164469999998</v>
      </c>
      <c r="N1971" s="9">
        <f t="shared" si="154"/>
        <v>4679108.5161886103</v>
      </c>
    </row>
    <row r="1972" spans="1:14" x14ac:dyDescent="0.25">
      <c r="A1972" s="5">
        <v>43975</v>
      </c>
      <c r="B1972" t="str">
        <f t="shared" si="150"/>
        <v>Sunday</v>
      </c>
      <c r="C1972" t="str">
        <f t="shared" si="151"/>
        <v>May</v>
      </c>
      <c r="D1972">
        <f t="shared" si="152"/>
        <v>2020</v>
      </c>
      <c r="E1972">
        <f t="shared" si="153"/>
        <v>22</v>
      </c>
      <c r="F1972" t="str">
        <f>VLOOKUP(A1972, _holidays!A1972:B4077,2,FALSE)</f>
        <v>N</v>
      </c>
      <c r="G1972" t="str">
        <f>VLOOKUP(A1972, _holidays!A1972:C4077,3,FALSE)</f>
        <v>N</v>
      </c>
      <c r="H1972">
        <v>10.9</v>
      </c>
      <c r="I1972">
        <v>13.8</v>
      </c>
      <c r="J1972">
        <v>7.9</v>
      </c>
      <c r="K1972">
        <v>3</v>
      </c>
      <c r="L1972" s="7">
        <v>109579.82</v>
      </c>
      <c r="M1972" s="9">
        <v>39.993102280000002</v>
      </c>
      <c r="N1972" s="9">
        <f t="shared" si="154"/>
        <v>4382436.9490839904</v>
      </c>
    </row>
    <row r="1973" spans="1:14" x14ac:dyDescent="0.25">
      <c r="A1973" s="5">
        <v>43976</v>
      </c>
      <c r="B1973" t="str">
        <f t="shared" si="150"/>
        <v>Monday</v>
      </c>
      <c r="C1973" t="str">
        <f t="shared" si="151"/>
        <v>May</v>
      </c>
      <c r="D1973">
        <f t="shared" si="152"/>
        <v>2020</v>
      </c>
      <c r="E1973">
        <f t="shared" si="153"/>
        <v>22</v>
      </c>
      <c r="F1973" t="str">
        <f>VLOOKUP(A1973, _holidays!A1973:B4078,2,FALSE)</f>
        <v>N</v>
      </c>
      <c r="G1973" t="str">
        <f>VLOOKUP(A1973, _holidays!A1973:C4078,3,FALSE)</f>
        <v>N</v>
      </c>
      <c r="H1973">
        <v>5.5</v>
      </c>
      <c r="I1973">
        <v>16</v>
      </c>
      <c r="J1973">
        <v>10</v>
      </c>
      <c r="K1973">
        <v>0</v>
      </c>
      <c r="L1973" s="7">
        <v>125532.575</v>
      </c>
      <c r="M1973" s="9">
        <v>46.784888840000001</v>
      </c>
      <c r="N1973" s="9">
        <f t="shared" si="154"/>
        <v>5873027.5671739634</v>
      </c>
    </row>
    <row r="1974" spans="1:14" x14ac:dyDescent="0.25">
      <c r="A1974" s="5">
        <v>43977</v>
      </c>
      <c r="B1974" t="str">
        <f t="shared" si="150"/>
        <v>Tuesday</v>
      </c>
      <c r="C1974" t="str">
        <f t="shared" si="151"/>
        <v>May</v>
      </c>
      <c r="D1974">
        <f t="shared" si="152"/>
        <v>2020</v>
      </c>
      <c r="E1974">
        <f t="shared" si="153"/>
        <v>22</v>
      </c>
      <c r="F1974" t="str">
        <f>VLOOKUP(A1974, _holidays!A1974:B4079,2,FALSE)</f>
        <v>N</v>
      </c>
      <c r="G1974" t="str">
        <f>VLOOKUP(A1974, _holidays!A1974:C4079,3,FALSE)</f>
        <v>N</v>
      </c>
      <c r="H1974">
        <v>5.4</v>
      </c>
      <c r="I1974">
        <v>18.5</v>
      </c>
      <c r="J1974">
        <v>9.4</v>
      </c>
      <c r="K1974">
        <v>0</v>
      </c>
      <c r="L1974" s="7">
        <v>126788.83500000001</v>
      </c>
      <c r="M1974" s="9">
        <v>46.707466500000002</v>
      </c>
      <c r="N1974" s="9">
        <f t="shared" si="154"/>
        <v>5921985.2633365281</v>
      </c>
    </row>
    <row r="1975" spans="1:14" x14ac:dyDescent="0.25">
      <c r="A1975" s="5">
        <v>43978</v>
      </c>
      <c r="B1975" t="str">
        <f t="shared" si="150"/>
        <v>Wednesday</v>
      </c>
      <c r="C1975" t="str">
        <f t="shared" si="151"/>
        <v>May</v>
      </c>
      <c r="D1975">
        <f t="shared" si="152"/>
        <v>2020</v>
      </c>
      <c r="E1975">
        <f t="shared" si="153"/>
        <v>22</v>
      </c>
      <c r="F1975" t="str">
        <f>VLOOKUP(A1975, _holidays!A1975:B4080,2,FALSE)</f>
        <v>Y</v>
      </c>
      <c r="G1975" t="str">
        <f>VLOOKUP(A1975, _holidays!A1975:C4080,3,FALSE)</f>
        <v>N</v>
      </c>
      <c r="H1975">
        <v>5.9</v>
      </c>
      <c r="I1975">
        <v>17.100000000000001</v>
      </c>
      <c r="J1975">
        <v>7.8</v>
      </c>
      <c r="K1975">
        <v>0</v>
      </c>
      <c r="L1975" s="7">
        <v>124189.8</v>
      </c>
      <c r="M1975" s="9">
        <v>50.44310686</v>
      </c>
      <c r="N1975" s="9">
        <f t="shared" si="154"/>
        <v>6264519.352322028</v>
      </c>
    </row>
    <row r="1976" spans="1:14" x14ac:dyDescent="0.25">
      <c r="A1976" s="5">
        <v>43979</v>
      </c>
      <c r="B1976" t="str">
        <f t="shared" si="150"/>
        <v>Thursday</v>
      </c>
      <c r="C1976" t="str">
        <f t="shared" si="151"/>
        <v>May</v>
      </c>
      <c r="D1976">
        <f t="shared" si="152"/>
        <v>2020</v>
      </c>
      <c r="E1976">
        <f t="shared" si="153"/>
        <v>22</v>
      </c>
      <c r="F1976" t="str">
        <f>VLOOKUP(A1976, _holidays!A1976:B4081,2,FALSE)</f>
        <v>Y</v>
      </c>
      <c r="G1976" t="str">
        <f>VLOOKUP(A1976, _holidays!A1976:C4081,3,FALSE)</f>
        <v>N</v>
      </c>
      <c r="H1976">
        <v>12.1</v>
      </c>
      <c r="I1976">
        <v>17.600000000000001</v>
      </c>
      <c r="J1976">
        <v>6.7</v>
      </c>
      <c r="K1976">
        <v>0</v>
      </c>
      <c r="L1976" s="7">
        <v>124062.485</v>
      </c>
      <c r="M1976" s="9">
        <v>65.360378650000001</v>
      </c>
      <c r="N1976" s="9">
        <f t="shared" si="154"/>
        <v>8108770.9958599452</v>
      </c>
    </row>
    <row r="1977" spans="1:14" x14ac:dyDescent="0.25">
      <c r="A1977" s="5">
        <v>43980</v>
      </c>
      <c r="B1977" t="str">
        <f t="shared" si="150"/>
        <v>Friday</v>
      </c>
      <c r="C1977" t="str">
        <f t="shared" si="151"/>
        <v>May</v>
      </c>
      <c r="D1977">
        <f t="shared" si="152"/>
        <v>2020</v>
      </c>
      <c r="E1977">
        <f t="shared" si="153"/>
        <v>22</v>
      </c>
      <c r="F1977" t="str">
        <f>VLOOKUP(A1977, _holidays!A1977:B4082,2,FALSE)</f>
        <v>Y</v>
      </c>
      <c r="G1977" t="str">
        <f>VLOOKUP(A1977, _holidays!A1977:C4082,3,FALSE)</f>
        <v>N</v>
      </c>
      <c r="H1977">
        <v>7.2</v>
      </c>
      <c r="I1977">
        <v>17.100000000000001</v>
      </c>
      <c r="J1977">
        <v>9.6</v>
      </c>
      <c r="K1977">
        <v>0</v>
      </c>
      <c r="L1977" s="7">
        <v>120072.09</v>
      </c>
      <c r="M1977" s="9">
        <v>50.142944370000002</v>
      </c>
      <c r="N1977" s="9">
        <f t="shared" si="154"/>
        <v>6020768.1292596338</v>
      </c>
    </row>
    <row r="1978" spans="1:14" x14ac:dyDescent="0.25">
      <c r="A1978" s="5">
        <v>43981</v>
      </c>
      <c r="B1978" t="str">
        <f t="shared" si="150"/>
        <v>Saturday</v>
      </c>
      <c r="C1978" t="str">
        <f t="shared" si="151"/>
        <v>May</v>
      </c>
      <c r="D1978">
        <f t="shared" si="152"/>
        <v>2020</v>
      </c>
      <c r="E1978">
        <f t="shared" si="153"/>
        <v>22</v>
      </c>
      <c r="F1978" t="str">
        <f>VLOOKUP(A1978, _holidays!A1978:B4083,2,FALSE)</f>
        <v>Y</v>
      </c>
      <c r="G1978" t="str">
        <f>VLOOKUP(A1978, _holidays!A1978:C4083,3,FALSE)</f>
        <v>N</v>
      </c>
      <c r="H1978">
        <v>8.1</v>
      </c>
      <c r="I1978">
        <v>17.100000000000001</v>
      </c>
      <c r="J1978">
        <v>9.3000000000000007</v>
      </c>
      <c r="K1978">
        <v>0</v>
      </c>
      <c r="L1978" s="7">
        <v>102231.77</v>
      </c>
      <c r="M1978" s="9">
        <v>21.75529586</v>
      </c>
      <c r="N1978" s="9">
        <f t="shared" si="154"/>
        <v>2224082.4026414724</v>
      </c>
    </row>
    <row r="1979" spans="1:14" x14ac:dyDescent="0.25">
      <c r="A1979" s="5">
        <v>43982</v>
      </c>
      <c r="B1979" t="str">
        <f t="shared" si="150"/>
        <v>Sunday</v>
      </c>
      <c r="C1979" t="str">
        <f t="shared" si="151"/>
        <v>May</v>
      </c>
      <c r="D1979">
        <f t="shared" si="152"/>
        <v>2020</v>
      </c>
      <c r="E1979">
        <f t="shared" si="153"/>
        <v>23</v>
      </c>
      <c r="F1979" t="str">
        <f>VLOOKUP(A1979, _holidays!A1979:B4084,2,FALSE)</f>
        <v>Y</v>
      </c>
      <c r="G1979" t="str">
        <f>VLOOKUP(A1979, _holidays!A1979:C4084,3,FALSE)</f>
        <v>N</v>
      </c>
      <c r="H1979">
        <v>12.4</v>
      </c>
      <c r="I1979">
        <v>17.8</v>
      </c>
      <c r="J1979">
        <v>8</v>
      </c>
      <c r="K1979">
        <v>0</v>
      </c>
      <c r="L1979" s="7">
        <v>102684.59</v>
      </c>
      <c r="M1979" s="9">
        <v>30.299929980000002</v>
      </c>
      <c r="N1979" s="9">
        <f t="shared" si="154"/>
        <v>3111335.8870250084</v>
      </c>
    </row>
    <row r="1980" spans="1:14" x14ac:dyDescent="0.25">
      <c r="A1980" s="5">
        <v>43983</v>
      </c>
      <c r="B1980" t="str">
        <f t="shared" si="150"/>
        <v>Monday</v>
      </c>
      <c r="C1980" t="str">
        <f t="shared" si="151"/>
        <v>June</v>
      </c>
      <c r="D1980">
        <f t="shared" si="152"/>
        <v>2020</v>
      </c>
      <c r="E1980">
        <f t="shared" si="153"/>
        <v>23</v>
      </c>
      <c r="F1980" t="str">
        <f>VLOOKUP(A1980, _holidays!A1980:B4085,2,FALSE)</f>
        <v>Y</v>
      </c>
      <c r="G1980" t="str">
        <f>VLOOKUP(A1980, _holidays!A1980:C4085,3,FALSE)</f>
        <v>N</v>
      </c>
      <c r="H1980">
        <v>9.3000000000000007</v>
      </c>
      <c r="I1980">
        <v>11.2</v>
      </c>
      <c r="J1980">
        <v>2.6</v>
      </c>
      <c r="K1980">
        <v>5</v>
      </c>
      <c r="L1980" s="7">
        <v>132039.70499999999</v>
      </c>
      <c r="M1980" s="9">
        <v>35.150957130000002</v>
      </c>
      <c r="N1980" s="9">
        <f t="shared" si="154"/>
        <v>4641322.0099128466</v>
      </c>
    </row>
    <row r="1981" spans="1:14" x14ac:dyDescent="0.25">
      <c r="A1981" s="5">
        <v>43984</v>
      </c>
      <c r="B1981" t="str">
        <f t="shared" si="150"/>
        <v>Tuesday</v>
      </c>
      <c r="C1981" t="str">
        <f t="shared" si="151"/>
        <v>June</v>
      </c>
      <c r="D1981">
        <f t="shared" si="152"/>
        <v>2020</v>
      </c>
      <c r="E1981">
        <f t="shared" si="153"/>
        <v>23</v>
      </c>
      <c r="F1981" t="str">
        <f>VLOOKUP(A1981, _holidays!A1981:B4086,2,FALSE)</f>
        <v>Y</v>
      </c>
      <c r="G1981" t="str">
        <f>VLOOKUP(A1981, _holidays!A1981:C4086,3,FALSE)</f>
        <v>N</v>
      </c>
      <c r="H1981">
        <v>8.4</v>
      </c>
      <c r="I1981">
        <v>15.6</v>
      </c>
      <c r="J1981">
        <v>4.9000000000000004</v>
      </c>
      <c r="K1981">
        <v>11.6</v>
      </c>
      <c r="L1981" s="7">
        <v>132710.35999999999</v>
      </c>
      <c r="M1981" s="9">
        <v>40.304546930000001</v>
      </c>
      <c r="N1981" s="9">
        <f t="shared" si="154"/>
        <v>5348830.9327171948</v>
      </c>
    </row>
    <row r="1982" spans="1:14" x14ac:dyDescent="0.25">
      <c r="A1982" s="5">
        <v>43985</v>
      </c>
      <c r="B1982" t="str">
        <f t="shared" si="150"/>
        <v>Wednesday</v>
      </c>
      <c r="C1982" t="str">
        <f t="shared" si="151"/>
        <v>June</v>
      </c>
      <c r="D1982">
        <f t="shared" si="152"/>
        <v>2020</v>
      </c>
      <c r="E1982">
        <f t="shared" si="153"/>
        <v>23</v>
      </c>
      <c r="F1982" t="str">
        <f>VLOOKUP(A1982, _holidays!A1982:B4087,2,FALSE)</f>
        <v>Y</v>
      </c>
      <c r="G1982" t="str">
        <f>VLOOKUP(A1982, _holidays!A1982:C4087,3,FALSE)</f>
        <v>N</v>
      </c>
      <c r="H1982">
        <v>10.5</v>
      </c>
      <c r="I1982">
        <v>14.1</v>
      </c>
      <c r="J1982">
        <v>7.3</v>
      </c>
      <c r="K1982">
        <v>0.6</v>
      </c>
      <c r="L1982" s="7">
        <v>130801.825</v>
      </c>
      <c r="M1982" s="9">
        <v>46.17833796</v>
      </c>
      <c r="N1982" s="9">
        <f t="shared" si="154"/>
        <v>6040210.8806347772</v>
      </c>
    </row>
    <row r="1983" spans="1:14" x14ac:dyDescent="0.25">
      <c r="A1983" s="5">
        <v>43986</v>
      </c>
      <c r="B1983" t="str">
        <f t="shared" si="150"/>
        <v>Thursday</v>
      </c>
      <c r="C1983" t="str">
        <f t="shared" si="151"/>
        <v>June</v>
      </c>
      <c r="D1983">
        <f t="shared" si="152"/>
        <v>2020</v>
      </c>
      <c r="E1983">
        <f t="shared" si="153"/>
        <v>23</v>
      </c>
      <c r="F1983" t="str">
        <f>VLOOKUP(A1983, _holidays!A1983:B4088,2,FALSE)</f>
        <v>Y</v>
      </c>
      <c r="G1983" t="str">
        <f>VLOOKUP(A1983, _holidays!A1983:C4088,3,FALSE)</f>
        <v>N</v>
      </c>
      <c r="H1983">
        <v>9.3000000000000007</v>
      </c>
      <c r="I1983">
        <v>13.8</v>
      </c>
      <c r="J1983">
        <v>9.3000000000000007</v>
      </c>
      <c r="K1983">
        <v>0</v>
      </c>
      <c r="L1983" s="7">
        <v>133322.02499999999</v>
      </c>
      <c r="M1983" s="9">
        <v>52.411741579999997</v>
      </c>
      <c r="N1983" s="9">
        <f t="shared" si="154"/>
        <v>6987639.521222299</v>
      </c>
    </row>
    <row r="1984" spans="1:14" x14ac:dyDescent="0.25">
      <c r="A1984" s="5">
        <v>43987</v>
      </c>
      <c r="B1984" t="str">
        <f t="shared" si="150"/>
        <v>Friday</v>
      </c>
      <c r="C1984" t="str">
        <f t="shared" si="151"/>
        <v>June</v>
      </c>
      <c r="D1984">
        <f t="shared" si="152"/>
        <v>2020</v>
      </c>
      <c r="E1984">
        <f t="shared" si="153"/>
        <v>23</v>
      </c>
      <c r="F1984" t="str">
        <f>VLOOKUP(A1984, _holidays!A1984:B4089,2,FALSE)</f>
        <v>Y</v>
      </c>
      <c r="G1984" t="str">
        <f>VLOOKUP(A1984, _holidays!A1984:C4089,3,FALSE)</f>
        <v>N</v>
      </c>
      <c r="H1984">
        <v>4.0999999999999996</v>
      </c>
      <c r="I1984">
        <v>14.6</v>
      </c>
      <c r="J1984">
        <v>9.4</v>
      </c>
      <c r="K1984">
        <v>0</v>
      </c>
      <c r="L1984" s="7">
        <v>137368.465</v>
      </c>
      <c r="M1984" s="9">
        <v>62.033443830000003</v>
      </c>
      <c r="N1984" s="9">
        <f t="shared" si="154"/>
        <v>8521438.9575908203</v>
      </c>
    </row>
    <row r="1985" spans="1:14" x14ac:dyDescent="0.25">
      <c r="A1985" s="5">
        <v>43988</v>
      </c>
      <c r="B1985" t="str">
        <f t="shared" si="150"/>
        <v>Saturday</v>
      </c>
      <c r="C1985" t="str">
        <f t="shared" si="151"/>
        <v>June</v>
      </c>
      <c r="D1985">
        <f t="shared" si="152"/>
        <v>2020</v>
      </c>
      <c r="E1985">
        <f t="shared" si="153"/>
        <v>23</v>
      </c>
      <c r="F1985" t="str">
        <f>VLOOKUP(A1985, _holidays!A1985:B4090,2,FALSE)</f>
        <v>Y</v>
      </c>
      <c r="G1985" t="str">
        <f>VLOOKUP(A1985, _holidays!A1985:C4090,3,FALSE)</f>
        <v>N</v>
      </c>
      <c r="H1985">
        <v>6</v>
      </c>
      <c r="I1985">
        <v>13.3</v>
      </c>
      <c r="J1985">
        <v>6.6</v>
      </c>
      <c r="K1985">
        <v>0</v>
      </c>
      <c r="L1985" s="7">
        <v>126427.92</v>
      </c>
      <c r="M1985" s="9">
        <v>51.805299679999997</v>
      </c>
      <c r="N1985" s="9">
        <f t="shared" si="154"/>
        <v>6549636.283519065</v>
      </c>
    </row>
    <row r="1986" spans="1:14" x14ac:dyDescent="0.25">
      <c r="A1986" s="5">
        <v>43989</v>
      </c>
      <c r="B1986" t="str">
        <f t="shared" ref="B1986:B2049" si="155">TEXT(A1986, "dddd")</f>
        <v>Sunday</v>
      </c>
      <c r="C1986" t="str">
        <f t="shared" ref="C1986:C2049" si="156">TEXT(A1986, "mmmm")</f>
        <v>June</v>
      </c>
      <c r="D1986">
        <f t="shared" ref="D1986:D2049" si="157">YEAR(A1986)</f>
        <v>2020</v>
      </c>
      <c r="E1986">
        <f t="shared" ref="E1986:E2049" si="158">WEEKNUM(A1986)</f>
        <v>24</v>
      </c>
      <c r="F1986" t="str">
        <f>VLOOKUP(A1986, _holidays!A1986:B4091,2,FALSE)</f>
        <v>Y</v>
      </c>
      <c r="G1986" t="str">
        <f>VLOOKUP(A1986, _holidays!A1986:C4091,3,FALSE)</f>
        <v>N</v>
      </c>
      <c r="H1986">
        <v>7.9</v>
      </c>
      <c r="I1986">
        <v>11.8</v>
      </c>
      <c r="J1986">
        <v>6.3</v>
      </c>
      <c r="K1986">
        <v>0</v>
      </c>
      <c r="L1986" s="7">
        <v>119524.41</v>
      </c>
      <c r="M1986" s="9">
        <v>52.567743700000001</v>
      </c>
      <c r="N1986" s="9">
        <f t="shared" si="154"/>
        <v>6283128.5507737175</v>
      </c>
    </row>
    <row r="1987" spans="1:14" x14ac:dyDescent="0.25">
      <c r="A1987" s="5">
        <v>43990</v>
      </c>
      <c r="B1987" t="str">
        <f t="shared" si="155"/>
        <v>Monday</v>
      </c>
      <c r="C1987" t="str">
        <f t="shared" si="156"/>
        <v>June</v>
      </c>
      <c r="D1987">
        <f t="shared" si="157"/>
        <v>2020</v>
      </c>
      <c r="E1987">
        <f t="shared" si="158"/>
        <v>24</v>
      </c>
      <c r="F1987" t="str">
        <f>VLOOKUP(A1987, _holidays!A1987:B4092,2,FALSE)</f>
        <v>Y</v>
      </c>
      <c r="G1987" t="str">
        <f>VLOOKUP(A1987, _holidays!A1987:C4092,3,FALSE)</f>
        <v>Y</v>
      </c>
      <c r="H1987">
        <v>4.5</v>
      </c>
      <c r="I1987">
        <v>12.6</v>
      </c>
      <c r="J1987">
        <v>8.8000000000000007</v>
      </c>
      <c r="K1987">
        <v>0</v>
      </c>
      <c r="L1987" s="7">
        <v>124792.97500000001</v>
      </c>
      <c r="M1987" s="9">
        <v>64.935526899999999</v>
      </c>
      <c r="N1987" s="9">
        <f t="shared" ref="N1987:N2050" si="159">L1987*M1987</f>
        <v>8103497.5850435281</v>
      </c>
    </row>
    <row r="1988" spans="1:14" x14ac:dyDescent="0.25">
      <c r="A1988" s="5">
        <v>43991</v>
      </c>
      <c r="B1988" t="str">
        <f t="shared" si="155"/>
        <v>Tuesday</v>
      </c>
      <c r="C1988" t="str">
        <f t="shared" si="156"/>
        <v>June</v>
      </c>
      <c r="D1988">
        <f t="shared" si="157"/>
        <v>2020</v>
      </c>
      <c r="E1988">
        <f t="shared" si="158"/>
        <v>24</v>
      </c>
      <c r="F1988" t="str">
        <f>VLOOKUP(A1988, _holidays!A1988:B4093,2,FALSE)</f>
        <v>Y</v>
      </c>
      <c r="G1988" t="str">
        <f>VLOOKUP(A1988, _holidays!A1988:C4093,3,FALSE)</f>
        <v>N</v>
      </c>
      <c r="H1988">
        <v>2</v>
      </c>
      <c r="I1988">
        <v>15.3</v>
      </c>
      <c r="J1988">
        <v>9.3000000000000007</v>
      </c>
      <c r="K1988">
        <v>0.2</v>
      </c>
      <c r="L1988" s="7">
        <v>141571.29500000001</v>
      </c>
      <c r="M1988" s="9">
        <v>134.74761480000001</v>
      </c>
      <c r="N1988" s="9">
        <f t="shared" si="159"/>
        <v>19076394.325397167</v>
      </c>
    </row>
    <row r="1989" spans="1:14" x14ac:dyDescent="0.25">
      <c r="A1989" s="5">
        <v>43992</v>
      </c>
      <c r="B1989" t="str">
        <f t="shared" si="155"/>
        <v>Wednesday</v>
      </c>
      <c r="C1989" t="str">
        <f t="shared" si="156"/>
        <v>June</v>
      </c>
      <c r="D1989">
        <f t="shared" si="157"/>
        <v>2020</v>
      </c>
      <c r="E1989">
        <f t="shared" si="158"/>
        <v>24</v>
      </c>
      <c r="F1989" t="str">
        <f>VLOOKUP(A1989, _holidays!A1989:B4094,2,FALSE)</f>
        <v>Y</v>
      </c>
      <c r="G1989" t="str">
        <f>VLOOKUP(A1989, _holidays!A1989:C4094,3,FALSE)</f>
        <v>N</v>
      </c>
      <c r="H1989">
        <v>3.9</v>
      </c>
      <c r="I1989">
        <v>16.7</v>
      </c>
      <c r="J1989">
        <v>8.8000000000000007</v>
      </c>
      <c r="K1989">
        <v>0</v>
      </c>
      <c r="L1989" s="7">
        <v>137795.79500000001</v>
      </c>
      <c r="M1989" s="9">
        <v>121.1776674</v>
      </c>
      <c r="N1989" s="9">
        <f t="shared" si="159"/>
        <v>16697773.015628586</v>
      </c>
    </row>
    <row r="1990" spans="1:14" x14ac:dyDescent="0.25">
      <c r="A1990" s="5">
        <v>43993</v>
      </c>
      <c r="B1990" t="str">
        <f t="shared" si="155"/>
        <v>Thursday</v>
      </c>
      <c r="C1990" t="str">
        <f t="shared" si="156"/>
        <v>June</v>
      </c>
      <c r="D1990">
        <f t="shared" si="157"/>
        <v>2020</v>
      </c>
      <c r="E1990">
        <f t="shared" si="158"/>
        <v>24</v>
      </c>
      <c r="F1990" t="str">
        <f>VLOOKUP(A1990, _holidays!A1990:B4095,2,FALSE)</f>
        <v>Y</v>
      </c>
      <c r="G1990" t="str">
        <f>VLOOKUP(A1990, _holidays!A1990:C4095,3,FALSE)</f>
        <v>N</v>
      </c>
      <c r="H1990">
        <v>4.5</v>
      </c>
      <c r="I1990">
        <v>16.899999999999999</v>
      </c>
      <c r="J1990">
        <v>9.1</v>
      </c>
      <c r="K1990">
        <v>0</v>
      </c>
      <c r="L1990" s="7">
        <v>141444.44500000001</v>
      </c>
      <c r="M1990" s="9">
        <v>99.91431747</v>
      </c>
      <c r="N1990" s="9">
        <f t="shared" si="159"/>
        <v>14132325.182097955</v>
      </c>
    </row>
    <row r="1991" spans="1:14" x14ac:dyDescent="0.25">
      <c r="A1991" s="5">
        <v>43994</v>
      </c>
      <c r="B1991" t="str">
        <f t="shared" si="155"/>
        <v>Friday</v>
      </c>
      <c r="C1991" t="str">
        <f t="shared" si="156"/>
        <v>June</v>
      </c>
      <c r="D1991">
        <f t="shared" si="157"/>
        <v>2020</v>
      </c>
      <c r="E1991">
        <f t="shared" si="158"/>
        <v>24</v>
      </c>
      <c r="F1991" t="str">
        <f>VLOOKUP(A1991, _holidays!A1991:B4096,2,FALSE)</f>
        <v>Y</v>
      </c>
      <c r="G1991" t="str">
        <f>VLOOKUP(A1991, _holidays!A1991:C4096,3,FALSE)</f>
        <v>N</v>
      </c>
      <c r="H1991">
        <v>4.2</v>
      </c>
      <c r="I1991">
        <v>15.3</v>
      </c>
      <c r="J1991">
        <v>9.1999999999999993</v>
      </c>
      <c r="K1991">
        <v>0</v>
      </c>
      <c r="L1991" s="7">
        <v>134684.58499999999</v>
      </c>
      <c r="M1991" s="9">
        <v>50.250574039999997</v>
      </c>
      <c r="N1991" s="9">
        <f t="shared" si="159"/>
        <v>6767977.7105891723</v>
      </c>
    </row>
    <row r="1992" spans="1:14" x14ac:dyDescent="0.25">
      <c r="A1992" s="5">
        <v>43995</v>
      </c>
      <c r="B1992" t="str">
        <f t="shared" si="155"/>
        <v>Saturday</v>
      </c>
      <c r="C1992" t="str">
        <f t="shared" si="156"/>
        <v>June</v>
      </c>
      <c r="D1992">
        <f t="shared" si="157"/>
        <v>2020</v>
      </c>
      <c r="E1992">
        <f t="shared" si="158"/>
        <v>24</v>
      </c>
      <c r="F1992" t="str">
        <f>VLOOKUP(A1992, _holidays!A1992:B4097,2,FALSE)</f>
        <v>Y</v>
      </c>
      <c r="G1992" t="str">
        <f>VLOOKUP(A1992, _holidays!A1992:C4097,3,FALSE)</f>
        <v>N</v>
      </c>
      <c r="H1992">
        <v>5.7</v>
      </c>
      <c r="I1992">
        <v>16.399999999999999</v>
      </c>
      <c r="J1992">
        <v>3.4</v>
      </c>
      <c r="K1992">
        <v>0</v>
      </c>
      <c r="L1992" s="7">
        <v>117394.455</v>
      </c>
      <c r="M1992" s="9">
        <v>31.448271609999999</v>
      </c>
      <c r="N1992" s="9">
        <f t="shared" si="159"/>
        <v>3691852.7063479223</v>
      </c>
    </row>
    <row r="1993" spans="1:14" x14ac:dyDescent="0.25">
      <c r="A1993" s="5">
        <v>43996</v>
      </c>
      <c r="B1993" t="str">
        <f t="shared" si="155"/>
        <v>Sunday</v>
      </c>
      <c r="C1993" t="str">
        <f t="shared" si="156"/>
        <v>June</v>
      </c>
      <c r="D1993">
        <f t="shared" si="157"/>
        <v>2020</v>
      </c>
      <c r="E1993">
        <f t="shared" si="158"/>
        <v>25</v>
      </c>
      <c r="F1993" t="str">
        <f>VLOOKUP(A1993, _holidays!A1993:B4098,2,FALSE)</f>
        <v>Y</v>
      </c>
      <c r="G1993" t="str">
        <f>VLOOKUP(A1993, _holidays!A1993:C4098,3,FALSE)</f>
        <v>N</v>
      </c>
      <c r="H1993">
        <v>10.4</v>
      </c>
      <c r="I1993">
        <v>15.2</v>
      </c>
      <c r="J1993">
        <v>8</v>
      </c>
      <c r="K1993">
        <v>5.8</v>
      </c>
      <c r="L1993" s="7">
        <v>107553.005</v>
      </c>
      <c r="M1993" s="9">
        <v>24.879646619999999</v>
      </c>
      <c r="N1993" s="9">
        <f t="shared" si="159"/>
        <v>2675880.7573190932</v>
      </c>
    </row>
    <row r="1994" spans="1:14" x14ac:dyDescent="0.25">
      <c r="A1994" s="5">
        <v>43997</v>
      </c>
      <c r="B1994" t="str">
        <f t="shared" si="155"/>
        <v>Monday</v>
      </c>
      <c r="C1994" t="str">
        <f t="shared" si="156"/>
        <v>June</v>
      </c>
      <c r="D1994">
        <f t="shared" si="157"/>
        <v>2020</v>
      </c>
      <c r="E1994">
        <f t="shared" si="158"/>
        <v>25</v>
      </c>
      <c r="F1994" t="str">
        <f>VLOOKUP(A1994, _holidays!A1994:B4099,2,FALSE)</f>
        <v>Y</v>
      </c>
      <c r="G1994" t="str">
        <f>VLOOKUP(A1994, _holidays!A1994:C4099,3,FALSE)</f>
        <v>N</v>
      </c>
      <c r="H1994">
        <v>11.6</v>
      </c>
      <c r="I1994">
        <v>18.399999999999999</v>
      </c>
      <c r="J1994">
        <v>8</v>
      </c>
      <c r="K1994">
        <v>0</v>
      </c>
      <c r="L1994" s="7">
        <v>121221.455</v>
      </c>
      <c r="M1994" s="9">
        <v>26.006880500000001</v>
      </c>
      <c r="N1994" s="9">
        <f t="shared" si="159"/>
        <v>3152591.8942211275</v>
      </c>
    </row>
    <row r="1995" spans="1:14" x14ac:dyDescent="0.25">
      <c r="A1995" s="5">
        <v>43998</v>
      </c>
      <c r="B1995" t="str">
        <f t="shared" si="155"/>
        <v>Tuesday</v>
      </c>
      <c r="C1995" t="str">
        <f t="shared" si="156"/>
        <v>June</v>
      </c>
      <c r="D1995">
        <f t="shared" si="157"/>
        <v>2020</v>
      </c>
      <c r="E1995">
        <f t="shared" si="158"/>
        <v>25</v>
      </c>
      <c r="F1995" t="str">
        <f>VLOOKUP(A1995, _holidays!A1995:B4100,2,FALSE)</f>
        <v>Y</v>
      </c>
      <c r="G1995" t="str">
        <f>VLOOKUP(A1995, _holidays!A1995:C4100,3,FALSE)</f>
        <v>N</v>
      </c>
      <c r="H1995">
        <v>13</v>
      </c>
      <c r="I1995">
        <v>17.899999999999999</v>
      </c>
      <c r="J1995">
        <v>6.7</v>
      </c>
      <c r="K1995">
        <v>0</v>
      </c>
      <c r="L1995" s="7">
        <v>124473.67</v>
      </c>
      <c r="M1995" s="9">
        <v>34.230911220000003</v>
      </c>
      <c r="N1995" s="9">
        <f t="shared" si="159"/>
        <v>4260847.1469975775</v>
      </c>
    </row>
    <row r="1996" spans="1:14" x14ac:dyDescent="0.25">
      <c r="A1996" s="5">
        <v>43999</v>
      </c>
      <c r="B1996" t="str">
        <f t="shared" si="155"/>
        <v>Wednesday</v>
      </c>
      <c r="C1996" t="str">
        <f t="shared" si="156"/>
        <v>June</v>
      </c>
      <c r="D1996">
        <f t="shared" si="157"/>
        <v>2020</v>
      </c>
      <c r="E1996">
        <f t="shared" si="158"/>
        <v>25</v>
      </c>
      <c r="F1996" t="str">
        <f>VLOOKUP(A1996, _holidays!A1996:B4101,2,FALSE)</f>
        <v>Y</v>
      </c>
      <c r="G1996" t="str">
        <f>VLOOKUP(A1996, _holidays!A1996:C4101,3,FALSE)</f>
        <v>N</v>
      </c>
      <c r="H1996">
        <v>10.199999999999999</v>
      </c>
      <c r="I1996">
        <v>14.6</v>
      </c>
      <c r="J1996">
        <v>8.5</v>
      </c>
      <c r="K1996">
        <v>0.4</v>
      </c>
      <c r="L1996" s="7">
        <v>133969.69</v>
      </c>
      <c r="M1996" s="9">
        <v>66.78362319</v>
      </c>
      <c r="N1996" s="9">
        <f t="shared" si="159"/>
        <v>8946981.2958411109</v>
      </c>
    </row>
    <row r="1997" spans="1:14" x14ac:dyDescent="0.25">
      <c r="A1997" s="5">
        <v>44000</v>
      </c>
      <c r="B1997" t="str">
        <f t="shared" si="155"/>
        <v>Thursday</v>
      </c>
      <c r="C1997" t="str">
        <f t="shared" si="156"/>
        <v>June</v>
      </c>
      <c r="D1997">
        <f t="shared" si="157"/>
        <v>2020</v>
      </c>
      <c r="E1997">
        <f t="shared" si="158"/>
        <v>25</v>
      </c>
      <c r="F1997" t="str">
        <f>VLOOKUP(A1997, _holidays!A1997:B4102,2,FALSE)</f>
        <v>Y</v>
      </c>
      <c r="G1997" t="str">
        <f>VLOOKUP(A1997, _holidays!A1997:C4102,3,FALSE)</f>
        <v>N</v>
      </c>
      <c r="H1997">
        <v>4.5999999999999996</v>
      </c>
      <c r="I1997">
        <v>16.899999999999999</v>
      </c>
      <c r="J1997">
        <v>9.1</v>
      </c>
      <c r="K1997">
        <v>0</v>
      </c>
      <c r="L1997" s="7">
        <v>130437.325</v>
      </c>
      <c r="M1997" s="9">
        <v>35.142928869999999</v>
      </c>
      <c r="N1997" s="9">
        <f t="shared" si="159"/>
        <v>4583949.6344680721</v>
      </c>
    </row>
    <row r="1998" spans="1:14" x14ac:dyDescent="0.25">
      <c r="A1998" s="5">
        <v>44001</v>
      </c>
      <c r="B1998" t="str">
        <f t="shared" si="155"/>
        <v>Friday</v>
      </c>
      <c r="C1998" t="str">
        <f t="shared" si="156"/>
        <v>June</v>
      </c>
      <c r="D1998">
        <f t="shared" si="157"/>
        <v>2020</v>
      </c>
      <c r="E1998">
        <f t="shared" si="158"/>
        <v>25</v>
      </c>
      <c r="F1998" t="str">
        <f>VLOOKUP(A1998, _holidays!A1998:B4103,2,FALSE)</f>
        <v>Y</v>
      </c>
      <c r="G1998" t="str">
        <f>VLOOKUP(A1998, _holidays!A1998:C4103,3,FALSE)</f>
        <v>N</v>
      </c>
      <c r="H1998">
        <v>6.4</v>
      </c>
      <c r="I1998">
        <v>17.8</v>
      </c>
      <c r="J1998">
        <v>8.6</v>
      </c>
      <c r="K1998">
        <v>0</v>
      </c>
      <c r="L1998" s="7">
        <v>120149.435</v>
      </c>
      <c r="M1998" s="9">
        <v>30.518706590000001</v>
      </c>
      <c r="N1998" s="9">
        <f t="shared" si="159"/>
        <v>3666805.3537192768</v>
      </c>
    </row>
    <row r="1999" spans="1:14" x14ac:dyDescent="0.25">
      <c r="A1999" s="5">
        <v>44002</v>
      </c>
      <c r="B1999" t="str">
        <f t="shared" si="155"/>
        <v>Saturday</v>
      </c>
      <c r="C1999" t="str">
        <f t="shared" si="156"/>
        <v>June</v>
      </c>
      <c r="D1999">
        <f t="shared" si="157"/>
        <v>2020</v>
      </c>
      <c r="E1999">
        <f t="shared" si="158"/>
        <v>25</v>
      </c>
      <c r="F1999" t="str">
        <f>VLOOKUP(A1999, _holidays!A1999:B4104,2,FALSE)</f>
        <v>Y</v>
      </c>
      <c r="G1999" t="str">
        <f>VLOOKUP(A1999, _holidays!A1999:C4104,3,FALSE)</f>
        <v>N</v>
      </c>
      <c r="H1999">
        <v>12.8</v>
      </c>
      <c r="I1999">
        <v>16.899999999999999</v>
      </c>
      <c r="J1999">
        <v>8.5</v>
      </c>
      <c r="K1999">
        <v>1.4</v>
      </c>
      <c r="L1999" s="7">
        <v>109644.69500000001</v>
      </c>
      <c r="M1999" s="9">
        <v>34.059332099999999</v>
      </c>
      <c r="N1999" s="9">
        <f t="shared" si="159"/>
        <v>3734425.0800082097</v>
      </c>
    </row>
    <row r="2000" spans="1:14" x14ac:dyDescent="0.25">
      <c r="A2000" s="5">
        <v>44003</v>
      </c>
      <c r="B2000" t="str">
        <f t="shared" si="155"/>
        <v>Sunday</v>
      </c>
      <c r="C2000" t="str">
        <f t="shared" si="156"/>
        <v>June</v>
      </c>
      <c r="D2000">
        <f t="shared" si="157"/>
        <v>2020</v>
      </c>
      <c r="E2000">
        <f t="shared" si="158"/>
        <v>26</v>
      </c>
      <c r="F2000" t="str">
        <f>VLOOKUP(A2000, _holidays!A2000:B4105,2,FALSE)</f>
        <v>Y</v>
      </c>
      <c r="G2000" t="str">
        <f>VLOOKUP(A2000, _holidays!A2000:C4105,3,FALSE)</f>
        <v>N</v>
      </c>
      <c r="H2000">
        <v>6.9</v>
      </c>
      <c r="I2000">
        <v>12</v>
      </c>
      <c r="J2000">
        <v>4.9000000000000004</v>
      </c>
      <c r="K2000">
        <v>0</v>
      </c>
      <c r="L2000" s="7">
        <v>121528.375</v>
      </c>
      <c r="M2000" s="9">
        <v>36.994378519999998</v>
      </c>
      <c r="N2000" s="9">
        <f t="shared" si="159"/>
        <v>4495866.7056705048</v>
      </c>
    </row>
    <row r="2001" spans="1:14" x14ac:dyDescent="0.25">
      <c r="A2001" s="5">
        <v>44004</v>
      </c>
      <c r="B2001" t="str">
        <f t="shared" si="155"/>
        <v>Monday</v>
      </c>
      <c r="C2001" t="str">
        <f t="shared" si="156"/>
        <v>June</v>
      </c>
      <c r="D2001">
        <f t="shared" si="157"/>
        <v>2020</v>
      </c>
      <c r="E2001">
        <f t="shared" si="158"/>
        <v>26</v>
      </c>
      <c r="F2001" t="str">
        <f>VLOOKUP(A2001, _holidays!A2001:B4106,2,FALSE)</f>
        <v>Y</v>
      </c>
      <c r="G2001" t="str">
        <f>VLOOKUP(A2001, _holidays!A2001:C4106,3,FALSE)</f>
        <v>N</v>
      </c>
      <c r="H2001">
        <v>8.1</v>
      </c>
      <c r="I2001">
        <v>13</v>
      </c>
      <c r="J2001">
        <v>5.5</v>
      </c>
      <c r="K2001">
        <v>0</v>
      </c>
      <c r="L2001" s="7">
        <v>136373.435</v>
      </c>
      <c r="M2001" s="9">
        <v>45.896190480000001</v>
      </c>
      <c r="N2001" s="9">
        <f t="shared" si="159"/>
        <v>6259021.1491718991</v>
      </c>
    </row>
    <row r="2002" spans="1:14" x14ac:dyDescent="0.25">
      <c r="A2002" s="5">
        <v>44005</v>
      </c>
      <c r="B2002" t="str">
        <f t="shared" si="155"/>
        <v>Tuesday</v>
      </c>
      <c r="C2002" t="str">
        <f t="shared" si="156"/>
        <v>June</v>
      </c>
      <c r="D2002">
        <f t="shared" si="157"/>
        <v>2020</v>
      </c>
      <c r="E2002">
        <f t="shared" si="158"/>
        <v>26</v>
      </c>
      <c r="F2002" t="str">
        <f>VLOOKUP(A2002, _holidays!A2002:B4107,2,FALSE)</f>
        <v>Y</v>
      </c>
      <c r="G2002" t="str">
        <f>VLOOKUP(A2002, _holidays!A2002:C4107,3,FALSE)</f>
        <v>N</v>
      </c>
      <c r="H2002">
        <v>9</v>
      </c>
      <c r="I2002">
        <v>14.4</v>
      </c>
      <c r="J2002">
        <v>8.4</v>
      </c>
      <c r="K2002">
        <v>2.2000000000000002</v>
      </c>
      <c r="L2002" s="7">
        <v>131904.745</v>
      </c>
      <c r="M2002" s="9">
        <v>48.986743169999997</v>
      </c>
      <c r="N2002" s="9">
        <f t="shared" si="159"/>
        <v>6461583.8662193408</v>
      </c>
    </row>
    <row r="2003" spans="1:14" x14ac:dyDescent="0.25">
      <c r="A2003" s="5">
        <v>44006</v>
      </c>
      <c r="B2003" t="str">
        <f t="shared" si="155"/>
        <v>Wednesday</v>
      </c>
      <c r="C2003" t="str">
        <f t="shared" si="156"/>
        <v>June</v>
      </c>
      <c r="D2003">
        <f t="shared" si="157"/>
        <v>2020</v>
      </c>
      <c r="E2003">
        <f t="shared" si="158"/>
        <v>26</v>
      </c>
      <c r="F2003" t="str">
        <f>VLOOKUP(A2003, _holidays!A2003:B4108,2,FALSE)</f>
        <v>Y</v>
      </c>
      <c r="G2003" t="str">
        <f>VLOOKUP(A2003, _holidays!A2003:C4108,3,FALSE)</f>
        <v>N</v>
      </c>
      <c r="H2003">
        <v>10.1</v>
      </c>
      <c r="I2003">
        <v>14.9</v>
      </c>
      <c r="J2003">
        <v>8</v>
      </c>
      <c r="K2003">
        <v>0.4</v>
      </c>
      <c r="L2003" s="7">
        <v>133100.905</v>
      </c>
      <c r="M2003" s="9">
        <v>56.721435829999997</v>
      </c>
      <c r="N2003" s="9">
        <f t="shared" si="159"/>
        <v>7549674.4418724254</v>
      </c>
    </row>
    <row r="2004" spans="1:14" x14ac:dyDescent="0.25">
      <c r="A2004" s="5">
        <v>44007</v>
      </c>
      <c r="B2004" t="str">
        <f t="shared" si="155"/>
        <v>Thursday</v>
      </c>
      <c r="C2004" t="str">
        <f t="shared" si="156"/>
        <v>June</v>
      </c>
      <c r="D2004">
        <f t="shared" si="157"/>
        <v>2020</v>
      </c>
      <c r="E2004">
        <f t="shared" si="158"/>
        <v>26</v>
      </c>
      <c r="F2004" t="str">
        <f>VLOOKUP(A2004, _holidays!A2004:B4109,2,FALSE)</f>
        <v>Y</v>
      </c>
      <c r="G2004" t="str">
        <f>VLOOKUP(A2004, _holidays!A2004:C4109,3,FALSE)</f>
        <v>N</v>
      </c>
      <c r="H2004">
        <v>10.199999999999999</v>
      </c>
      <c r="I2004">
        <v>15.9</v>
      </c>
      <c r="J2004">
        <v>5</v>
      </c>
      <c r="K2004">
        <v>0</v>
      </c>
      <c r="L2004" s="7">
        <v>131466.23999999999</v>
      </c>
      <c r="M2004" s="9">
        <v>39.910040360000004</v>
      </c>
      <c r="N2004" s="9">
        <f t="shared" si="159"/>
        <v>5246822.9443774465</v>
      </c>
    </row>
    <row r="2005" spans="1:14" x14ac:dyDescent="0.25">
      <c r="A2005" s="5">
        <v>44008</v>
      </c>
      <c r="B2005" t="str">
        <f t="shared" si="155"/>
        <v>Friday</v>
      </c>
      <c r="C2005" t="str">
        <f t="shared" si="156"/>
        <v>June</v>
      </c>
      <c r="D2005">
        <f t="shared" si="157"/>
        <v>2020</v>
      </c>
      <c r="E2005">
        <f t="shared" si="158"/>
        <v>26</v>
      </c>
      <c r="F2005" t="str">
        <f>VLOOKUP(A2005, _holidays!A2005:B4110,2,FALSE)</f>
        <v>N</v>
      </c>
      <c r="G2005" t="str">
        <f>VLOOKUP(A2005, _holidays!A2005:C4110,3,FALSE)</f>
        <v>N</v>
      </c>
      <c r="H2005">
        <v>7.9</v>
      </c>
      <c r="I2005">
        <v>13.8</v>
      </c>
      <c r="J2005">
        <v>8.8000000000000007</v>
      </c>
      <c r="K2005">
        <v>1.2</v>
      </c>
      <c r="L2005" s="7">
        <v>136872.56</v>
      </c>
      <c r="M2005" s="9">
        <v>55.536961150000003</v>
      </c>
      <c r="N2005" s="9">
        <f t="shared" si="159"/>
        <v>7601486.0472210441</v>
      </c>
    </row>
    <row r="2006" spans="1:14" x14ac:dyDescent="0.25">
      <c r="A2006" s="5">
        <v>44009</v>
      </c>
      <c r="B2006" t="str">
        <f t="shared" si="155"/>
        <v>Saturday</v>
      </c>
      <c r="C2006" t="str">
        <f t="shared" si="156"/>
        <v>June</v>
      </c>
      <c r="D2006">
        <f t="shared" si="157"/>
        <v>2020</v>
      </c>
      <c r="E2006">
        <f t="shared" si="158"/>
        <v>26</v>
      </c>
      <c r="F2006" t="str">
        <f>VLOOKUP(A2006, _holidays!A2006:B4111,2,FALSE)</f>
        <v>N</v>
      </c>
      <c r="G2006" t="str">
        <f>VLOOKUP(A2006, _holidays!A2006:C4111,3,FALSE)</f>
        <v>N</v>
      </c>
      <c r="H2006">
        <v>6.2</v>
      </c>
      <c r="I2006">
        <v>13.1</v>
      </c>
      <c r="J2006">
        <v>7.9</v>
      </c>
      <c r="K2006">
        <v>0</v>
      </c>
      <c r="L2006" s="7">
        <v>126938.54</v>
      </c>
      <c r="M2006" s="9">
        <v>48.303282799999998</v>
      </c>
      <c r="N2006" s="9">
        <f t="shared" si="159"/>
        <v>6131548.1958391117</v>
      </c>
    </row>
    <row r="2007" spans="1:14" x14ac:dyDescent="0.25">
      <c r="A2007" s="5">
        <v>44010</v>
      </c>
      <c r="B2007" t="str">
        <f t="shared" si="155"/>
        <v>Sunday</v>
      </c>
      <c r="C2007" t="str">
        <f t="shared" si="156"/>
        <v>June</v>
      </c>
      <c r="D2007">
        <f t="shared" si="157"/>
        <v>2020</v>
      </c>
      <c r="E2007">
        <f t="shared" si="158"/>
        <v>27</v>
      </c>
      <c r="F2007" t="str">
        <f>VLOOKUP(A2007, _holidays!A2007:B4112,2,FALSE)</f>
        <v>N</v>
      </c>
      <c r="G2007" t="str">
        <f>VLOOKUP(A2007, _holidays!A2007:C4112,3,FALSE)</f>
        <v>N</v>
      </c>
      <c r="H2007">
        <v>1.7</v>
      </c>
      <c r="I2007">
        <v>12.5</v>
      </c>
      <c r="J2007">
        <v>9.3000000000000007</v>
      </c>
      <c r="K2007">
        <v>0.2</v>
      </c>
      <c r="L2007" s="7">
        <v>125830.75</v>
      </c>
      <c r="M2007" s="9">
        <v>49.198760270000001</v>
      </c>
      <c r="N2007" s="9">
        <f t="shared" si="159"/>
        <v>6190716.9038443025</v>
      </c>
    </row>
    <row r="2008" spans="1:14" x14ac:dyDescent="0.25">
      <c r="A2008" s="5">
        <v>44011</v>
      </c>
      <c r="B2008" t="str">
        <f t="shared" si="155"/>
        <v>Monday</v>
      </c>
      <c r="C2008" t="str">
        <f t="shared" si="156"/>
        <v>June</v>
      </c>
      <c r="D2008">
        <f t="shared" si="157"/>
        <v>2020</v>
      </c>
      <c r="E2008">
        <f t="shared" si="158"/>
        <v>27</v>
      </c>
      <c r="F2008" t="str">
        <f>VLOOKUP(A2008, _holidays!A2008:B4113,2,FALSE)</f>
        <v>N</v>
      </c>
      <c r="G2008" t="str">
        <f>VLOOKUP(A2008, _holidays!A2008:C4113,3,FALSE)</f>
        <v>N</v>
      </c>
      <c r="H2008">
        <v>2.2000000000000002</v>
      </c>
      <c r="I2008">
        <v>15.4</v>
      </c>
      <c r="J2008">
        <v>9.3000000000000007</v>
      </c>
      <c r="K2008">
        <v>0</v>
      </c>
      <c r="L2008" s="7">
        <v>141431.99</v>
      </c>
      <c r="M2008" s="9">
        <v>42.724552449999997</v>
      </c>
      <c r="N2008" s="9">
        <f t="shared" si="159"/>
        <v>6042618.4748628745</v>
      </c>
    </row>
    <row r="2009" spans="1:14" x14ac:dyDescent="0.25">
      <c r="A2009" s="5">
        <v>44012</v>
      </c>
      <c r="B2009" t="str">
        <f t="shared" si="155"/>
        <v>Tuesday</v>
      </c>
      <c r="C2009" t="str">
        <f t="shared" si="156"/>
        <v>June</v>
      </c>
      <c r="D2009">
        <f t="shared" si="157"/>
        <v>2020</v>
      </c>
      <c r="E2009">
        <f t="shared" si="158"/>
        <v>27</v>
      </c>
      <c r="F2009" t="str">
        <f>VLOOKUP(A2009, _holidays!A2009:B4114,2,FALSE)</f>
        <v>N</v>
      </c>
      <c r="G2009" t="str">
        <f>VLOOKUP(A2009, _holidays!A2009:C4114,3,FALSE)</f>
        <v>N</v>
      </c>
      <c r="H2009">
        <v>3</v>
      </c>
      <c r="I2009">
        <v>15.2</v>
      </c>
      <c r="J2009">
        <v>7.7</v>
      </c>
      <c r="K2009">
        <v>0</v>
      </c>
      <c r="L2009" s="7">
        <v>137644.86499999999</v>
      </c>
      <c r="M2009" s="9">
        <v>32.463374850000001</v>
      </c>
      <c r="N2009" s="9">
        <f t="shared" si="159"/>
        <v>4468416.8486726452</v>
      </c>
    </row>
    <row r="2010" spans="1:14" x14ac:dyDescent="0.25">
      <c r="A2010" s="5">
        <v>44013</v>
      </c>
      <c r="B2010" t="str">
        <f t="shared" si="155"/>
        <v>Wednesday</v>
      </c>
      <c r="C2010" t="str">
        <f t="shared" si="156"/>
        <v>July</v>
      </c>
      <c r="D2010">
        <f t="shared" si="157"/>
        <v>2020</v>
      </c>
      <c r="E2010">
        <f t="shared" si="158"/>
        <v>27</v>
      </c>
      <c r="F2010" t="str">
        <f>VLOOKUP(A2010, _holidays!A2010:B4115,2,FALSE)</f>
        <v>N</v>
      </c>
      <c r="G2010" t="str">
        <f>VLOOKUP(A2010, _holidays!A2010:C4115,3,FALSE)</f>
        <v>N</v>
      </c>
      <c r="H2010">
        <v>9.8000000000000007</v>
      </c>
      <c r="I2010">
        <v>17.399999999999999</v>
      </c>
      <c r="J2010">
        <v>9.1</v>
      </c>
      <c r="K2010">
        <v>0</v>
      </c>
      <c r="L2010" s="7">
        <v>126614.72</v>
      </c>
      <c r="M2010" s="9">
        <v>33.15843237</v>
      </c>
      <c r="N2010" s="9">
        <f t="shared" si="159"/>
        <v>4198345.6301664868</v>
      </c>
    </row>
    <row r="2011" spans="1:14" x14ac:dyDescent="0.25">
      <c r="A2011" s="5">
        <v>44014</v>
      </c>
      <c r="B2011" t="str">
        <f t="shared" si="155"/>
        <v>Thursday</v>
      </c>
      <c r="C2011" t="str">
        <f t="shared" si="156"/>
        <v>July</v>
      </c>
      <c r="D2011">
        <f t="shared" si="157"/>
        <v>2020</v>
      </c>
      <c r="E2011">
        <f t="shared" si="158"/>
        <v>27</v>
      </c>
      <c r="F2011" t="str">
        <f>VLOOKUP(A2011, _holidays!A2011:B4116,2,FALSE)</f>
        <v>N</v>
      </c>
      <c r="G2011" t="str">
        <f>VLOOKUP(A2011, _holidays!A2011:C4116,3,FALSE)</f>
        <v>N</v>
      </c>
      <c r="H2011">
        <v>10.199999999999999</v>
      </c>
      <c r="I2011">
        <v>15.1</v>
      </c>
      <c r="J2011">
        <v>7.3</v>
      </c>
      <c r="K2011">
        <v>1.2</v>
      </c>
      <c r="L2011" s="7">
        <v>131372.71</v>
      </c>
      <c r="M2011" s="9">
        <v>37.366426310000001</v>
      </c>
      <c r="N2011" s="9">
        <f t="shared" si="159"/>
        <v>4908928.6873599999</v>
      </c>
    </row>
    <row r="2012" spans="1:14" x14ac:dyDescent="0.25">
      <c r="A2012" s="5">
        <v>44015</v>
      </c>
      <c r="B2012" t="str">
        <f t="shared" si="155"/>
        <v>Friday</v>
      </c>
      <c r="C2012" t="str">
        <f t="shared" si="156"/>
        <v>July</v>
      </c>
      <c r="D2012">
        <f t="shared" si="157"/>
        <v>2020</v>
      </c>
      <c r="E2012">
        <f t="shared" si="158"/>
        <v>27</v>
      </c>
      <c r="F2012" t="str">
        <f>VLOOKUP(A2012, _holidays!A2012:B4117,2,FALSE)</f>
        <v>N</v>
      </c>
      <c r="G2012" t="str">
        <f>VLOOKUP(A2012, _holidays!A2012:C4117,3,FALSE)</f>
        <v>N</v>
      </c>
      <c r="H2012">
        <v>7.7</v>
      </c>
      <c r="I2012">
        <v>10.3</v>
      </c>
      <c r="J2012">
        <v>4.0999999999999996</v>
      </c>
      <c r="K2012">
        <v>0</v>
      </c>
      <c r="L2012" s="7">
        <v>143010.26999999999</v>
      </c>
      <c r="M2012" s="9">
        <v>43.512020370000002</v>
      </c>
      <c r="N2012" s="9">
        <f t="shared" si="159"/>
        <v>6222665.7813591994</v>
      </c>
    </row>
    <row r="2013" spans="1:14" x14ac:dyDescent="0.25">
      <c r="A2013" s="5">
        <v>44016</v>
      </c>
      <c r="B2013" t="str">
        <f t="shared" si="155"/>
        <v>Saturday</v>
      </c>
      <c r="C2013" t="str">
        <f t="shared" si="156"/>
        <v>July</v>
      </c>
      <c r="D2013">
        <f t="shared" si="157"/>
        <v>2020</v>
      </c>
      <c r="E2013">
        <f t="shared" si="158"/>
        <v>27</v>
      </c>
      <c r="F2013" t="str">
        <f>VLOOKUP(A2013, _holidays!A2013:B4118,2,FALSE)</f>
        <v>N</v>
      </c>
      <c r="G2013" t="str">
        <f>VLOOKUP(A2013, _holidays!A2013:C4118,3,FALSE)</f>
        <v>N</v>
      </c>
      <c r="H2013">
        <v>6.5</v>
      </c>
      <c r="I2013">
        <v>14.5</v>
      </c>
      <c r="J2013">
        <v>5.7</v>
      </c>
      <c r="K2013">
        <v>7.8</v>
      </c>
      <c r="L2013" s="7">
        <v>125400.27</v>
      </c>
      <c r="M2013" s="9">
        <v>50.026100579999998</v>
      </c>
      <c r="N2013" s="9">
        <f t="shared" si="159"/>
        <v>6273286.5197791569</v>
      </c>
    </row>
    <row r="2014" spans="1:14" x14ac:dyDescent="0.25">
      <c r="A2014" s="5">
        <v>44017</v>
      </c>
      <c r="B2014" t="str">
        <f t="shared" si="155"/>
        <v>Sunday</v>
      </c>
      <c r="C2014" t="str">
        <f t="shared" si="156"/>
        <v>July</v>
      </c>
      <c r="D2014">
        <f t="shared" si="157"/>
        <v>2020</v>
      </c>
      <c r="E2014">
        <f t="shared" si="158"/>
        <v>28</v>
      </c>
      <c r="F2014" t="str">
        <f>VLOOKUP(A2014, _holidays!A2014:B4119,2,FALSE)</f>
        <v>N</v>
      </c>
      <c r="G2014" t="str">
        <f>VLOOKUP(A2014, _holidays!A2014:C4119,3,FALSE)</f>
        <v>N</v>
      </c>
      <c r="H2014">
        <v>8.9</v>
      </c>
      <c r="I2014">
        <v>12.5</v>
      </c>
      <c r="J2014">
        <v>6.5</v>
      </c>
      <c r="K2014">
        <v>4.5999999999999996</v>
      </c>
      <c r="L2014" s="7">
        <v>118507.76</v>
      </c>
      <c r="M2014" s="9">
        <v>50.787712599999999</v>
      </c>
      <c r="N2014" s="9">
        <f t="shared" si="159"/>
        <v>6018738.0557497758</v>
      </c>
    </row>
    <row r="2015" spans="1:14" x14ac:dyDescent="0.25">
      <c r="A2015" s="5">
        <v>44018</v>
      </c>
      <c r="B2015" t="str">
        <f t="shared" si="155"/>
        <v>Monday</v>
      </c>
      <c r="C2015" t="str">
        <f t="shared" si="156"/>
        <v>July</v>
      </c>
      <c r="D2015">
        <f t="shared" si="157"/>
        <v>2020</v>
      </c>
      <c r="E2015">
        <f t="shared" si="158"/>
        <v>28</v>
      </c>
      <c r="F2015" t="str">
        <f>VLOOKUP(A2015, _holidays!A2015:B4120,2,FALSE)</f>
        <v>N</v>
      </c>
      <c r="G2015" t="str">
        <f>VLOOKUP(A2015, _holidays!A2015:C4120,3,FALSE)</f>
        <v>N</v>
      </c>
      <c r="H2015">
        <v>8.1</v>
      </c>
      <c r="I2015">
        <v>13.1</v>
      </c>
      <c r="J2015">
        <v>5.8</v>
      </c>
      <c r="K2015">
        <v>1</v>
      </c>
      <c r="L2015" s="7">
        <v>136255.33499999999</v>
      </c>
      <c r="M2015" s="9">
        <v>75.960622720000003</v>
      </c>
      <c r="N2015" s="9">
        <f t="shared" si="159"/>
        <v>10350040.095522212</v>
      </c>
    </row>
    <row r="2016" spans="1:14" x14ac:dyDescent="0.25">
      <c r="A2016" s="5">
        <v>44019</v>
      </c>
      <c r="B2016" t="str">
        <f t="shared" si="155"/>
        <v>Tuesday</v>
      </c>
      <c r="C2016" t="str">
        <f t="shared" si="156"/>
        <v>July</v>
      </c>
      <c r="D2016">
        <f t="shared" si="157"/>
        <v>2020</v>
      </c>
      <c r="E2016">
        <f t="shared" si="158"/>
        <v>28</v>
      </c>
      <c r="F2016" t="str">
        <f>VLOOKUP(A2016, _holidays!A2016:B4121,2,FALSE)</f>
        <v>N</v>
      </c>
      <c r="G2016" t="str">
        <f>VLOOKUP(A2016, _holidays!A2016:C4121,3,FALSE)</f>
        <v>N</v>
      </c>
      <c r="H2016">
        <v>8.9</v>
      </c>
      <c r="I2016">
        <v>11.8</v>
      </c>
      <c r="J2016">
        <v>4.8</v>
      </c>
      <c r="K2016">
        <v>1.4</v>
      </c>
      <c r="L2016" s="7">
        <v>140264.51999999999</v>
      </c>
      <c r="M2016" s="9">
        <v>88.336242659999996</v>
      </c>
      <c r="N2016" s="9">
        <f t="shared" si="159"/>
        <v>12390440.675308421</v>
      </c>
    </row>
    <row r="2017" spans="1:14" x14ac:dyDescent="0.25">
      <c r="A2017" s="5">
        <v>44020</v>
      </c>
      <c r="B2017" t="str">
        <f t="shared" si="155"/>
        <v>Wednesday</v>
      </c>
      <c r="C2017" t="str">
        <f t="shared" si="156"/>
        <v>July</v>
      </c>
      <c r="D2017">
        <f t="shared" si="157"/>
        <v>2020</v>
      </c>
      <c r="E2017">
        <f t="shared" si="158"/>
        <v>28</v>
      </c>
      <c r="F2017" t="str">
        <f>VLOOKUP(A2017, _holidays!A2017:B4122,2,FALSE)</f>
        <v>N</v>
      </c>
      <c r="G2017" t="str">
        <f>VLOOKUP(A2017, _holidays!A2017:C4122,3,FALSE)</f>
        <v>N</v>
      </c>
      <c r="H2017">
        <v>4.9000000000000004</v>
      </c>
      <c r="I2017">
        <v>15.7</v>
      </c>
      <c r="J2017">
        <v>9.4</v>
      </c>
      <c r="K2017">
        <v>0</v>
      </c>
      <c r="L2017" s="7">
        <v>138627.10999999999</v>
      </c>
      <c r="M2017" s="9">
        <v>80.388196890000003</v>
      </c>
      <c r="N2017" s="9">
        <f t="shared" si="159"/>
        <v>11143983.412971687</v>
      </c>
    </row>
    <row r="2018" spans="1:14" x14ac:dyDescent="0.25">
      <c r="A2018" s="5">
        <v>44021</v>
      </c>
      <c r="B2018" t="str">
        <f t="shared" si="155"/>
        <v>Thursday</v>
      </c>
      <c r="C2018" t="str">
        <f t="shared" si="156"/>
        <v>July</v>
      </c>
      <c r="D2018">
        <f t="shared" si="157"/>
        <v>2020</v>
      </c>
      <c r="E2018">
        <f t="shared" si="158"/>
        <v>28</v>
      </c>
      <c r="F2018" t="str">
        <f>VLOOKUP(A2018, _holidays!A2018:B4123,2,FALSE)</f>
        <v>N</v>
      </c>
      <c r="G2018" t="str">
        <f>VLOOKUP(A2018, _holidays!A2018:C4123,3,FALSE)</f>
        <v>N</v>
      </c>
      <c r="H2018">
        <v>5.7</v>
      </c>
      <c r="I2018">
        <v>17.2</v>
      </c>
      <c r="J2018">
        <v>8.5</v>
      </c>
      <c r="K2018">
        <v>0</v>
      </c>
      <c r="L2018" s="7">
        <v>135266.16500000001</v>
      </c>
      <c r="M2018" s="9">
        <v>70.716279909999997</v>
      </c>
      <c r="N2018" s="9">
        <f t="shared" si="159"/>
        <v>9565519.9864922445</v>
      </c>
    </row>
    <row r="2019" spans="1:14" x14ac:dyDescent="0.25">
      <c r="A2019" s="5">
        <v>44022</v>
      </c>
      <c r="B2019" t="str">
        <f t="shared" si="155"/>
        <v>Friday</v>
      </c>
      <c r="C2019" t="str">
        <f t="shared" si="156"/>
        <v>July</v>
      </c>
      <c r="D2019">
        <f t="shared" si="157"/>
        <v>2020</v>
      </c>
      <c r="E2019">
        <f t="shared" si="158"/>
        <v>28</v>
      </c>
      <c r="F2019" t="str">
        <f>VLOOKUP(A2019, _holidays!A2019:B4124,2,FALSE)</f>
        <v>N</v>
      </c>
      <c r="G2019" t="str">
        <f>VLOOKUP(A2019, _holidays!A2019:C4124,3,FALSE)</f>
        <v>N</v>
      </c>
      <c r="H2019">
        <v>6.4</v>
      </c>
      <c r="I2019">
        <v>16.899999999999999</v>
      </c>
      <c r="J2019">
        <v>7.9</v>
      </c>
      <c r="K2019">
        <v>0</v>
      </c>
      <c r="L2019" s="7">
        <v>134041.23000000001</v>
      </c>
      <c r="M2019" s="9">
        <v>67.739880499999998</v>
      </c>
      <c r="N2019" s="9">
        <f t="shared" si="159"/>
        <v>9079936.9022730161</v>
      </c>
    </row>
    <row r="2020" spans="1:14" x14ac:dyDescent="0.25">
      <c r="A2020" s="5">
        <v>44023</v>
      </c>
      <c r="B2020" t="str">
        <f t="shared" si="155"/>
        <v>Saturday</v>
      </c>
      <c r="C2020" t="str">
        <f t="shared" si="156"/>
        <v>July</v>
      </c>
      <c r="D2020">
        <f t="shared" si="157"/>
        <v>2020</v>
      </c>
      <c r="E2020">
        <f t="shared" si="158"/>
        <v>28</v>
      </c>
      <c r="F2020" t="str">
        <f>VLOOKUP(A2020, _holidays!A2020:B4125,2,FALSE)</f>
        <v>N</v>
      </c>
      <c r="G2020" t="str">
        <f>VLOOKUP(A2020, _holidays!A2020:C4125,3,FALSE)</f>
        <v>N</v>
      </c>
      <c r="H2020">
        <v>7.3</v>
      </c>
      <c r="I2020">
        <v>11.4</v>
      </c>
      <c r="J2020">
        <v>3.3</v>
      </c>
      <c r="K2020">
        <v>0</v>
      </c>
      <c r="L2020" s="7">
        <v>130088.95</v>
      </c>
      <c r="M2020" s="9">
        <v>81.929884130000005</v>
      </c>
      <c r="N2020" s="9">
        <f t="shared" si="159"/>
        <v>10658172.600093365</v>
      </c>
    </row>
    <row r="2021" spans="1:14" x14ac:dyDescent="0.25">
      <c r="A2021" s="5">
        <v>44024</v>
      </c>
      <c r="B2021" t="str">
        <f t="shared" si="155"/>
        <v>Sunday</v>
      </c>
      <c r="C2021" t="str">
        <f t="shared" si="156"/>
        <v>July</v>
      </c>
      <c r="D2021">
        <f t="shared" si="157"/>
        <v>2020</v>
      </c>
      <c r="E2021">
        <f t="shared" si="158"/>
        <v>29</v>
      </c>
      <c r="F2021" t="str">
        <f>VLOOKUP(A2021, _holidays!A2021:B4126,2,FALSE)</f>
        <v>N</v>
      </c>
      <c r="G2021" t="str">
        <f>VLOOKUP(A2021, _holidays!A2021:C4126,3,FALSE)</f>
        <v>N</v>
      </c>
      <c r="H2021">
        <v>9</v>
      </c>
      <c r="I2021">
        <v>14.2</v>
      </c>
      <c r="J2021">
        <v>8.3000000000000007</v>
      </c>
      <c r="K2021">
        <v>6.8</v>
      </c>
      <c r="L2021" s="7">
        <v>118837.05</v>
      </c>
      <c r="M2021" s="9">
        <v>61.719482409999998</v>
      </c>
      <c r="N2021" s="9">
        <f t="shared" si="159"/>
        <v>7334561.2171312906</v>
      </c>
    </row>
    <row r="2022" spans="1:14" x14ac:dyDescent="0.25">
      <c r="A2022" s="5">
        <v>44025</v>
      </c>
      <c r="B2022" t="str">
        <f t="shared" si="155"/>
        <v>Monday</v>
      </c>
      <c r="C2022" t="str">
        <f t="shared" si="156"/>
        <v>July</v>
      </c>
      <c r="D2022">
        <f t="shared" si="157"/>
        <v>2020</v>
      </c>
      <c r="E2022">
        <f t="shared" si="158"/>
        <v>29</v>
      </c>
      <c r="F2022" t="str">
        <f>VLOOKUP(A2022, _holidays!A2022:B4127,2,FALSE)</f>
        <v>N</v>
      </c>
      <c r="G2022" t="str">
        <f>VLOOKUP(A2022, _holidays!A2022:C4127,3,FALSE)</f>
        <v>N</v>
      </c>
      <c r="H2022">
        <v>8.6999999999999993</v>
      </c>
      <c r="I2022">
        <v>15.1</v>
      </c>
      <c r="J2022">
        <v>7.4</v>
      </c>
      <c r="K2022">
        <v>3.4</v>
      </c>
      <c r="L2022" s="7">
        <v>130119.41</v>
      </c>
      <c r="M2022" s="9">
        <v>61.123170360000003</v>
      </c>
      <c r="N2022" s="9">
        <f t="shared" si="159"/>
        <v>7953310.864572688</v>
      </c>
    </row>
    <row r="2023" spans="1:14" x14ac:dyDescent="0.25">
      <c r="A2023" s="5">
        <v>44026</v>
      </c>
      <c r="B2023" t="str">
        <f t="shared" si="155"/>
        <v>Tuesday</v>
      </c>
      <c r="C2023" t="str">
        <f t="shared" si="156"/>
        <v>July</v>
      </c>
      <c r="D2023">
        <f t="shared" si="157"/>
        <v>2020</v>
      </c>
      <c r="E2023">
        <f t="shared" si="158"/>
        <v>29</v>
      </c>
      <c r="F2023" t="str">
        <f>VLOOKUP(A2023, _holidays!A2023:B4128,2,FALSE)</f>
        <v>Y</v>
      </c>
      <c r="G2023" t="str">
        <f>VLOOKUP(A2023, _holidays!A2023:C4128,3,FALSE)</f>
        <v>N</v>
      </c>
      <c r="H2023">
        <v>7.7</v>
      </c>
      <c r="I2023">
        <v>14.2</v>
      </c>
      <c r="J2023">
        <v>7.6</v>
      </c>
      <c r="K2023">
        <v>0</v>
      </c>
      <c r="L2023" s="7">
        <v>133668.935</v>
      </c>
      <c r="M2023" s="9">
        <v>61.112336169999999</v>
      </c>
      <c r="N2023" s="9">
        <f t="shared" si="159"/>
        <v>8168820.8912058789</v>
      </c>
    </row>
    <row r="2024" spans="1:14" x14ac:dyDescent="0.25">
      <c r="A2024" s="5">
        <v>44027</v>
      </c>
      <c r="B2024" t="str">
        <f t="shared" si="155"/>
        <v>Wednesday</v>
      </c>
      <c r="C2024" t="str">
        <f t="shared" si="156"/>
        <v>July</v>
      </c>
      <c r="D2024">
        <f t="shared" si="157"/>
        <v>2020</v>
      </c>
      <c r="E2024">
        <f t="shared" si="158"/>
        <v>29</v>
      </c>
      <c r="F2024" t="str">
        <f>VLOOKUP(A2024, _holidays!A2024:B4129,2,FALSE)</f>
        <v>Y</v>
      </c>
      <c r="G2024" t="str">
        <f>VLOOKUP(A2024, _holidays!A2024:C4129,3,FALSE)</f>
        <v>N</v>
      </c>
      <c r="H2024">
        <v>6.2</v>
      </c>
      <c r="I2024">
        <v>14.7</v>
      </c>
      <c r="J2024">
        <v>9.4</v>
      </c>
      <c r="K2024">
        <v>0.2</v>
      </c>
      <c r="L2024" s="7">
        <v>135296.79999999999</v>
      </c>
      <c r="M2024" s="9">
        <v>68.569810079999996</v>
      </c>
      <c r="N2024" s="9">
        <f t="shared" si="159"/>
        <v>9277275.8804317433</v>
      </c>
    </row>
    <row r="2025" spans="1:14" x14ac:dyDescent="0.25">
      <c r="A2025" s="5">
        <v>44028</v>
      </c>
      <c r="B2025" t="str">
        <f t="shared" si="155"/>
        <v>Thursday</v>
      </c>
      <c r="C2025" t="str">
        <f t="shared" si="156"/>
        <v>July</v>
      </c>
      <c r="D2025">
        <f t="shared" si="157"/>
        <v>2020</v>
      </c>
      <c r="E2025">
        <f t="shared" si="158"/>
        <v>29</v>
      </c>
      <c r="F2025" t="str">
        <f>VLOOKUP(A2025, _holidays!A2025:B4130,2,FALSE)</f>
        <v>Y</v>
      </c>
      <c r="G2025" t="str">
        <f>VLOOKUP(A2025, _holidays!A2025:C4130,3,FALSE)</f>
        <v>N</v>
      </c>
      <c r="H2025">
        <v>4.2</v>
      </c>
      <c r="I2025">
        <v>11.5</v>
      </c>
      <c r="J2025">
        <v>8.6999999999999993</v>
      </c>
      <c r="K2025">
        <v>0</v>
      </c>
      <c r="L2025" s="7">
        <v>143158.89000000001</v>
      </c>
      <c r="M2025" s="9">
        <v>86.658216449999998</v>
      </c>
      <c r="N2025" s="9">
        <f t="shared" si="159"/>
        <v>12405894.076361742</v>
      </c>
    </row>
    <row r="2026" spans="1:14" x14ac:dyDescent="0.25">
      <c r="A2026" s="5">
        <v>44029</v>
      </c>
      <c r="B2026" t="str">
        <f t="shared" si="155"/>
        <v>Friday</v>
      </c>
      <c r="C2026" t="str">
        <f t="shared" si="156"/>
        <v>July</v>
      </c>
      <c r="D2026">
        <f t="shared" si="157"/>
        <v>2020</v>
      </c>
      <c r="E2026">
        <f t="shared" si="158"/>
        <v>29</v>
      </c>
      <c r="F2026" t="str">
        <f>VLOOKUP(A2026, _holidays!A2026:B4131,2,FALSE)</f>
        <v>Y</v>
      </c>
      <c r="G2026" t="str">
        <f>VLOOKUP(A2026, _holidays!A2026:C4131,3,FALSE)</f>
        <v>N</v>
      </c>
      <c r="H2026">
        <v>3.1</v>
      </c>
      <c r="I2026">
        <v>12.8</v>
      </c>
      <c r="J2026">
        <v>7.4</v>
      </c>
      <c r="K2026">
        <v>0</v>
      </c>
      <c r="L2026" s="7">
        <v>143109.35500000001</v>
      </c>
      <c r="M2026" s="9">
        <v>73.815508410000007</v>
      </c>
      <c r="N2026" s="9">
        <f t="shared" si="159"/>
        <v>10563689.797552178</v>
      </c>
    </row>
    <row r="2027" spans="1:14" x14ac:dyDescent="0.25">
      <c r="A2027" s="5">
        <v>44030</v>
      </c>
      <c r="B2027" t="str">
        <f t="shared" si="155"/>
        <v>Saturday</v>
      </c>
      <c r="C2027" t="str">
        <f t="shared" si="156"/>
        <v>July</v>
      </c>
      <c r="D2027">
        <f t="shared" si="157"/>
        <v>2020</v>
      </c>
      <c r="E2027">
        <f t="shared" si="158"/>
        <v>29</v>
      </c>
      <c r="F2027" t="str">
        <f>VLOOKUP(A2027, _holidays!A2027:B4132,2,FALSE)</f>
        <v>Y</v>
      </c>
      <c r="G2027" t="str">
        <f>VLOOKUP(A2027, _holidays!A2027:C4132,3,FALSE)</f>
        <v>N</v>
      </c>
      <c r="H2027">
        <v>4</v>
      </c>
      <c r="I2027">
        <v>12.5</v>
      </c>
      <c r="J2027">
        <v>8.3000000000000007</v>
      </c>
      <c r="K2027">
        <v>0</v>
      </c>
      <c r="L2027" s="7">
        <v>125303.88499999999</v>
      </c>
      <c r="M2027" s="9">
        <v>43.53431853</v>
      </c>
      <c r="N2027" s="9">
        <f t="shared" si="159"/>
        <v>5455019.2426364888</v>
      </c>
    </row>
    <row r="2028" spans="1:14" x14ac:dyDescent="0.25">
      <c r="A2028" s="5">
        <v>44031</v>
      </c>
      <c r="B2028" t="str">
        <f t="shared" si="155"/>
        <v>Sunday</v>
      </c>
      <c r="C2028" t="str">
        <f t="shared" si="156"/>
        <v>July</v>
      </c>
      <c r="D2028">
        <f t="shared" si="157"/>
        <v>2020</v>
      </c>
      <c r="E2028">
        <f t="shared" si="158"/>
        <v>30</v>
      </c>
      <c r="F2028" t="str">
        <f>VLOOKUP(A2028, _holidays!A2028:B4133,2,FALSE)</f>
        <v>Y</v>
      </c>
      <c r="G2028" t="str">
        <f>VLOOKUP(A2028, _holidays!A2028:C4133,3,FALSE)</f>
        <v>N</v>
      </c>
      <c r="H2028">
        <v>8.1999999999999993</v>
      </c>
      <c r="I2028">
        <v>15.3</v>
      </c>
      <c r="J2028">
        <v>7.6</v>
      </c>
      <c r="K2028">
        <v>0</v>
      </c>
      <c r="L2028" s="7">
        <v>114065.32</v>
      </c>
      <c r="M2028" s="9">
        <v>31.208767980000001</v>
      </c>
      <c r="N2028" s="9">
        <f t="shared" si="159"/>
        <v>3559838.1064444538</v>
      </c>
    </row>
    <row r="2029" spans="1:14" x14ac:dyDescent="0.25">
      <c r="A2029" s="5">
        <v>44032</v>
      </c>
      <c r="B2029" t="str">
        <f t="shared" si="155"/>
        <v>Monday</v>
      </c>
      <c r="C2029" t="str">
        <f t="shared" si="156"/>
        <v>July</v>
      </c>
      <c r="D2029">
        <f t="shared" si="157"/>
        <v>2020</v>
      </c>
      <c r="E2029">
        <f t="shared" si="158"/>
        <v>30</v>
      </c>
      <c r="F2029" t="str">
        <f>VLOOKUP(A2029, _holidays!A2029:B4134,2,FALSE)</f>
        <v>Y</v>
      </c>
      <c r="G2029" t="str">
        <f>VLOOKUP(A2029, _holidays!A2029:C4134,3,FALSE)</f>
        <v>N</v>
      </c>
      <c r="H2029">
        <v>7.6</v>
      </c>
      <c r="I2029">
        <v>13.8</v>
      </c>
      <c r="J2029">
        <v>8.1999999999999993</v>
      </c>
      <c r="K2029">
        <v>0.6</v>
      </c>
      <c r="L2029" s="7">
        <v>132894.41</v>
      </c>
      <c r="M2029" s="9">
        <v>58.020119719999997</v>
      </c>
      <c r="N2029" s="9">
        <f t="shared" si="159"/>
        <v>7710549.5783187654</v>
      </c>
    </row>
    <row r="2030" spans="1:14" x14ac:dyDescent="0.25">
      <c r="A2030" s="5">
        <v>44033</v>
      </c>
      <c r="B2030" t="str">
        <f t="shared" si="155"/>
        <v>Tuesday</v>
      </c>
      <c r="C2030" t="str">
        <f t="shared" si="156"/>
        <v>July</v>
      </c>
      <c r="D2030">
        <f t="shared" si="157"/>
        <v>2020</v>
      </c>
      <c r="E2030">
        <f t="shared" si="158"/>
        <v>30</v>
      </c>
      <c r="F2030" t="str">
        <f>VLOOKUP(A2030, _holidays!A2030:B4135,2,FALSE)</f>
        <v>Y</v>
      </c>
      <c r="G2030" t="str">
        <f>VLOOKUP(A2030, _holidays!A2030:C4135,3,FALSE)</f>
        <v>N</v>
      </c>
      <c r="H2030">
        <v>7.2</v>
      </c>
      <c r="I2030">
        <v>12.9</v>
      </c>
      <c r="J2030">
        <v>8.1</v>
      </c>
      <c r="K2030">
        <v>0.4</v>
      </c>
      <c r="L2030" s="7">
        <v>140086.10500000001</v>
      </c>
      <c r="M2030" s="9">
        <v>95.137779660000007</v>
      </c>
      <c r="N2030" s="9">
        <f t="shared" si="159"/>
        <v>13327480.990917627</v>
      </c>
    </row>
    <row r="2031" spans="1:14" x14ac:dyDescent="0.25">
      <c r="A2031" s="5">
        <v>44034</v>
      </c>
      <c r="B2031" t="str">
        <f t="shared" si="155"/>
        <v>Wednesday</v>
      </c>
      <c r="C2031" t="str">
        <f t="shared" si="156"/>
        <v>July</v>
      </c>
      <c r="D2031">
        <f t="shared" si="157"/>
        <v>2020</v>
      </c>
      <c r="E2031">
        <f t="shared" si="158"/>
        <v>30</v>
      </c>
      <c r="F2031" t="str">
        <f>VLOOKUP(A2031, _holidays!A2031:B4136,2,FALSE)</f>
        <v>Y</v>
      </c>
      <c r="G2031" t="str">
        <f>VLOOKUP(A2031, _holidays!A2031:C4136,3,FALSE)</f>
        <v>N</v>
      </c>
      <c r="H2031">
        <v>8.1</v>
      </c>
      <c r="I2031">
        <v>13.3</v>
      </c>
      <c r="J2031">
        <v>8.4</v>
      </c>
      <c r="K2031">
        <v>0</v>
      </c>
      <c r="L2031" s="7">
        <v>138666.10500000001</v>
      </c>
      <c r="M2031" s="9">
        <v>93.875030289999998</v>
      </c>
      <c r="N2031" s="9">
        <f t="shared" si="159"/>
        <v>13017284.807071321</v>
      </c>
    </row>
    <row r="2032" spans="1:14" x14ac:dyDescent="0.25">
      <c r="A2032" s="5">
        <v>44035</v>
      </c>
      <c r="B2032" t="str">
        <f t="shared" si="155"/>
        <v>Thursday</v>
      </c>
      <c r="C2032" t="str">
        <f t="shared" si="156"/>
        <v>July</v>
      </c>
      <c r="D2032">
        <f t="shared" si="157"/>
        <v>2020</v>
      </c>
      <c r="E2032">
        <f t="shared" si="158"/>
        <v>30</v>
      </c>
      <c r="F2032" t="str">
        <f>VLOOKUP(A2032, _holidays!A2032:B4137,2,FALSE)</f>
        <v>Y</v>
      </c>
      <c r="G2032" t="str">
        <f>VLOOKUP(A2032, _holidays!A2032:C4137,3,FALSE)</f>
        <v>N</v>
      </c>
      <c r="H2032">
        <v>8.1</v>
      </c>
      <c r="I2032">
        <v>12</v>
      </c>
      <c r="J2032">
        <v>7.5</v>
      </c>
      <c r="K2032">
        <v>2.2000000000000002</v>
      </c>
      <c r="L2032" s="7">
        <v>142476.36499999999</v>
      </c>
      <c r="M2032" s="9">
        <v>103.9160215</v>
      </c>
      <c r="N2032" s="9">
        <f t="shared" si="159"/>
        <v>14805577.008581847</v>
      </c>
    </row>
    <row r="2033" spans="1:14" x14ac:dyDescent="0.25">
      <c r="A2033" s="5">
        <v>44036</v>
      </c>
      <c r="B2033" t="str">
        <f t="shared" si="155"/>
        <v>Friday</v>
      </c>
      <c r="C2033" t="str">
        <f t="shared" si="156"/>
        <v>July</v>
      </c>
      <c r="D2033">
        <f t="shared" si="157"/>
        <v>2020</v>
      </c>
      <c r="E2033">
        <f t="shared" si="158"/>
        <v>30</v>
      </c>
      <c r="F2033" t="str">
        <f>VLOOKUP(A2033, _holidays!A2033:B4138,2,FALSE)</f>
        <v>Y</v>
      </c>
      <c r="G2033" t="str">
        <f>VLOOKUP(A2033, _holidays!A2033:C4138,3,FALSE)</f>
        <v>N</v>
      </c>
      <c r="H2033">
        <v>6.1</v>
      </c>
      <c r="I2033">
        <v>13.5</v>
      </c>
      <c r="J2033">
        <v>10.5</v>
      </c>
      <c r="K2033">
        <v>0</v>
      </c>
      <c r="L2033" s="7">
        <v>133822.70000000001</v>
      </c>
      <c r="M2033" s="9">
        <v>61.449140040000003</v>
      </c>
      <c r="N2033" s="9">
        <f t="shared" si="159"/>
        <v>8223289.8328309087</v>
      </c>
    </row>
    <row r="2034" spans="1:14" x14ac:dyDescent="0.25">
      <c r="A2034" s="5">
        <v>44037</v>
      </c>
      <c r="B2034" t="str">
        <f t="shared" si="155"/>
        <v>Saturday</v>
      </c>
      <c r="C2034" t="str">
        <f t="shared" si="156"/>
        <v>July</v>
      </c>
      <c r="D2034">
        <f t="shared" si="157"/>
        <v>2020</v>
      </c>
      <c r="E2034">
        <f t="shared" si="158"/>
        <v>30</v>
      </c>
      <c r="F2034" t="str">
        <f>VLOOKUP(A2034, _holidays!A2034:B4139,2,FALSE)</f>
        <v>Y</v>
      </c>
      <c r="G2034" t="str">
        <f>VLOOKUP(A2034, _holidays!A2034:C4139,3,FALSE)</f>
        <v>N</v>
      </c>
      <c r="H2034">
        <v>4.3</v>
      </c>
      <c r="I2034">
        <v>12.2</v>
      </c>
      <c r="J2034">
        <v>9.6</v>
      </c>
      <c r="K2034">
        <v>0</v>
      </c>
      <c r="L2034" s="7">
        <v>128417.22</v>
      </c>
      <c r="M2034" s="9">
        <v>72.083011600000006</v>
      </c>
      <c r="N2034" s="9">
        <f t="shared" si="159"/>
        <v>9256699.9588997532</v>
      </c>
    </row>
    <row r="2035" spans="1:14" x14ac:dyDescent="0.25">
      <c r="A2035" s="5">
        <v>44038</v>
      </c>
      <c r="B2035" t="str">
        <f t="shared" si="155"/>
        <v>Sunday</v>
      </c>
      <c r="C2035" t="str">
        <f t="shared" si="156"/>
        <v>July</v>
      </c>
      <c r="D2035">
        <f t="shared" si="157"/>
        <v>2020</v>
      </c>
      <c r="E2035">
        <f t="shared" si="158"/>
        <v>31</v>
      </c>
      <c r="F2035" t="str">
        <f>VLOOKUP(A2035, _holidays!A2035:B4140,2,FALSE)</f>
        <v>Y</v>
      </c>
      <c r="G2035" t="str">
        <f>VLOOKUP(A2035, _holidays!A2035:C4140,3,FALSE)</f>
        <v>N</v>
      </c>
      <c r="H2035">
        <v>5</v>
      </c>
      <c r="I2035">
        <v>12.8</v>
      </c>
      <c r="J2035">
        <v>7.2</v>
      </c>
      <c r="K2035">
        <v>0</v>
      </c>
      <c r="L2035" s="7">
        <v>123014.55499999999</v>
      </c>
      <c r="M2035" s="9">
        <v>69.922829460000003</v>
      </c>
      <c r="N2035" s="9">
        <f t="shared" si="159"/>
        <v>8601525.7503627893</v>
      </c>
    </row>
    <row r="2036" spans="1:14" x14ac:dyDescent="0.25">
      <c r="A2036" s="5">
        <v>44039</v>
      </c>
      <c r="B2036" t="str">
        <f t="shared" si="155"/>
        <v>Monday</v>
      </c>
      <c r="C2036" t="str">
        <f t="shared" si="156"/>
        <v>July</v>
      </c>
      <c r="D2036">
        <f t="shared" si="157"/>
        <v>2020</v>
      </c>
      <c r="E2036">
        <f t="shared" si="158"/>
        <v>31</v>
      </c>
      <c r="F2036" t="str">
        <f>VLOOKUP(A2036, _holidays!A2036:B4141,2,FALSE)</f>
        <v>Y</v>
      </c>
      <c r="G2036" t="str">
        <f>VLOOKUP(A2036, _holidays!A2036:C4141,3,FALSE)</f>
        <v>N</v>
      </c>
      <c r="H2036">
        <v>7.4</v>
      </c>
      <c r="I2036">
        <v>13.5</v>
      </c>
      <c r="J2036">
        <v>7.3</v>
      </c>
      <c r="K2036">
        <v>0</v>
      </c>
      <c r="L2036" s="7">
        <v>132571.32999999999</v>
      </c>
      <c r="M2036" s="9">
        <v>59.486426420000001</v>
      </c>
      <c r="N2036" s="9">
        <f t="shared" si="159"/>
        <v>7886194.6674465379</v>
      </c>
    </row>
    <row r="2037" spans="1:14" x14ac:dyDescent="0.25">
      <c r="A2037" s="5">
        <v>44040</v>
      </c>
      <c r="B2037" t="str">
        <f t="shared" si="155"/>
        <v>Tuesday</v>
      </c>
      <c r="C2037" t="str">
        <f t="shared" si="156"/>
        <v>July</v>
      </c>
      <c r="D2037">
        <f t="shared" si="157"/>
        <v>2020</v>
      </c>
      <c r="E2037">
        <f t="shared" si="158"/>
        <v>31</v>
      </c>
      <c r="F2037" t="str">
        <f>VLOOKUP(A2037, _holidays!A2037:B4142,2,FALSE)</f>
        <v>Y</v>
      </c>
      <c r="G2037" t="str">
        <f>VLOOKUP(A2037, _holidays!A2037:C4142,3,FALSE)</f>
        <v>N</v>
      </c>
      <c r="H2037">
        <v>9.6</v>
      </c>
      <c r="I2037">
        <v>15.6</v>
      </c>
      <c r="J2037">
        <v>8</v>
      </c>
      <c r="K2037">
        <v>0.4</v>
      </c>
      <c r="L2037" s="7">
        <v>132720.39499999999</v>
      </c>
      <c r="M2037" s="9">
        <v>59.044778479999998</v>
      </c>
      <c r="N2037" s="9">
        <f t="shared" si="159"/>
        <v>7836446.3225530991</v>
      </c>
    </row>
    <row r="2038" spans="1:14" x14ac:dyDescent="0.25">
      <c r="A2038" s="5">
        <v>44041</v>
      </c>
      <c r="B2038" t="str">
        <f t="shared" si="155"/>
        <v>Wednesday</v>
      </c>
      <c r="C2038" t="str">
        <f t="shared" si="156"/>
        <v>July</v>
      </c>
      <c r="D2038">
        <f t="shared" si="157"/>
        <v>2020</v>
      </c>
      <c r="E2038">
        <f t="shared" si="158"/>
        <v>31</v>
      </c>
      <c r="F2038" t="str">
        <f>VLOOKUP(A2038, _holidays!A2038:B4143,2,FALSE)</f>
        <v>Y</v>
      </c>
      <c r="G2038" t="str">
        <f>VLOOKUP(A2038, _holidays!A2038:C4143,3,FALSE)</f>
        <v>N</v>
      </c>
      <c r="H2038">
        <v>8.6</v>
      </c>
      <c r="I2038">
        <v>16.3</v>
      </c>
      <c r="J2038">
        <v>9</v>
      </c>
      <c r="K2038">
        <v>0</v>
      </c>
      <c r="L2038" s="7">
        <v>130547.735</v>
      </c>
      <c r="M2038" s="9">
        <v>67.529831630000004</v>
      </c>
      <c r="N2038" s="9">
        <f t="shared" si="159"/>
        <v>8815866.5642278586</v>
      </c>
    </row>
    <row r="2039" spans="1:14" x14ac:dyDescent="0.25">
      <c r="A2039" s="5">
        <v>44042</v>
      </c>
      <c r="B2039" t="str">
        <f t="shared" si="155"/>
        <v>Thursday</v>
      </c>
      <c r="C2039" t="str">
        <f t="shared" si="156"/>
        <v>July</v>
      </c>
      <c r="D2039">
        <f t="shared" si="157"/>
        <v>2020</v>
      </c>
      <c r="E2039">
        <f t="shared" si="158"/>
        <v>31</v>
      </c>
      <c r="F2039" t="str">
        <f>VLOOKUP(A2039, _holidays!A2039:B4144,2,FALSE)</f>
        <v>Y</v>
      </c>
      <c r="G2039" t="str">
        <f>VLOOKUP(A2039, _holidays!A2039:C4144,3,FALSE)</f>
        <v>N</v>
      </c>
      <c r="H2039">
        <v>8</v>
      </c>
      <c r="I2039">
        <v>14.2</v>
      </c>
      <c r="J2039">
        <v>11.3</v>
      </c>
      <c r="K2039">
        <v>0</v>
      </c>
      <c r="L2039" s="7">
        <v>132583.64000000001</v>
      </c>
      <c r="M2039" s="9">
        <v>63.223218019999997</v>
      </c>
      <c r="N2039" s="9">
        <f t="shared" si="159"/>
        <v>8382364.3776051933</v>
      </c>
    </row>
    <row r="2040" spans="1:14" x14ac:dyDescent="0.25">
      <c r="A2040" s="5">
        <v>44043</v>
      </c>
      <c r="B2040" t="str">
        <f t="shared" si="155"/>
        <v>Friday</v>
      </c>
      <c r="C2040" t="str">
        <f t="shared" si="156"/>
        <v>July</v>
      </c>
      <c r="D2040">
        <f t="shared" si="157"/>
        <v>2020</v>
      </c>
      <c r="E2040">
        <f t="shared" si="158"/>
        <v>31</v>
      </c>
      <c r="F2040" t="str">
        <f>VLOOKUP(A2040, _holidays!A2040:B4145,2,FALSE)</f>
        <v>Y</v>
      </c>
      <c r="G2040" t="str">
        <f>VLOOKUP(A2040, _holidays!A2040:C4145,3,FALSE)</f>
        <v>N</v>
      </c>
      <c r="H2040">
        <v>3.4</v>
      </c>
      <c r="I2040">
        <v>17.100000000000001</v>
      </c>
      <c r="J2040">
        <v>11.3</v>
      </c>
      <c r="K2040">
        <v>0</v>
      </c>
      <c r="L2040" s="7">
        <v>132105.75</v>
      </c>
      <c r="M2040" s="9">
        <v>73.082276160000006</v>
      </c>
      <c r="N2040" s="9">
        <f t="shared" si="159"/>
        <v>9654588.9038239215</v>
      </c>
    </row>
    <row r="2041" spans="1:14" x14ac:dyDescent="0.25">
      <c r="A2041" s="5">
        <v>44044</v>
      </c>
      <c r="B2041" t="str">
        <f t="shared" si="155"/>
        <v>Saturday</v>
      </c>
      <c r="C2041" t="str">
        <f t="shared" si="156"/>
        <v>August</v>
      </c>
      <c r="D2041">
        <f t="shared" si="157"/>
        <v>2020</v>
      </c>
      <c r="E2041">
        <f t="shared" si="158"/>
        <v>31</v>
      </c>
      <c r="F2041" t="str">
        <f>VLOOKUP(A2041, _holidays!A2041:B4146,2,FALSE)</f>
        <v>Y</v>
      </c>
      <c r="G2041" t="str">
        <f>VLOOKUP(A2041, _holidays!A2041:C4146,3,FALSE)</f>
        <v>N</v>
      </c>
      <c r="H2041">
        <v>5.7</v>
      </c>
      <c r="I2041">
        <v>16.399999999999999</v>
      </c>
      <c r="J2041">
        <v>11.1</v>
      </c>
      <c r="K2041">
        <v>0</v>
      </c>
      <c r="L2041" s="7">
        <v>111590.65</v>
      </c>
      <c r="M2041" s="9">
        <v>47.91589475</v>
      </c>
      <c r="N2041" s="9">
        <f t="shared" si="159"/>
        <v>5346965.8404840874</v>
      </c>
    </row>
    <row r="2042" spans="1:14" x14ac:dyDescent="0.25">
      <c r="A2042" s="5">
        <v>44045</v>
      </c>
      <c r="B2042" t="str">
        <f t="shared" si="155"/>
        <v>Sunday</v>
      </c>
      <c r="C2042" t="str">
        <f t="shared" si="156"/>
        <v>August</v>
      </c>
      <c r="D2042">
        <f t="shared" si="157"/>
        <v>2020</v>
      </c>
      <c r="E2042">
        <f t="shared" si="158"/>
        <v>32</v>
      </c>
      <c r="F2042" t="str">
        <f>VLOOKUP(A2042, _holidays!A2042:B4147,2,FALSE)</f>
        <v>Y</v>
      </c>
      <c r="G2042" t="str">
        <f>VLOOKUP(A2042, _holidays!A2042:C4147,3,FALSE)</f>
        <v>N</v>
      </c>
      <c r="H2042">
        <v>9</v>
      </c>
      <c r="I2042">
        <v>18.2</v>
      </c>
      <c r="J2042">
        <v>11.7</v>
      </c>
      <c r="K2042">
        <v>0</v>
      </c>
      <c r="L2042" s="7">
        <v>109935.33500000001</v>
      </c>
      <c r="M2042" s="9">
        <v>50.247956979999998</v>
      </c>
      <c r="N2042" s="9">
        <f t="shared" si="159"/>
        <v>5524025.9836618882</v>
      </c>
    </row>
    <row r="2043" spans="1:14" x14ac:dyDescent="0.25">
      <c r="A2043" s="5">
        <v>44046</v>
      </c>
      <c r="B2043" t="str">
        <f t="shared" si="155"/>
        <v>Monday</v>
      </c>
      <c r="C2043" t="str">
        <f t="shared" si="156"/>
        <v>August</v>
      </c>
      <c r="D2043">
        <f t="shared" si="157"/>
        <v>2020</v>
      </c>
      <c r="E2043">
        <f t="shared" si="158"/>
        <v>32</v>
      </c>
      <c r="F2043" t="str">
        <f>VLOOKUP(A2043, _holidays!A2043:B4148,2,FALSE)</f>
        <v>Y</v>
      </c>
      <c r="G2043" t="str">
        <f>VLOOKUP(A2043, _holidays!A2043:C4148,3,FALSE)</f>
        <v>N</v>
      </c>
      <c r="H2043">
        <v>7.5</v>
      </c>
      <c r="I2043">
        <v>16</v>
      </c>
      <c r="J2043">
        <v>10.199999999999999</v>
      </c>
      <c r="K2043">
        <v>0</v>
      </c>
      <c r="L2043" s="7">
        <v>127930.355</v>
      </c>
      <c r="M2043" s="9">
        <v>47.688971700000003</v>
      </c>
      <c r="N2043" s="9">
        <f t="shared" si="159"/>
        <v>6100867.0791659541</v>
      </c>
    </row>
    <row r="2044" spans="1:14" x14ac:dyDescent="0.25">
      <c r="A2044" s="5">
        <v>44047</v>
      </c>
      <c r="B2044" t="str">
        <f t="shared" si="155"/>
        <v>Tuesday</v>
      </c>
      <c r="C2044" t="str">
        <f t="shared" si="156"/>
        <v>August</v>
      </c>
      <c r="D2044">
        <f t="shared" si="157"/>
        <v>2020</v>
      </c>
      <c r="E2044">
        <f t="shared" si="158"/>
        <v>32</v>
      </c>
      <c r="F2044" t="str">
        <f>VLOOKUP(A2044, _holidays!A2044:B4149,2,FALSE)</f>
        <v>N</v>
      </c>
      <c r="G2044" t="str">
        <f>VLOOKUP(A2044, _holidays!A2044:C4149,3,FALSE)</f>
        <v>N</v>
      </c>
      <c r="H2044">
        <v>5.0999999999999996</v>
      </c>
      <c r="I2044">
        <v>10.5</v>
      </c>
      <c r="J2044">
        <v>10</v>
      </c>
      <c r="K2044">
        <v>1.2</v>
      </c>
      <c r="L2044" s="7">
        <v>140042.14499999999</v>
      </c>
      <c r="M2044" s="9">
        <v>49.18959504</v>
      </c>
      <c r="N2044" s="9">
        <f t="shared" si="159"/>
        <v>6888616.40108296</v>
      </c>
    </row>
    <row r="2045" spans="1:14" x14ac:dyDescent="0.25">
      <c r="A2045" s="5">
        <v>44048</v>
      </c>
      <c r="B2045" t="str">
        <f t="shared" si="155"/>
        <v>Wednesday</v>
      </c>
      <c r="C2045" t="str">
        <f t="shared" si="156"/>
        <v>August</v>
      </c>
      <c r="D2045">
        <f t="shared" si="157"/>
        <v>2020</v>
      </c>
      <c r="E2045">
        <f t="shared" si="158"/>
        <v>32</v>
      </c>
      <c r="F2045" t="str">
        <f>VLOOKUP(A2045, _holidays!A2045:B4150,2,FALSE)</f>
        <v>N</v>
      </c>
      <c r="G2045" t="str">
        <f>VLOOKUP(A2045, _holidays!A2045:C4150,3,FALSE)</f>
        <v>N</v>
      </c>
      <c r="H2045">
        <v>4.7</v>
      </c>
      <c r="I2045">
        <v>11.3</v>
      </c>
      <c r="J2045">
        <v>9.6</v>
      </c>
      <c r="K2045">
        <v>5.8</v>
      </c>
      <c r="L2045" s="7">
        <v>140205.29500000001</v>
      </c>
      <c r="M2045" s="9">
        <v>55.464714379999997</v>
      </c>
      <c r="N2045" s="9">
        <f t="shared" si="159"/>
        <v>7776446.641738642</v>
      </c>
    </row>
    <row r="2046" spans="1:14" x14ac:dyDescent="0.25">
      <c r="A2046" s="5">
        <v>44049</v>
      </c>
      <c r="B2046" t="str">
        <f t="shared" si="155"/>
        <v>Thursday</v>
      </c>
      <c r="C2046" t="str">
        <f t="shared" si="156"/>
        <v>August</v>
      </c>
      <c r="D2046">
        <f t="shared" si="157"/>
        <v>2020</v>
      </c>
      <c r="E2046">
        <f t="shared" si="158"/>
        <v>32</v>
      </c>
      <c r="F2046" t="str">
        <f>VLOOKUP(A2046, _holidays!A2046:B4151,2,FALSE)</f>
        <v>N</v>
      </c>
      <c r="G2046" t="str">
        <f>VLOOKUP(A2046, _holidays!A2046:C4151,3,FALSE)</f>
        <v>N</v>
      </c>
      <c r="H2046">
        <v>5.5</v>
      </c>
      <c r="I2046">
        <v>12.8</v>
      </c>
      <c r="J2046">
        <v>10.8</v>
      </c>
      <c r="K2046">
        <v>0.8</v>
      </c>
      <c r="L2046" s="7">
        <v>140835.17499999999</v>
      </c>
      <c r="M2046" s="9">
        <v>69.433709239999999</v>
      </c>
      <c r="N2046" s="9">
        <f t="shared" si="159"/>
        <v>9778708.5917145163</v>
      </c>
    </row>
    <row r="2047" spans="1:14" x14ac:dyDescent="0.25">
      <c r="A2047" s="5">
        <v>44050</v>
      </c>
      <c r="B2047" t="str">
        <f t="shared" si="155"/>
        <v>Friday</v>
      </c>
      <c r="C2047" t="str">
        <f t="shared" si="156"/>
        <v>August</v>
      </c>
      <c r="D2047">
        <f t="shared" si="157"/>
        <v>2020</v>
      </c>
      <c r="E2047">
        <f t="shared" si="158"/>
        <v>32</v>
      </c>
      <c r="F2047" t="str">
        <f>VLOOKUP(A2047, _holidays!A2047:B4152,2,FALSE)</f>
        <v>N</v>
      </c>
      <c r="G2047" t="str">
        <f>VLOOKUP(A2047, _holidays!A2047:C4152,3,FALSE)</f>
        <v>N</v>
      </c>
      <c r="H2047">
        <v>3.3</v>
      </c>
      <c r="I2047">
        <v>12.7</v>
      </c>
      <c r="J2047">
        <v>5.8</v>
      </c>
      <c r="K2047">
        <v>0</v>
      </c>
      <c r="L2047" s="7">
        <v>144062.60999999999</v>
      </c>
      <c r="M2047" s="9">
        <v>60.119431980000002</v>
      </c>
      <c r="N2047" s="9">
        <f t="shared" si="159"/>
        <v>8660962.2827562671</v>
      </c>
    </row>
    <row r="2048" spans="1:14" x14ac:dyDescent="0.25">
      <c r="A2048" s="5">
        <v>44051</v>
      </c>
      <c r="B2048" t="str">
        <f t="shared" si="155"/>
        <v>Saturday</v>
      </c>
      <c r="C2048" t="str">
        <f t="shared" si="156"/>
        <v>August</v>
      </c>
      <c r="D2048">
        <f t="shared" si="157"/>
        <v>2020</v>
      </c>
      <c r="E2048">
        <f t="shared" si="158"/>
        <v>32</v>
      </c>
      <c r="F2048" t="str">
        <f>VLOOKUP(A2048, _holidays!A2048:B4153,2,FALSE)</f>
        <v>N</v>
      </c>
      <c r="G2048" t="str">
        <f>VLOOKUP(A2048, _holidays!A2048:C4153,3,FALSE)</f>
        <v>N</v>
      </c>
      <c r="H2048">
        <v>4.7</v>
      </c>
      <c r="I2048">
        <v>14.9</v>
      </c>
      <c r="J2048">
        <v>7.2</v>
      </c>
      <c r="K2048">
        <v>6.8</v>
      </c>
      <c r="L2048" s="7">
        <v>121119.265</v>
      </c>
      <c r="M2048" s="9">
        <v>53.518660969999999</v>
      </c>
      <c r="N2048" s="9">
        <f t="shared" si="159"/>
        <v>6482140.8804705869</v>
      </c>
    </row>
    <row r="2049" spans="1:14" x14ac:dyDescent="0.25">
      <c r="A2049" s="5">
        <v>44052</v>
      </c>
      <c r="B2049" t="str">
        <f t="shared" si="155"/>
        <v>Sunday</v>
      </c>
      <c r="C2049" t="str">
        <f t="shared" si="156"/>
        <v>August</v>
      </c>
      <c r="D2049">
        <f t="shared" si="157"/>
        <v>2020</v>
      </c>
      <c r="E2049">
        <f t="shared" si="158"/>
        <v>33</v>
      </c>
      <c r="F2049" t="str">
        <f>VLOOKUP(A2049, _holidays!A2049:B4154,2,FALSE)</f>
        <v>N</v>
      </c>
      <c r="G2049" t="str">
        <f>VLOOKUP(A2049, _holidays!A2049:C4154,3,FALSE)</f>
        <v>N</v>
      </c>
      <c r="H2049">
        <v>8.9</v>
      </c>
      <c r="I2049">
        <v>15.8</v>
      </c>
      <c r="J2049">
        <v>10.199999999999999</v>
      </c>
      <c r="K2049">
        <v>0.2</v>
      </c>
      <c r="L2049" s="7">
        <v>111165.955</v>
      </c>
      <c r="M2049" s="9">
        <v>45.522171190000002</v>
      </c>
      <c r="N2049" s="9">
        <f t="shared" si="159"/>
        <v>5060515.6340098372</v>
      </c>
    </row>
    <row r="2050" spans="1:14" x14ac:dyDescent="0.25">
      <c r="A2050" s="5">
        <v>44053</v>
      </c>
      <c r="B2050" t="str">
        <f t="shared" ref="B2050:B2107" si="160">TEXT(A2050, "dddd")</f>
        <v>Monday</v>
      </c>
      <c r="C2050" t="str">
        <f t="shared" ref="C2050:C2107" si="161">TEXT(A2050, "mmmm")</f>
        <v>August</v>
      </c>
      <c r="D2050">
        <f t="shared" ref="D2050:D2107" si="162">YEAR(A2050)</f>
        <v>2020</v>
      </c>
      <c r="E2050">
        <f t="shared" ref="E2050:E2107" si="163">WEEKNUM(A2050)</f>
        <v>33</v>
      </c>
      <c r="F2050" t="str">
        <f>VLOOKUP(A2050, _holidays!A2050:B4155,2,FALSE)</f>
        <v>N</v>
      </c>
      <c r="G2050" t="str">
        <f>VLOOKUP(A2050, _holidays!A2050:C4155,3,FALSE)</f>
        <v>N</v>
      </c>
      <c r="H2050">
        <v>5.7</v>
      </c>
      <c r="I2050">
        <v>14.8</v>
      </c>
      <c r="J2050">
        <v>12.7</v>
      </c>
      <c r="K2050">
        <v>0</v>
      </c>
      <c r="L2050" s="7">
        <v>125959.75</v>
      </c>
      <c r="M2050" s="9">
        <v>53.420434520000001</v>
      </c>
      <c r="N2050" s="9">
        <f t="shared" si="159"/>
        <v>6728824.5770305702</v>
      </c>
    </row>
    <row r="2051" spans="1:14" x14ac:dyDescent="0.25">
      <c r="A2051" s="5">
        <v>44054</v>
      </c>
      <c r="B2051" t="str">
        <f t="shared" si="160"/>
        <v>Tuesday</v>
      </c>
      <c r="C2051" t="str">
        <f t="shared" si="161"/>
        <v>August</v>
      </c>
      <c r="D2051">
        <f t="shared" si="162"/>
        <v>2020</v>
      </c>
      <c r="E2051">
        <f t="shared" si="163"/>
        <v>33</v>
      </c>
      <c r="F2051" t="str">
        <f>VLOOKUP(A2051, _holidays!A2051:B4156,2,FALSE)</f>
        <v>N</v>
      </c>
      <c r="G2051" t="str">
        <f>VLOOKUP(A2051, _holidays!A2051:C4156,3,FALSE)</f>
        <v>N</v>
      </c>
      <c r="H2051">
        <v>4.3</v>
      </c>
      <c r="I2051">
        <v>15.8</v>
      </c>
      <c r="J2051">
        <v>10.3</v>
      </c>
      <c r="K2051">
        <v>0</v>
      </c>
      <c r="L2051" s="7">
        <v>130141.22500000001</v>
      </c>
      <c r="M2051" s="9">
        <v>42.328651729999997</v>
      </c>
      <c r="N2051" s="9">
        <f t="shared" ref="N2051:N2107" si="164">L2051*M2051</f>
        <v>5508702.5887405695</v>
      </c>
    </row>
    <row r="2052" spans="1:14" x14ac:dyDescent="0.25">
      <c r="A2052" s="5">
        <v>44055</v>
      </c>
      <c r="B2052" t="str">
        <f t="shared" si="160"/>
        <v>Wednesday</v>
      </c>
      <c r="C2052" t="str">
        <f t="shared" si="161"/>
        <v>August</v>
      </c>
      <c r="D2052">
        <f t="shared" si="162"/>
        <v>2020</v>
      </c>
      <c r="E2052">
        <f t="shared" si="163"/>
        <v>33</v>
      </c>
      <c r="F2052" t="str">
        <f>VLOOKUP(A2052, _holidays!A2052:B4157,2,FALSE)</f>
        <v>N</v>
      </c>
      <c r="G2052" t="str">
        <f>VLOOKUP(A2052, _holidays!A2052:C4157,3,FALSE)</f>
        <v>N</v>
      </c>
      <c r="H2052">
        <v>9.4</v>
      </c>
      <c r="I2052">
        <v>15.9</v>
      </c>
      <c r="J2052">
        <v>10</v>
      </c>
      <c r="K2052">
        <v>0.8</v>
      </c>
      <c r="L2052" s="7">
        <v>127945.31</v>
      </c>
      <c r="M2052" s="9">
        <v>58.629007379999997</v>
      </c>
      <c r="N2052" s="9">
        <f t="shared" si="164"/>
        <v>7501306.524226387</v>
      </c>
    </row>
    <row r="2053" spans="1:14" x14ac:dyDescent="0.25">
      <c r="A2053" s="5">
        <v>44056</v>
      </c>
      <c r="B2053" t="str">
        <f t="shared" si="160"/>
        <v>Thursday</v>
      </c>
      <c r="C2053" t="str">
        <f t="shared" si="161"/>
        <v>August</v>
      </c>
      <c r="D2053">
        <f t="shared" si="162"/>
        <v>2020</v>
      </c>
      <c r="E2053">
        <f t="shared" si="163"/>
        <v>33</v>
      </c>
      <c r="F2053" t="str">
        <f>VLOOKUP(A2053, _holidays!A2053:B4158,2,FALSE)</f>
        <v>N</v>
      </c>
      <c r="G2053" t="str">
        <f>VLOOKUP(A2053, _holidays!A2053:C4158,3,FALSE)</f>
        <v>N</v>
      </c>
      <c r="H2053">
        <v>11.4</v>
      </c>
      <c r="I2053">
        <v>18.100000000000001</v>
      </c>
      <c r="J2053">
        <v>11</v>
      </c>
      <c r="K2053">
        <v>1.2</v>
      </c>
      <c r="L2053" s="7">
        <v>121914.44</v>
      </c>
      <c r="M2053" s="9">
        <v>52.320157879999996</v>
      </c>
      <c r="N2053" s="9">
        <f t="shared" si="164"/>
        <v>6378582.7486517867</v>
      </c>
    </row>
    <row r="2054" spans="1:14" x14ac:dyDescent="0.25">
      <c r="A2054" s="5">
        <v>44057</v>
      </c>
      <c r="B2054" t="str">
        <f t="shared" si="160"/>
        <v>Friday</v>
      </c>
      <c r="C2054" t="str">
        <f t="shared" si="161"/>
        <v>August</v>
      </c>
      <c r="D2054">
        <f t="shared" si="162"/>
        <v>2020</v>
      </c>
      <c r="E2054">
        <f t="shared" si="163"/>
        <v>33</v>
      </c>
      <c r="F2054" t="str">
        <f>VLOOKUP(A2054, _holidays!A2054:B4159,2,FALSE)</f>
        <v>N</v>
      </c>
      <c r="G2054" t="str">
        <f>VLOOKUP(A2054, _holidays!A2054:C4159,3,FALSE)</f>
        <v>N</v>
      </c>
      <c r="H2054">
        <v>10.7</v>
      </c>
      <c r="I2054">
        <v>18.100000000000001</v>
      </c>
      <c r="J2054">
        <v>7</v>
      </c>
      <c r="K2054">
        <v>0.8</v>
      </c>
      <c r="L2054" s="7">
        <v>124640.09</v>
      </c>
      <c r="M2054" s="9">
        <v>69.84183616</v>
      </c>
      <c r="N2054" s="9">
        <f t="shared" si="164"/>
        <v>8705092.7447476536</v>
      </c>
    </row>
    <row r="2055" spans="1:14" x14ac:dyDescent="0.25">
      <c r="A2055" s="5">
        <v>44058</v>
      </c>
      <c r="B2055" t="str">
        <f t="shared" si="160"/>
        <v>Saturday</v>
      </c>
      <c r="C2055" t="str">
        <f t="shared" si="161"/>
        <v>August</v>
      </c>
      <c r="D2055">
        <f t="shared" si="162"/>
        <v>2020</v>
      </c>
      <c r="E2055">
        <f t="shared" si="163"/>
        <v>33</v>
      </c>
      <c r="F2055" t="str">
        <f>VLOOKUP(A2055, _holidays!A2055:B4160,2,FALSE)</f>
        <v>N</v>
      </c>
      <c r="G2055" t="str">
        <f>VLOOKUP(A2055, _holidays!A2055:C4160,3,FALSE)</f>
        <v>N</v>
      </c>
      <c r="H2055">
        <v>7.4</v>
      </c>
      <c r="I2055">
        <v>14.9</v>
      </c>
      <c r="J2055">
        <v>13</v>
      </c>
      <c r="K2055">
        <v>2.8</v>
      </c>
      <c r="L2055" s="7">
        <v>113755.18</v>
      </c>
      <c r="M2055" s="9">
        <v>52.515043290000001</v>
      </c>
      <c r="N2055" s="9">
        <f t="shared" si="164"/>
        <v>5973858.2021617424</v>
      </c>
    </row>
    <row r="2056" spans="1:14" x14ac:dyDescent="0.25">
      <c r="A2056" s="5">
        <v>44059</v>
      </c>
      <c r="B2056" t="str">
        <f t="shared" si="160"/>
        <v>Sunday</v>
      </c>
      <c r="C2056" t="str">
        <f t="shared" si="161"/>
        <v>August</v>
      </c>
      <c r="D2056">
        <f t="shared" si="162"/>
        <v>2020</v>
      </c>
      <c r="E2056">
        <f t="shared" si="163"/>
        <v>34</v>
      </c>
      <c r="F2056" t="str">
        <f>VLOOKUP(A2056, _holidays!A2056:B4161,2,FALSE)</f>
        <v>N</v>
      </c>
      <c r="G2056" t="str">
        <f>VLOOKUP(A2056, _holidays!A2056:C4161,3,FALSE)</f>
        <v>N</v>
      </c>
      <c r="H2056">
        <v>10.7</v>
      </c>
      <c r="I2056">
        <v>15</v>
      </c>
      <c r="J2056">
        <v>9.9</v>
      </c>
      <c r="K2056">
        <v>0.4</v>
      </c>
      <c r="L2056" s="7">
        <v>111034.745</v>
      </c>
      <c r="M2056" s="9">
        <v>58.425198999999999</v>
      </c>
      <c r="N2056" s="9">
        <f t="shared" si="164"/>
        <v>6487227.072539255</v>
      </c>
    </row>
    <row r="2057" spans="1:14" x14ac:dyDescent="0.25">
      <c r="A2057" s="5">
        <v>44060</v>
      </c>
      <c r="B2057" t="str">
        <f t="shared" si="160"/>
        <v>Monday</v>
      </c>
      <c r="C2057" t="str">
        <f t="shared" si="161"/>
        <v>August</v>
      </c>
      <c r="D2057">
        <f t="shared" si="162"/>
        <v>2020</v>
      </c>
      <c r="E2057">
        <f t="shared" si="163"/>
        <v>34</v>
      </c>
      <c r="F2057" t="str">
        <f>VLOOKUP(A2057, _holidays!A2057:B4162,2,FALSE)</f>
        <v>N</v>
      </c>
      <c r="G2057" t="str">
        <f>VLOOKUP(A2057, _holidays!A2057:C4162,3,FALSE)</f>
        <v>N</v>
      </c>
      <c r="H2057">
        <v>9.5</v>
      </c>
      <c r="I2057">
        <v>16.3</v>
      </c>
      <c r="J2057">
        <v>10.4</v>
      </c>
      <c r="K2057">
        <v>0</v>
      </c>
      <c r="L2057" s="7">
        <v>121520.57</v>
      </c>
      <c r="M2057" s="9">
        <v>60.710572059999997</v>
      </c>
      <c r="N2057" s="9">
        <f t="shared" si="164"/>
        <v>7377583.3217572747</v>
      </c>
    </row>
    <row r="2058" spans="1:14" x14ac:dyDescent="0.25">
      <c r="A2058" s="5">
        <v>44061</v>
      </c>
      <c r="B2058" t="str">
        <f t="shared" si="160"/>
        <v>Tuesday</v>
      </c>
      <c r="C2058" t="str">
        <f t="shared" si="161"/>
        <v>August</v>
      </c>
      <c r="D2058">
        <f t="shared" si="162"/>
        <v>2020</v>
      </c>
      <c r="E2058">
        <f t="shared" si="163"/>
        <v>34</v>
      </c>
      <c r="F2058" t="str">
        <f>VLOOKUP(A2058, _holidays!A2058:B4163,2,FALSE)</f>
        <v>N</v>
      </c>
      <c r="G2058" t="str">
        <f>VLOOKUP(A2058, _holidays!A2058:C4163,3,FALSE)</f>
        <v>N</v>
      </c>
      <c r="H2058">
        <v>10</v>
      </c>
      <c r="I2058">
        <v>17.2</v>
      </c>
      <c r="J2058">
        <v>11.2</v>
      </c>
      <c r="K2058">
        <v>0.2</v>
      </c>
      <c r="L2058" s="7">
        <v>119321.855</v>
      </c>
      <c r="M2058" s="9">
        <v>44.024165019999998</v>
      </c>
      <c r="N2058" s="9">
        <f t="shared" si="164"/>
        <v>5253045.0350125115</v>
      </c>
    </row>
    <row r="2059" spans="1:14" x14ac:dyDescent="0.25">
      <c r="A2059" s="5">
        <v>44062</v>
      </c>
      <c r="B2059" t="str">
        <f t="shared" si="160"/>
        <v>Wednesday</v>
      </c>
      <c r="C2059" t="str">
        <f t="shared" si="161"/>
        <v>August</v>
      </c>
      <c r="D2059">
        <f t="shared" si="162"/>
        <v>2020</v>
      </c>
      <c r="E2059">
        <f t="shared" si="163"/>
        <v>34</v>
      </c>
      <c r="F2059" t="str">
        <f>VLOOKUP(A2059, _holidays!A2059:B4164,2,FALSE)</f>
        <v>N</v>
      </c>
      <c r="G2059" t="str">
        <f>VLOOKUP(A2059, _holidays!A2059:C4164,3,FALSE)</f>
        <v>N</v>
      </c>
      <c r="H2059">
        <v>9.6999999999999993</v>
      </c>
      <c r="I2059">
        <v>12.7</v>
      </c>
      <c r="J2059">
        <v>7.9</v>
      </c>
      <c r="K2059">
        <v>1.2</v>
      </c>
      <c r="L2059" s="7">
        <v>129884.75</v>
      </c>
      <c r="M2059" s="9">
        <v>62.123207630000003</v>
      </c>
      <c r="N2059" s="9">
        <f t="shared" si="164"/>
        <v>8068857.2922206428</v>
      </c>
    </row>
    <row r="2060" spans="1:14" x14ac:dyDescent="0.25">
      <c r="A2060" s="5">
        <v>44063</v>
      </c>
      <c r="B2060" t="str">
        <f t="shared" si="160"/>
        <v>Thursday</v>
      </c>
      <c r="C2060" t="str">
        <f t="shared" si="161"/>
        <v>August</v>
      </c>
      <c r="D2060">
        <f t="shared" si="162"/>
        <v>2020</v>
      </c>
      <c r="E2060">
        <f t="shared" si="163"/>
        <v>34</v>
      </c>
      <c r="F2060" t="str">
        <f>VLOOKUP(A2060, _holidays!A2060:B4165,2,FALSE)</f>
        <v>N</v>
      </c>
      <c r="G2060" t="str">
        <f>VLOOKUP(A2060, _holidays!A2060:C4165,3,FALSE)</f>
        <v>N</v>
      </c>
      <c r="H2060">
        <v>9.6</v>
      </c>
      <c r="I2060">
        <v>15.7</v>
      </c>
      <c r="J2060">
        <v>9.6</v>
      </c>
      <c r="K2060">
        <v>3.8</v>
      </c>
      <c r="L2060" s="7">
        <v>123490.855</v>
      </c>
      <c r="M2060" s="9">
        <v>54.113552679999998</v>
      </c>
      <c r="N2060" s="9">
        <f t="shared" si="164"/>
        <v>6682528.8875407409</v>
      </c>
    </row>
    <row r="2061" spans="1:14" x14ac:dyDescent="0.25">
      <c r="A2061" s="5">
        <v>44064</v>
      </c>
      <c r="B2061" t="str">
        <f t="shared" si="160"/>
        <v>Friday</v>
      </c>
      <c r="C2061" t="str">
        <f t="shared" si="161"/>
        <v>August</v>
      </c>
      <c r="D2061">
        <f t="shared" si="162"/>
        <v>2020</v>
      </c>
      <c r="E2061">
        <f t="shared" si="163"/>
        <v>34</v>
      </c>
      <c r="F2061" t="str">
        <f>VLOOKUP(A2061, _holidays!A2061:B4166,2,FALSE)</f>
        <v>N</v>
      </c>
      <c r="G2061" t="str">
        <f>VLOOKUP(A2061, _holidays!A2061:C4166,3,FALSE)</f>
        <v>N</v>
      </c>
      <c r="H2061">
        <v>8.5</v>
      </c>
      <c r="I2061">
        <v>14.1</v>
      </c>
      <c r="J2061">
        <v>12.2</v>
      </c>
      <c r="K2061">
        <v>0.4</v>
      </c>
      <c r="L2061" s="7">
        <v>125707.04</v>
      </c>
      <c r="M2061" s="9">
        <v>48.508304879999997</v>
      </c>
      <c r="N2061" s="9">
        <f t="shared" si="164"/>
        <v>6097835.4218823547</v>
      </c>
    </row>
    <row r="2062" spans="1:14" x14ac:dyDescent="0.25">
      <c r="A2062" s="5">
        <v>44065</v>
      </c>
      <c r="B2062" t="str">
        <f t="shared" si="160"/>
        <v>Saturday</v>
      </c>
      <c r="C2062" t="str">
        <f t="shared" si="161"/>
        <v>August</v>
      </c>
      <c r="D2062">
        <f t="shared" si="162"/>
        <v>2020</v>
      </c>
      <c r="E2062">
        <f t="shared" si="163"/>
        <v>34</v>
      </c>
      <c r="F2062" t="str">
        <f>VLOOKUP(A2062, _holidays!A2062:B4167,2,FALSE)</f>
        <v>N</v>
      </c>
      <c r="G2062" t="str">
        <f>VLOOKUP(A2062, _holidays!A2062:C4167,3,FALSE)</f>
        <v>N</v>
      </c>
      <c r="H2062">
        <v>5.8</v>
      </c>
      <c r="I2062">
        <v>11.1</v>
      </c>
      <c r="J2062">
        <v>3.8</v>
      </c>
      <c r="K2062">
        <v>4.4000000000000004</v>
      </c>
      <c r="L2062" s="7">
        <v>127131.37</v>
      </c>
      <c r="M2062" s="9">
        <v>56.065490250000003</v>
      </c>
      <c r="N2062" s="9">
        <f t="shared" si="164"/>
        <v>7127682.5852041431</v>
      </c>
    </row>
    <row r="2063" spans="1:14" x14ac:dyDescent="0.25">
      <c r="A2063" s="5">
        <v>44066</v>
      </c>
      <c r="B2063" t="str">
        <f t="shared" si="160"/>
        <v>Sunday</v>
      </c>
      <c r="C2063" t="str">
        <f t="shared" si="161"/>
        <v>August</v>
      </c>
      <c r="D2063">
        <f t="shared" si="162"/>
        <v>2020</v>
      </c>
      <c r="E2063">
        <f t="shared" si="163"/>
        <v>35</v>
      </c>
      <c r="F2063" t="str">
        <f>VLOOKUP(A2063, _holidays!A2063:B4168,2,FALSE)</f>
        <v>N</v>
      </c>
      <c r="G2063" t="str">
        <f>VLOOKUP(A2063, _holidays!A2063:C4168,3,FALSE)</f>
        <v>N</v>
      </c>
      <c r="H2063">
        <v>6.8</v>
      </c>
      <c r="I2063">
        <v>11.5</v>
      </c>
      <c r="J2063">
        <v>8.6</v>
      </c>
      <c r="K2063">
        <v>25.6</v>
      </c>
      <c r="L2063" s="7">
        <v>117125.065</v>
      </c>
      <c r="M2063" s="9">
        <v>53.937950839999999</v>
      </c>
      <c r="N2063" s="9">
        <f t="shared" si="164"/>
        <v>6317485.9981018044</v>
      </c>
    </row>
    <row r="2064" spans="1:14" x14ac:dyDescent="0.25">
      <c r="A2064" s="5">
        <v>44067</v>
      </c>
      <c r="B2064" t="str">
        <f t="shared" si="160"/>
        <v>Monday</v>
      </c>
      <c r="C2064" t="str">
        <f t="shared" si="161"/>
        <v>August</v>
      </c>
      <c r="D2064">
        <f t="shared" si="162"/>
        <v>2020</v>
      </c>
      <c r="E2064">
        <f t="shared" si="163"/>
        <v>35</v>
      </c>
      <c r="F2064" t="str">
        <f>VLOOKUP(A2064, _holidays!A2064:B4169,2,FALSE)</f>
        <v>N</v>
      </c>
      <c r="G2064" t="str">
        <f>VLOOKUP(A2064, _holidays!A2064:C4169,3,FALSE)</f>
        <v>N</v>
      </c>
      <c r="H2064">
        <v>6.3</v>
      </c>
      <c r="I2064">
        <v>12.4</v>
      </c>
      <c r="J2064">
        <v>12.8</v>
      </c>
      <c r="K2064">
        <v>2.8</v>
      </c>
      <c r="L2064" s="7">
        <v>134984.79</v>
      </c>
      <c r="M2064" s="9">
        <v>134.48842210000001</v>
      </c>
      <c r="N2064" s="9">
        <f>L2064*M2064</f>
        <v>18153891.414599862</v>
      </c>
    </row>
    <row r="2065" spans="1:14" x14ac:dyDescent="0.25">
      <c r="A2065" s="5">
        <v>44068</v>
      </c>
      <c r="B2065" t="str">
        <f t="shared" si="160"/>
        <v>Tuesday</v>
      </c>
      <c r="C2065" t="str">
        <f t="shared" si="161"/>
        <v>August</v>
      </c>
      <c r="D2065">
        <f t="shared" si="162"/>
        <v>2020</v>
      </c>
      <c r="E2065">
        <f t="shared" si="163"/>
        <v>35</v>
      </c>
      <c r="F2065" t="str">
        <f>VLOOKUP(A2065, _holidays!A2065:B4170,2,FALSE)</f>
        <v>N</v>
      </c>
      <c r="G2065" t="str">
        <f>VLOOKUP(A2065, _holidays!A2065:C4170,3,FALSE)</f>
        <v>N</v>
      </c>
      <c r="H2065">
        <v>3.6</v>
      </c>
      <c r="I2065">
        <v>13</v>
      </c>
      <c r="J2065">
        <v>11.2</v>
      </c>
      <c r="K2065">
        <v>0</v>
      </c>
      <c r="L2065" s="7">
        <v>138437.85500000001</v>
      </c>
      <c r="M2065" s="9">
        <v>82.744212959999999</v>
      </c>
      <c r="N2065" s="9">
        <f t="shared" si="164"/>
        <v>11454931.355845602</v>
      </c>
    </row>
    <row r="2066" spans="1:14" x14ac:dyDescent="0.25">
      <c r="A2066" s="5">
        <v>44069</v>
      </c>
      <c r="B2066" t="str">
        <f t="shared" si="160"/>
        <v>Wednesday</v>
      </c>
      <c r="C2066" t="str">
        <f t="shared" si="161"/>
        <v>August</v>
      </c>
      <c r="D2066">
        <f t="shared" si="162"/>
        <v>2020</v>
      </c>
      <c r="E2066">
        <f t="shared" si="163"/>
        <v>35</v>
      </c>
      <c r="F2066" t="str">
        <f>VLOOKUP(A2066, _holidays!A2066:B4171,2,FALSE)</f>
        <v>N</v>
      </c>
      <c r="G2066" t="str">
        <f>VLOOKUP(A2066, _holidays!A2066:C4171,3,FALSE)</f>
        <v>N</v>
      </c>
      <c r="H2066">
        <v>6.1</v>
      </c>
      <c r="I2066">
        <v>14.5</v>
      </c>
      <c r="J2066">
        <v>12.8</v>
      </c>
      <c r="K2066">
        <v>0</v>
      </c>
      <c r="L2066" s="7">
        <v>129322.31</v>
      </c>
      <c r="M2066" s="9">
        <v>90.666887799999998</v>
      </c>
      <c r="N2066" s="9">
        <f t="shared" si="164"/>
        <v>11725251.370806817</v>
      </c>
    </row>
    <row r="2067" spans="1:14" x14ac:dyDescent="0.25">
      <c r="A2067" s="5">
        <v>44070</v>
      </c>
      <c r="B2067" t="str">
        <f t="shared" si="160"/>
        <v>Thursday</v>
      </c>
      <c r="C2067" t="str">
        <f t="shared" si="161"/>
        <v>August</v>
      </c>
      <c r="D2067">
        <f t="shared" si="162"/>
        <v>2020</v>
      </c>
      <c r="E2067">
        <f t="shared" si="163"/>
        <v>35</v>
      </c>
      <c r="F2067" t="str">
        <f>VLOOKUP(A2067, _holidays!A2067:B4172,2,FALSE)</f>
        <v>N</v>
      </c>
      <c r="G2067" t="str">
        <f>VLOOKUP(A2067, _holidays!A2067:C4172,3,FALSE)</f>
        <v>N</v>
      </c>
      <c r="H2067">
        <v>8.8000000000000007</v>
      </c>
      <c r="I2067">
        <v>20.7</v>
      </c>
      <c r="J2067">
        <v>13.1</v>
      </c>
      <c r="K2067">
        <v>0</v>
      </c>
      <c r="L2067" s="7">
        <v>119044.425</v>
      </c>
      <c r="M2067" s="9">
        <v>45.564373940000003</v>
      </c>
      <c r="N2067" s="9">
        <f t="shared" si="164"/>
        <v>5424184.6961722849</v>
      </c>
    </row>
    <row r="2068" spans="1:14" x14ac:dyDescent="0.25">
      <c r="A2068" s="5">
        <v>44071</v>
      </c>
      <c r="B2068" t="str">
        <f t="shared" si="160"/>
        <v>Friday</v>
      </c>
      <c r="C2068" t="str">
        <f t="shared" si="161"/>
        <v>August</v>
      </c>
      <c r="D2068">
        <f t="shared" si="162"/>
        <v>2020</v>
      </c>
      <c r="E2068">
        <f t="shared" si="163"/>
        <v>35</v>
      </c>
      <c r="F2068" t="str">
        <f>VLOOKUP(A2068, _holidays!A2068:B4173,2,FALSE)</f>
        <v>N</v>
      </c>
      <c r="G2068" t="str">
        <f>VLOOKUP(A2068, _holidays!A2068:C4173,3,FALSE)</f>
        <v>N</v>
      </c>
      <c r="H2068">
        <v>8.5</v>
      </c>
      <c r="I2068">
        <v>17.600000000000001</v>
      </c>
      <c r="J2068">
        <v>15.1</v>
      </c>
      <c r="K2068">
        <v>1.4</v>
      </c>
      <c r="L2068" s="7">
        <v>118809.08</v>
      </c>
      <c r="M2068" s="9">
        <v>61.608847650000001</v>
      </c>
      <c r="N2068" s="9">
        <f t="shared" si="164"/>
        <v>7319690.509156662</v>
      </c>
    </row>
    <row r="2069" spans="1:14" x14ac:dyDescent="0.25">
      <c r="A2069" s="5">
        <v>44072</v>
      </c>
      <c r="B2069" t="str">
        <f t="shared" si="160"/>
        <v>Saturday</v>
      </c>
      <c r="C2069" t="str">
        <f t="shared" si="161"/>
        <v>August</v>
      </c>
      <c r="D2069">
        <f t="shared" si="162"/>
        <v>2020</v>
      </c>
      <c r="E2069">
        <f t="shared" si="163"/>
        <v>35</v>
      </c>
      <c r="F2069" t="str">
        <f>VLOOKUP(A2069, _holidays!A2069:B4174,2,FALSE)</f>
        <v>N</v>
      </c>
      <c r="G2069" t="str">
        <f>VLOOKUP(A2069, _holidays!A2069:C4174,3,FALSE)</f>
        <v>N</v>
      </c>
      <c r="H2069">
        <v>9.1999999999999993</v>
      </c>
      <c r="I2069">
        <v>19.3</v>
      </c>
      <c r="J2069">
        <v>15.6</v>
      </c>
      <c r="K2069">
        <v>0</v>
      </c>
      <c r="L2069" s="7">
        <v>100166.88499999999</v>
      </c>
      <c r="M2069" s="9">
        <v>15.292241880000001</v>
      </c>
      <c r="N2069" s="9">
        <f t="shared" si="164"/>
        <v>1531776.2337861438</v>
      </c>
    </row>
    <row r="2070" spans="1:14" x14ac:dyDescent="0.25">
      <c r="A2070" s="5">
        <v>44073</v>
      </c>
      <c r="B2070" t="str">
        <f t="shared" si="160"/>
        <v>Sunday</v>
      </c>
      <c r="C2070" t="str">
        <f t="shared" si="161"/>
        <v>August</v>
      </c>
      <c r="D2070">
        <f t="shared" si="162"/>
        <v>2020</v>
      </c>
      <c r="E2070">
        <f t="shared" si="163"/>
        <v>36</v>
      </c>
      <c r="F2070" t="str">
        <f>VLOOKUP(A2070, _holidays!A2070:B4175,2,FALSE)</f>
        <v>N</v>
      </c>
      <c r="G2070" t="str">
        <f>VLOOKUP(A2070, _holidays!A2070:C4175,3,FALSE)</f>
        <v>N</v>
      </c>
      <c r="H2070">
        <v>12</v>
      </c>
      <c r="I2070">
        <v>19.8</v>
      </c>
      <c r="J2070">
        <v>9</v>
      </c>
      <c r="K2070">
        <v>0</v>
      </c>
      <c r="L2070" s="7">
        <v>98917.175000000003</v>
      </c>
      <c r="M2070" s="9">
        <v>9.4210185309999996</v>
      </c>
      <c r="N2070" s="9">
        <f t="shared" si="164"/>
        <v>931900.53870916995</v>
      </c>
    </row>
    <row r="2071" spans="1:14" x14ac:dyDescent="0.25">
      <c r="A2071" s="5">
        <v>44074</v>
      </c>
      <c r="B2071" t="str">
        <f t="shared" si="160"/>
        <v>Monday</v>
      </c>
      <c r="C2071" t="str">
        <f t="shared" si="161"/>
        <v>August</v>
      </c>
      <c r="D2071">
        <f t="shared" si="162"/>
        <v>2020</v>
      </c>
      <c r="E2071">
        <f t="shared" si="163"/>
        <v>36</v>
      </c>
      <c r="F2071" t="str">
        <f>VLOOKUP(A2071, _holidays!A2071:B4176,2,FALSE)</f>
        <v>N</v>
      </c>
      <c r="G2071" t="str">
        <f>VLOOKUP(A2071, _holidays!A2071:C4176,3,FALSE)</f>
        <v>N</v>
      </c>
      <c r="H2071">
        <v>6.9</v>
      </c>
      <c r="I2071">
        <v>12.5</v>
      </c>
      <c r="J2071">
        <v>13.5</v>
      </c>
      <c r="K2071">
        <v>1</v>
      </c>
      <c r="L2071" s="7">
        <v>121605.395</v>
      </c>
      <c r="M2071" s="9">
        <v>58.552628499999997</v>
      </c>
      <c r="N2071" s="9">
        <f t="shared" si="164"/>
        <v>7120315.5170307579</v>
      </c>
    </row>
    <row r="2072" spans="1:14" x14ac:dyDescent="0.25">
      <c r="A2072" s="5">
        <v>44075</v>
      </c>
      <c r="B2072" t="str">
        <f t="shared" si="160"/>
        <v>Tuesday</v>
      </c>
      <c r="C2072" t="str">
        <f t="shared" si="161"/>
        <v>September</v>
      </c>
      <c r="D2072">
        <f t="shared" si="162"/>
        <v>2020</v>
      </c>
      <c r="E2072">
        <f t="shared" si="163"/>
        <v>36</v>
      </c>
      <c r="F2072" t="str">
        <f>VLOOKUP(A2072, _holidays!A2072:B4177,2,FALSE)</f>
        <v>N</v>
      </c>
      <c r="G2072" t="str">
        <f>VLOOKUP(A2072, _holidays!A2072:C4177,3,FALSE)</f>
        <v>N</v>
      </c>
      <c r="H2072">
        <v>6.6</v>
      </c>
      <c r="I2072">
        <v>15.7</v>
      </c>
      <c r="J2072">
        <v>15.9</v>
      </c>
      <c r="K2072">
        <v>0</v>
      </c>
      <c r="L2072" s="7">
        <v>119645.18</v>
      </c>
      <c r="M2072" s="9">
        <v>52.281624639999997</v>
      </c>
      <c r="N2072" s="9">
        <f t="shared" si="164"/>
        <v>6255244.3907452347</v>
      </c>
    </row>
    <row r="2073" spans="1:14" x14ac:dyDescent="0.25">
      <c r="A2073" s="5">
        <v>44076</v>
      </c>
      <c r="B2073" t="str">
        <f t="shared" si="160"/>
        <v>Wednesday</v>
      </c>
      <c r="C2073" t="str">
        <f t="shared" si="161"/>
        <v>September</v>
      </c>
      <c r="D2073">
        <f t="shared" si="162"/>
        <v>2020</v>
      </c>
      <c r="E2073">
        <f t="shared" si="163"/>
        <v>36</v>
      </c>
      <c r="F2073" t="str">
        <f>VLOOKUP(A2073, _holidays!A2073:B4178,2,FALSE)</f>
        <v>N</v>
      </c>
      <c r="G2073" t="str">
        <f>VLOOKUP(A2073, _holidays!A2073:C4178,3,FALSE)</f>
        <v>N</v>
      </c>
      <c r="H2073">
        <v>8.6</v>
      </c>
      <c r="I2073">
        <v>22</v>
      </c>
      <c r="J2073">
        <v>12.1</v>
      </c>
      <c r="K2073">
        <v>0</v>
      </c>
      <c r="L2073" s="7">
        <v>113547.67</v>
      </c>
      <c r="M2073" s="9">
        <v>31.7696948</v>
      </c>
      <c r="N2073" s="9">
        <f t="shared" si="164"/>
        <v>3607374.8211511159</v>
      </c>
    </row>
    <row r="2074" spans="1:14" x14ac:dyDescent="0.25">
      <c r="A2074" s="5">
        <v>44077</v>
      </c>
      <c r="B2074" t="str">
        <f t="shared" si="160"/>
        <v>Thursday</v>
      </c>
      <c r="C2074" t="str">
        <f t="shared" si="161"/>
        <v>September</v>
      </c>
      <c r="D2074">
        <f t="shared" si="162"/>
        <v>2020</v>
      </c>
      <c r="E2074">
        <f t="shared" si="163"/>
        <v>36</v>
      </c>
      <c r="F2074" t="str">
        <f>VLOOKUP(A2074, _holidays!A2074:B4179,2,FALSE)</f>
        <v>N</v>
      </c>
      <c r="G2074" t="str">
        <f>VLOOKUP(A2074, _holidays!A2074:C4179,3,FALSE)</f>
        <v>N</v>
      </c>
      <c r="H2074">
        <v>12.9</v>
      </c>
      <c r="I2074">
        <v>19.899999999999999</v>
      </c>
      <c r="J2074">
        <v>13.5</v>
      </c>
      <c r="K2074">
        <v>0</v>
      </c>
      <c r="L2074" s="7">
        <v>109327.46</v>
      </c>
      <c r="M2074" s="9">
        <v>25.567114289999999</v>
      </c>
      <c r="N2074" s="9">
        <f t="shared" si="164"/>
        <v>2795187.6648554034</v>
      </c>
    </row>
    <row r="2075" spans="1:14" x14ac:dyDescent="0.25">
      <c r="A2075" s="5">
        <v>44078</v>
      </c>
      <c r="B2075" t="str">
        <f t="shared" si="160"/>
        <v>Friday</v>
      </c>
      <c r="C2075" t="str">
        <f t="shared" si="161"/>
        <v>September</v>
      </c>
      <c r="D2075">
        <f t="shared" si="162"/>
        <v>2020</v>
      </c>
      <c r="E2075">
        <f t="shared" si="163"/>
        <v>36</v>
      </c>
      <c r="F2075" t="str">
        <f>VLOOKUP(A2075, _holidays!A2075:B4180,2,FALSE)</f>
        <v>N</v>
      </c>
      <c r="G2075" t="str">
        <f>VLOOKUP(A2075, _holidays!A2075:C4180,3,FALSE)</f>
        <v>N</v>
      </c>
      <c r="H2075">
        <v>9</v>
      </c>
      <c r="I2075">
        <v>17.3</v>
      </c>
      <c r="J2075">
        <v>12.7</v>
      </c>
      <c r="K2075">
        <v>0</v>
      </c>
      <c r="L2075" s="7">
        <v>114865.645</v>
      </c>
      <c r="M2075" s="9">
        <v>37.042569159999999</v>
      </c>
      <c r="N2075" s="9">
        <f t="shared" si="164"/>
        <v>4254918.5990205081</v>
      </c>
    </row>
    <row r="2076" spans="1:14" x14ac:dyDescent="0.25">
      <c r="A2076" s="5">
        <v>44079</v>
      </c>
      <c r="B2076" t="str">
        <f t="shared" si="160"/>
        <v>Saturday</v>
      </c>
      <c r="C2076" t="str">
        <f t="shared" si="161"/>
        <v>September</v>
      </c>
      <c r="D2076">
        <f t="shared" si="162"/>
        <v>2020</v>
      </c>
      <c r="E2076">
        <f t="shared" si="163"/>
        <v>36</v>
      </c>
      <c r="F2076" t="str">
        <f>VLOOKUP(A2076, _holidays!A2076:B4181,2,FALSE)</f>
        <v>N</v>
      </c>
      <c r="G2076" t="str">
        <f>VLOOKUP(A2076, _holidays!A2076:C4181,3,FALSE)</f>
        <v>N</v>
      </c>
      <c r="H2076">
        <v>9.6999999999999993</v>
      </c>
      <c r="I2076">
        <v>16.600000000000001</v>
      </c>
      <c r="J2076">
        <v>15</v>
      </c>
      <c r="K2076">
        <v>0.2</v>
      </c>
      <c r="L2076" s="7">
        <v>105534.01</v>
      </c>
      <c r="M2076" s="9">
        <v>49.738453800000002</v>
      </c>
      <c r="N2076" s="9">
        <f t="shared" si="164"/>
        <v>5249098.4807137381</v>
      </c>
    </row>
    <row r="2077" spans="1:14" x14ac:dyDescent="0.25">
      <c r="A2077" s="5">
        <v>44080</v>
      </c>
      <c r="B2077" t="str">
        <f t="shared" si="160"/>
        <v>Sunday</v>
      </c>
      <c r="C2077" t="str">
        <f t="shared" si="161"/>
        <v>September</v>
      </c>
      <c r="D2077">
        <f t="shared" si="162"/>
        <v>2020</v>
      </c>
      <c r="E2077">
        <f t="shared" si="163"/>
        <v>37</v>
      </c>
      <c r="F2077" t="str">
        <f>VLOOKUP(A2077, _holidays!A2077:B4182,2,FALSE)</f>
        <v>N</v>
      </c>
      <c r="G2077" t="str">
        <f>VLOOKUP(A2077, _holidays!A2077:C4182,3,FALSE)</f>
        <v>N</v>
      </c>
      <c r="H2077">
        <v>6.9</v>
      </c>
      <c r="I2077">
        <v>19.2</v>
      </c>
      <c r="J2077">
        <v>16.899999999999999</v>
      </c>
      <c r="K2077">
        <v>0.2</v>
      </c>
      <c r="L2077" s="7">
        <v>95865.14</v>
      </c>
      <c r="M2077" s="9">
        <v>26.51715961</v>
      </c>
      <c r="N2077" s="9">
        <f t="shared" si="164"/>
        <v>2542071.2184149954</v>
      </c>
    </row>
    <row r="2078" spans="1:14" x14ac:dyDescent="0.25">
      <c r="A2078" s="5">
        <v>44081</v>
      </c>
      <c r="B2078" t="str">
        <f t="shared" si="160"/>
        <v>Monday</v>
      </c>
      <c r="C2078" t="str">
        <f t="shared" si="161"/>
        <v>September</v>
      </c>
      <c r="D2078">
        <f t="shared" si="162"/>
        <v>2020</v>
      </c>
      <c r="E2078">
        <f t="shared" si="163"/>
        <v>37</v>
      </c>
      <c r="F2078" t="str">
        <f>VLOOKUP(A2078, _holidays!A2078:B4183,2,FALSE)</f>
        <v>N</v>
      </c>
      <c r="G2078" t="str">
        <f>VLOOKUP(A2078, _holidays!A2078:C4183,3,FALSE)</f>
        <v>N</v>
      </c>
      <c r="H2078">
        <v>8.8000000000000007</v>
      </c>
      <c r="I2078">
        <v>22.9</v>
      </c>
      <c r="J2078">
        <v>17.100000000000001</v>
      </c>
      <c r="K2078">
        <v>0</v>
      </c>
      <c r="L2078" s="7">
        <v>99778.2</v>
      </c>
      <c r="M2078" s="9">
        <v>18.907524120000001</v>
      </c>
      <c r="N2078" s="9">
        <f t="shared" si="164"/>
        <v>1886558.7231501841</v>
      </c>
    </row>
    <row r="2079" spans="1:14" x14ac:dyDescent="0.25">
      <c r="A2079" s="5">
        <v>44082</v>
      </c>
      <c r="B2079" t="str">
        <f t="shared" si="160"/>
        <v>Tuesday</v>
      </c>
      <c r="C2079" t="str">
        <f t="shared" si="161"/>
        <v>September</v>
      </c>
      <c r="D2079">
        <f t="shared" si="162"/>
        <v>2020</v>
      </c>
      <c r="E2079">
        <f t="shared" si="163"/>
        <v>37</v>
      </c>
      <c r="F2079" t="str">
        <f>VLOOKUP(A2079, _holidays!A2079:B4184,2,FALSE)</f>
        <v>N</v>
      </c>
      <c r="G2079" t="str">
        <f>VLOOKUP(A2079, _holidays!A2079:C4184,3,FALSE)</f>
        <v>N</v>
      </c>
      <c r="H2079">
        <v>16.600000000000001</v>
      </c>
      <c r="I2079">
        <v>19.899999999999999</v>
      </c>
      <c r="J2079">
        <v>4.8</v>
      </c>
      <c r="K2079">
        <v>0</v>
      </c>
      <c r="L2079" s="7">
        <v>112421.09</v>
      </c>
      <c r="M2079" s="9">
        <v>35.901955559999998</v>
      </c>
      <c r="N2079" s="9">
        <f t="shared" si="164"/>
        <v>4036136.9771867599</v>
      </c>
    </row>
    <row r="2080" spans="1:14" x14ac:dyDescent="0.25">
      <c r="A2080" s="5">
        <v>44083</v>
      </c>
      <c r="B2080" t="str">
        <f t="shared" si="160"/>
        <v>Wednesday</v>
      </c>
      <c r="C2080" t="str">
        <f t="shared" si="161"/>
        <v>September</v>
      </c>
      <c r="D2080">
        <f t="shared" si="162"/>
        <v>2020</v>
      </c>
      <c r="E2080">
        <f t="shared" si="163"/>
        <v>37</v>
      </c>
      <c r="F2080" t="str">
        <f>VLOOKUP(A2080, _holidays!A2080:B4185,2,FALSE)</f>
        <v>N</v>
      </c>
      <c r="G2080" t="str">
        <f>VLOOKUP(A2080, _holidays!A2080:C4185,3,FALSE)</f>
        <v>N</v>
      </c>
      <c r="H2080">
        <v>8.1</v>
      </c>
      <c r="I2080">
        <v>15.6</v>
      </c>
      <c r="J2080">
        <v>14.8</v>
      </c>
      <c r="K2080">
        <v>1</v>
      </c>
      <c r="L2080" s="7">
        <v>112140.47</v>
      </c>
      <c r="M2080" s="9">
        <v>37.015433659999999</v>
      </c>
      <c r="N2080" s="9">
        <f t="shared" si="164"/>
        <v>4150928.1278862203</v>
      </c>
    </row>
    <row r="2081" spans="1:14" x14ac:dyDescent="0.25">
      <c r="A2081" s="5">
        <v>44084</v>
      </c>
      <c r="B2081" t="str">
        <f t="shared" si="160"/>
        <v>Thursday</v>
      </c>
      <c r="C2081" t="str">
        <f t="shared" si="161"/>
        <v>September</v>
      </c>
      <c r="D2081">
        <f t="shared" si="162"/>
        <v>2020</v>
      </c>
      <c r="E2081">
        <f t="shared" si="163"/>
        <v>37</v>
      </c>
      <c r="F2081" t="str">
        <f>VLOOKUP(A2081, _holidays!A2081:B4186,2,FALSE)</f>
        <v>N</v>
      </c>
      <c r="G2081" t="str">
        <f>VLOOKUP(A2081, _holidays!A2081:C4186,3,FALSE)</f>
        <v>N</v>
      </c>
      <c r="H2081">
        <v>5.4</v>
      </c>
      <c r="I2081">
        <v>21.4</v>
      </c>
      <c r="J2081">
        <v>17.5</v>
      </c>
      <c r="K2081">
        <v>0</v>
      </c>
      <c r="L2081" s="7">
        <v>109328.33500000001</v>
      </c>
      <c r="M2081" s="9">
        <v>31.152816170000001</v>
      </c>
      <c r="N2081" s="9">
        <f t="shared" si="164"/>
        <v>3405885.5224271771</v>
      </c>
    </row>
    <row r="2082" spans="1:14" x14ac:dyDescent="0.25">
      <c r="A2082" s="5">
        <v>44085</v>
      </c>
      <c r="B2082" t="str">
        <f t="shared" si="160"/>
        <v>Friday</v>
      </c>
      <c r="C2082" t="str">
        <f t="shared" si="161"/>
        <v>September</v>
      </c>
      <c r="D2082">
        <f t="shared" si="162"/>
        <v>2020</v>
      </c>
      <c r="E2082">
        <f t="shared" si="163"/>
        <v>37</v>
      </c>
      <c r="F2082" t="str">
        <f>VLOOKUP(A2082, _holidays!A2082:B4187,2,FALSE)</f>
        <v>N</v>
      </c>
      <c r="G2082" t="str">
        <f>VLOOKUP(A2082, _holidays!A2082:C4187,3,FALSE)</f>
        <v>N</v>
      </c>
      <c r="H2082">
        <v>10.4</v>
      </c>
      <c r="I2082">
        <v>19.399999999999999</v>
      </c>
      <c r="J2082">
        <v>13.4</v>
      </c>
      <c r="K2082">
        <v>0</v>
      </c>
      <c r="L2082" s="7">
        <v>106643.05</v>
      </c>
      <c r="M2082" s="9">
        <v>22.38646877</v>
      </c>
      <c r="N2082" s="9">
        <f t="shared" si="164"/>
        <v>2387361.3083625487</v>
      </c>
    </row>
    <row r="2083" spans="1:14" x14ac:dyDescent="0.25">
      <c r="A2083" s="5">
        <v>44086</v>
      </c>
      <c r="B2083" t="str">
        <f t="shared" si="160"/>
        <v>Saturday</v>
      </c>
      <c r="C2083" t="str">
        <f t="shared" si="161"/>
        <v>September</v>
      </c>
      <c r="D2083">
        <f t="shared" si="162"/>
        <v>2020</v>
      </c>
      <c r="E2083">
        <f t="shared" si="163"/>
        <v>37</v>
      </c>
      <c r="F2083" t="str">
        <f>VLOOKUP(A2083, _holidays!A2083:B4188,2,FALSE)</f>
        <v>N</v>
      </c>
      <c r="G2083" t="str">
        <f>VLOOKUP(A2083, _holidays!A2083:C4188,3,FALSE)</f>
        <v>N</v>
      </c>
      <c r="H2083">
        <v>13.3</v>
      </c>
      <c r="I2083">
        <v>16</v>
      </c>
      <c r="J2083">
        <v>4</v>
      </c>
      <c r="K2083">
        <v>1.6</v>
      </c>
      <c r="L2083" s="7">
        <v>111644.6</v>
      </c>
      <c r="M2083" s="9">
        <v>34.264167829999998</v>
      </c>
      <c r="N2083" s="9">
        <f t="shared" si="164"/>
        <v>3825409.3117132178</v>
      </c>
    </row>
    <row r="2084" spans="1:14" x14ac:dyDescent="0.25">
      <c r="A2084" s="5">
        <v>44087</v>
      </c>
      <c r="B2084" t="str">
        <f t="shared" si="160"/>
        <v>Sunday</v>
      </c>
      <c r="C2084" t="str">
        <f t="shared" si="161"/>
        <v>September</v>
      </c>
      <c r="D2084">
        <f t="shared" si="162"/>
        <v>2020</v>
      </c>
      <c r="E2084">
        <f t="shared" si="163"/>
        <v>38</v>
      </c>
      <c r="F2084" t="str">
        <f>VLOOKUP(A2084, _holidays!A2084:B4189,2,FALSE)</f>
        <v>N</v>
      </c>
      <c r="G2084" t="str">
        <f>VLOOKUP(A2084, _holidays!A2084:C4189,3,FALSE)</f>
        <v>N</v>
      </c>
      <c r="H2084">
        <v>11.9</v>
      </c>
      <c r="I2084">
        <v>17.2</v>
      </c>
      <c r="J2084">
        <v>16.5</v>
      </c>
      <c r="K2084">
        <v>11.8</v>
      </c>
      <c r="L2084" s="7">
        <v>96225.91</v>
      </c>
      <c r="M2084" s="9">
        <v>28.327690329999999</v>
      </c>
      <c r="N2084" s="9">
        <f t="shared" si="164"/>
        <v>2725857.7802024502</v>
      </c>
    </row>
    <row r="2085" spans="1:14" x14ac:dyDescent="0.25">
      <c r="A2085" s="5">
        <v>44088</v>
      </c>
      <c r="B2085" t="str">
        <f t="shared" si="160"/>
        <v>Monday</v>
      </c>
      <c r="C2085" t="str">
        <f t="shared" si="161"/>
        <v>September</v>
      </c>
      <c r="D2085">
        <f t="shared" si="162"/>
        <v>2020</v>
      </c>
      <c r="E2085">
        <f t="shared" si="163"/>
        <v>38</v>
      </c>
      <c r="F2085" t="str">
        <f>VLOOKUP(A2085, _holidays!A2085:B4190,2,FALSE)</f>
        <v>N</v>
      </c>
      <c r="G2085" t="str">
        <f>VLOOKUP(A2085, _holidays!A2085:C4190,3,FALSE)</f>
        <v>N</v>
      </c>
      <c r="H2085">
        <v>11.1</v>
      </c>
      <c r="I2085">
        <v>16.600000000000001</v>
      </c>
      <c r="J2085">
        <v>18.100000000000001</v>
      </c>
      <c r="K2085">
        <v>0</v>
      </c>
      <c r="L2085" s="7">
        <v>107196.61</v>
      </c>
      <c r="M2085" s="9">
        <v>41.852128030000003</v>
      </c>
      <c r="N2085" s="9">
        <f t="shared" si="164"/>
        <v>4486406.2461019782</v>
      </c>
    </row>
    <row r="2086" spans="1:14" x14ac:dyDescent="0.25">
      <c r="A2086" s="5">
        <v>44089</v>
      </c>
      <c r="B2086" t="str">
        <f t="shared" si="160"/>
        <v>Tuesday</v>
      </c>
      <c r="C2086" t="str">
        <f t="shared" si="161"/>
        <v>September</v>
      </c>
      <c r="D2086">
        <f t="shared" si="162"/>
        <v>2020</v>
      </c>
      <c r="E2086">
        <f t="shared" si="163"/>
        <v>38</v>
      </c>
      <c r="F2086" t="str">
        <f>VLOOKUP(A2086, _holidays!A2086:B4191,2,FALSE)</f>
        <v>N</v>
      </c>
      <c r="G2086" t="str">
        <f>VLOOKUP(A2086, _holidays!A2086:C4191,3,FALSE)</f>
        <v>N</v>
      </c>
      <c r="H2086">
        <v>7.4</v>
      </c>
      <c r="I2086">
        <v>15.8</v>
      </c>
      <c r="J2086">
        <v>18.3</v>
      </c>
      <c r="K2086">
        <v>0</v>
      </c>
      <c r="L2086" s="7">
        <v>113008.77</v>
      </c>
      <c r="M2086" s="9">
        <v>44.305358050000002</v>
      </c>
      <c r="N2086" s="9">
        <f t="shared" si="164"/>
        <v>5006894.0176400989</v>
      </c>
    </row>
    <row r="2087" spans="1:14" x14ac:dyDescent="0.25">
      <c r="A2087" s="5">
        <v>44090</v>
      </c>
      <c r="B2087" t="str">
        <f t="shared" si="160"/>
        <v>Wednesday</v>
      </c>
      <c r="C2087" t="str">
        <f t="shared" si="161"/>
        <v>September</v>
      </c>
      <c r="D2087">
        <f t="shared" si="162"/>
        <v>2020</v>
      </c>
      <c r="E2087">
        <f t="shared" si="163"/>
        <v>38</v>
      </c>
      <c r="F2087" t="str">
        <f>VLOOKUP(A2087, _holidays!A2087:B4192,2,FALSE)</f>
        <v>N</v>
      </c>
      <c r="G2087" t="str">
        <f>VLOOKUP(A2087, _holidays!A2087:C4192,3,FALSE)</f>
        <v>N</v>
      </c>
      <c r="H2087">
        <v>7.1</v>
      </c>
      <c r="I2087">
        <v>22.8</v>
      </c>
      <c r="J2087">
        <v>17.399999999999999</v>
      </c>
      <c r="K2087">
        <v>0</v>
      </c>
      <c r="L2087" s="7">
        <v>110807.72</v>
      </c>
      <c r="M2087" s="9">
        <v>34.968412190000002</v>
      </c>
      <c r="N2087" s="9">
        <f t="shared" si="164"/>
        <v>3874770.0267941072</v>
      </c>
    </row>
    <row r="2088" spans="1:14" x14ac:dyDescent="0.25">
      <c r="A2088" s="5">
        <v>44091</v>
      </c>
      <c r="B2088" t="str">
        <f t="shared" si="160"/>
        <v>Thursday</v>
      </c>
      <c r="C2088" t="str">
        <f t="shared" si="161"/>
        <v>September</v>
      </c>
      <c r="D2088">
        <f t="shared" si="162"/>
        <v>2020</v>
      </c>
      <c r="E2088">
        <f t="shared" si="163"/>
        <v>38</v>
      </c>
      <c r="F2088" t="str">
        <f>VLOOKUP(A2088, _holidays!A2088:B4193,2,FALSE)</f>
        <v>N</v>
      </c>
      <c r="G2088" t="str">
        <f>VLOOKUP(A2088, _holidays!A2088:C4193,3,FALSE)</f>
        <v>N</v>
      </c>
      <c r="H2088">
        <v>11.8</v>
      </c>
      <c r="I2088">
        <v>15.5</v>
      </c>
      <c r="J2088">
        <v>9.4</v>
      </c>
      <c r="K2088">
        <v>0.8</v>
      </c>
      <c r="L2088" s="7">
        <v>115643.44</v>
      </c>
      <c r="M2088" s="9">
        <v>34.696676500000002</v>
      </c>
      <c r="N2088" s="9">
        <f t="shared" si="164"/>
        <v>4012443.0270271604</v>
      </c>
    </row>
    <row r="2089" spans="1:14" x14ac:dyDescent="0.25">
      <c r="A2089" s="5">
        <v>44092</v>
      </c>
      <c r="B2089" t="str">
        <f t="shared" si="160"/>
        <v>Friday</v>
      </c>
      <c r="C2089" t="str">
        <f t="shared" si="161"/>
        <v>September</v>
      </c>
      <c r="D2089">
        <f t="shared" si="162"/>
        <v>2020</v>
      </c>
      <c r="E2089">
        <f t="shared" si="163"/>
        <v>38</v>
      </c>
      <c r="F2089" t="str">
        <f>VLOOKUP(A2089, _holidays!A2089:B4194,2,FALSE)</f>
        <v>N</v>
      </c>
      <c r="G2089" t="str">
        <f>VLOOKUP(A2089, _holidays!A2089:C4194,3,FALSE)</f>
        <v>N</v>
      </c>
      <c r="H2089">
        <v>8.4</v>
      </c>
      <c r="I2089">
        <v>18.7</v>
      </c>
      <c r="J2089">
        <v>13.6</v>
      </c>
      <c r="K2089">
        <v>0</v>
      </c>
      <c r="L2089" s="7">
        <v>112335.7</v>
      </c>
      <c r="M2089" s="9">
        <v>40.837043459999997</v>
      </c>
      <c r="N2089" s="9">
        <f t="shared" si="164"/>
        <v>4587457.8630095217</v>
      </c>
    </row>
    <row r="2090" spans="1:14" x14ac:dyDescent="0.25">
      <c r="A2090" s="5">
        <v>44093</v>
      </c>
      <c r="B2090" t="str">
        <f t="shared" si="160"/>
        <v>Saturday</v>
      </c>
      <c r="C2090" t="str">
        <f t="shared" si="161"/>
        <v>September</v>
      </c>
      <c r="D2090">
        <f t="shared" si="162"/>
        <v>2020</v>
      </c>
      <c r="E2090">
        <f t="shared" si="163"/>
        <v>38</v>
      </c>
      <c r="F2090" t="str">
        <f>VLOOKUP(A2090, _holidays!A2090:B4195,2,FALSE)</f>
        <v>N</v>
      </c>
      <c r="G2090" t="str">
        <f>VLOOKUP(A2090, _holidays!A2090:C4195,3,FALSE)</f>
        <v>N</v>
      </c>
      <c r="H2090">
        <v>11.3</v>
      </c>
      <c r="I2090">
        <v>26.3</v>
      </c>
      <c r="J2090">
        <v>17.100000000000001</v>
      </c>
      <c r="K2090">
        <v>0</v>
      </c>
      <c r="L2090" s="7">
        <v>93384</v>
      </c>
      <c r="M2090" s="9">
        <v>24.265307830000001</v>
      </c>
      <c r="N2090" s="9">
        <f t="shared" si="164"/>
        <v>2265991.5063967202</v>
      </c>
    </row>
    <row r="2091" spans="1:14" x14ac:dyDescent="0.25">
      <c r="A2091" s="5">
        <v>44094</v>
      </c>
      <c r="B2091" t="str">
        <f t="shared" si="160"/>
        <v>Sunday</v>
      </c>
      <c r="C2091" t="str">
        <f t="shared" si="161"/>
        <v>September</v>
      </c>
      <c r="D2091">
        <f t="shared" si="162"/>
        <v>2020</v>
      </c>
      <c r="E2091">
        <f t="shared" si="163"/>
        <v>39</v>
      </c>
      <c r="F2091" t="str">
        <f>VLOOKUP(A2091, _holidays!A2091:B4196,2,FALSE)</f>
        <v>N</v>
      </c>
      <c r="G2091" t="str">
        <f>VLOOKUP(A2091, _holidays!A2091:C4196,3,FALSE)</f>
        <v>N</v>
      </c>
      <c r="H2091">
        <v>17.100000000000001</v>
      </c>
      <c r="I2091">
        <v>22</v>
      </c>
      <c r="J2091">
        <v>16.7</v>
      </c>
      <c r="K2091">
        <v>0</v>
      </c>
      <c r="L2091" s="7">
        <v>86891.23</v>
      </c>
      <c r="M2091" s="9">
        <v>23.051334789999999</v>
      </c>
      <c r="N2091" s="9">
        <f t="shared" si="164"/>
        <v>2002958.8330448915</v>
      </c>
    </row>
    <row r="2092" spans="1:14" x14ac:dyDescent="0.25">
      <c r="A2092" s="5">
        <v>44095</v>
      </c>
      <c r="B2092" t="str">
        <f t="shared" si="160"/>
        <v>Monday</v>
      </c>
      <c r="C2092" t="str">
        <f t="shared" si="161"/>
        <v>September</v>
      </c>
      <c r="D2092">
        <f t="shared" si="162"/>
        <v>2020</v>
      </c>
      <c r="E2092">
        <f t="shared" si="163"/>
        <v>39</v>
      </c>
      <c r="F2092" t="str">
        <f>VLOOKUP(A2092, _holidays!A2092:B4197,2,FALSE)</f>
        <v>N</v>
      </c>
      <c r="G2092" t="str">
        <f>VLOOKUP(A2092, _holidays!A2092:C4197,3,FALSE)</f>
        <v>N</v>
      </c>
      <c r="H2092">
        <v>16.600000000000001</v>
      </c>
      <c r="I2092">
        <v>19.8</v>
      </c>
      <c r="J2092">
        <v>13</v>
      </c>
      <c r="K2092">
        <v>0</v>
      </c>
      <c r="L2092" s="7">
        <v>100977.95</v>
      </c>
      <c r="M2092" s="9">
        <v>34.25364192</v>
      </c>
      <c r="N2092" s="9">
        <f t="shared" si="164"/>
        <v>3458862.5411156639</v>
      </c>
    </row>
    <row r="2093" spans="1:14" x14ac:dyDescent="0.25">
      <c r="A2093" s="5">
        <v>44096</v>
      </c>
      <c r="B2093" t="str">
        <f t="shared" si="160"/>
        <v>Tuesday</v>
      </c>
      <c r="C2093" t="str">
        <f t="shared" si="161"/>
        <v>September</v>
      </c>
      <c r="D2093">
        <f t="shared" si="162"/>
        <v>2020</v>
      </c>
      <c r="E2093">
        <f t="shared" si="163"/>
        <v>39</v>
      </c>
      <c r="F2093" t="str">
        <f>VLOOKUP(A2093, _holidays!A2093:B4198,2,FALSE)</f>
        <v>N</v>
      </c>
      <c r="G2093" t="str">
        <f>VLOOKUP(A2093, _holidays!A2093:C4198,3,FALSE)</f>
        <v>N</v>
      </c>
      <c r="H2093">
        <v>12.3</v>
      </c>
      <c r="I2093">
        <v>18.899999999999999</v>
      </c>
      <c r="J2093">
        <v>16.8</v>
      </c>
      <c r="K2093">
        <v>0</v>
      </c>
      <c r="L2093" s="7">
        <v>103200.64</v>
      </c>
      <c r="M2093" s="9">
        <v>25.925322789999999</v>
      </c>
      <c r="N2093" s="9">
        <f t="shared" si="164"/>
        <v>2675509.9041345855</v>
      </c>
    </row>
    <row r="2094" spans="1:14" x14ac:dyDescent="0.25">
      <c r="A2094" s="5">
        <v>44097</v>
      </c>
      <c r="B2094" t="str">
        <f t="shared" si="160"/>
        <v>Wednesday</v>
      </c>
      <c r="C2094" t="str">
        <f t="shared" si="161"/>
        <v>September</v>
      </c>
      <c r="D2094">
        <f t="shared" si="162"/>
        <v>2020</v>
      </c>
      <c r="E2094">
        <f t="shared" si="163"/>
        <v>39</v>
      </c>
      <c r="F2094" t="str">
        <f>VLOOKUP(A2094, _holidays!A2094:B4199,2,FALSE)</f>
        <v>N</v>
      </c>
      <c r="G2094" t="str">
        <f>VLOOKUP(A2094, _holidays!A2094:C4199,3,FALSE)</f>
        <v>N</v>
      </c>
      <c r="H2094">
        <v>10.6</v>
      </c>
      <c r="I2094">
        <v>15.1</v>
      </c>
      <c r="J2094">
        <v>12.3</v>
      </c>
      <c r="K2094">
        <v>0.2</v>
      </c>
      <c r="L2094" s="7">
        <v>112412.44500000001</v>
      </c>
      <c r="M2094" s="9">
        <v>34.211794570000002</v>
      </c>
      <c r="N2094" s="9">
        <f t="shared" si="164"/>
        <v>3845831.4754514243</v>
      </c>
    </row>
    <row r="2095" spans="1:14" x14ac:dyDescent="0.25">
      <c r="A2095" s="5">
        <v>44098</v>
      </c>
      <c r="B2095" t="str">
        <f t="shared" si="160"/>
        <v>Thursday</v>
      </c>
      <c r="C2095" t="str">
        <f t="shared" si="161"/>
        <v>September</v>
      </c>
      <c r="D2095">
        <f t="shared" si="162"/>
        <v>2020</v>
      </c>
      <c r="E2095">
        <f t="shared" si="163"/>
        <v>39</v>
      </c>
      <c r="F2095" t="str">
        <f>VLOOKUP(A2095, _holidays!A2095:B4200,2,FALSE)</f>
        <v>N</v>
      </c>
      <c r="G2095" t="str">
        <f>VLOOKUP(A2095, _holidays!A2095:C4200,3,FALSE)</f>
        <v>N</v>
      </c>
      <c r="H2095">
        <v>8.1999999999999993</v>
      </c>
      <c r="I2095">
        <v>15</v>
      </c>
      <c r="J2095">
        <v>13.9</v>
      </c>
      <c r="K2095">
        <v>1.6</v>
      </c>
      <c r="L2095" s="7">
        <v>117535.715</v>
      </c>
      <c r="M2095" s="9">
        <v>51.779356100000001</v>
      </c>
      <c r="N2095" s="9">
        <f t="shared" si="164"/>
        <v>6085923.6414531115</v>
      </c>
    </row>
    <row r="2096" spans="1:14" x14ac:dyDescent="0.25">
      <c r="A2096" s="5">
        <v>44099</v>
      </c>
      <c r="B2096" t="str">
        <f t="shared" si="160"/>
        <v>Friday</v>
      </c>
      <c r="C2096" t="str">
        <f t="shared" si="161"/>
        <v>September</v>
      </c>
      <c r="D2096">
        <f t="shared" si="162"/>
        <v>2020</v>
      </c>
      <c r="E2096">
        <f t="shared" si="163"/>
        <v>39</v>
      </c>
      <c r="F2096" t="str">
        <f>VLOOKUP(A2096, _holidays!A2096:B4201,2,FALSE)</f>
        <v>N</v>
      </c>
      <c r="G2096" t="str">
        <f>VLOOKUP(A2096, _holidays!A2096:C4201,3,FALSE)</f>
        <v>N</v>
      </c>
      <c r="H2096">
        <v>7.2</v>
      </c>
      <c r="I2096">
        <v>11.9</v>
      </c>
      <c r="J2096">
        <v>7.2</v>
      </c>
      <c r="K2096">
        <v>3.2</v>
      </c>
      <c r="L2096" s="7">
        <v>126354.68</v>
      </c>
      <c r="M2096" s="9">
        <v>53.429209659999998</v>
      </c>
      <c r="N2096" s="9">
        <f t="shared" si="164"/>
        <v>6751030.6892422084</v>
      </c>
    </row>
    <row r="2097" spans="1:14" x14ac:dyDescent="0.25">
      <c r="A2097" s="5">
        <v>44100</v>
      </c>
      <c r="B2097" t="str">
        <f t="shared" si="160"/>
        <v>Saturday</v>
      </c>
      <c r="C2097" t="str">
        <f t="shared" si="161"/>
        <v>September</v>
      </c>
      <c r="D2097">
        <f t="shared" si="162"/>
        <v>2020</v>
      </c>
      <c r="E2097">
        <f t="shared" si="163"/>
        <v>39</v>
      </c>
      <c r="F2097" t="str">
        <f>VLOOKUP(A2097, _holidays!A2097:B4202,2,FALSE)</f>
        <v>N</v>
      </c>
      <c r="G2097" t="str">
        <f>VLOOKUP(A2097, _holidays!A2097:C4202,3,FALSE)</f>
        <v>N</v>
      </c>
      <c r="H2097">
        <v>6.2</v>
      </c>
      <c r="I2097">
        <v>13.4</v>
      </c>
      <c r="J2097">
        <v>15</v>
      </c>
      <c r="K2097">
        <v>9.4</v>
      </c>
      <c r="L2097" s="7">
        <v>106694.965</v>
      </c>
      <c r="M2097" s="9">
        <v>33.444710110000003</v>
      </c>
      <c r="N2097" s="9">
        <f t="shared" si="164"/>
        <v>3568382.1746215965</v>
      </c>
    </row>
    <row r="2098" spans="1:14" x14ac:dyDescent="0.25">
      <c r="A2098" s="5">
        <v>44101</v>
      </c>
      <c r="B2098" t="str">
        <f t="shared" si="160"/>
        <v>Sunday</v>
      </c>
      <c r="C2098" t="str">
        <f t="shared" si="161"/>
        <v>September</v>
      </c>
      <c r="D2098">
        <f t="shared" si="162"/>
        <v>2020</v>
      </c>
      <c r="E2098">
        <f t="shared" si="163"/>
        <v>40</v>
      </c>
      <c r="F2098" t="str">
        <f>VLOOKUP(A2098, _holidays!A2098:B4203,2,FALSE)</f>
        <v>N</v>
      </c>
      <c r="G2098" t="str">
        <f>VLOOKUP(A2098, _holidays!A2098:C4203,3,FALSE)</f>
        <v>N</v>
      </c>
      <c r="H2098">
        <v>8.8000000000000007</v>
      </c>
      <c r="I2098">
        <v>13.4</v>
      </c>
      <c r="J2098">
        <v>20.9</v>
      </c>
      <c r="K2098">
        <v>3</v>
      </c>
      <c r="L2098" s="7">
        <v>101703.49</v>
      </c>
      <c r="M2098" s="9">
        <v>57.920028760000001</v>
      </c>
      <c r="N2098" s="9">
        <f t="shared" si="164"/>
        <v>5890669.0657923725</v>
      </c>
    </row>
    <row r="2099" spans="1:14" x14ac:dyDescent="0.25">
      <c r="A2099" s="5">
        <v>44102</v>
      </c>
      <c r="B2099" t="str">
        <f t="shared" si="160"/>
        <v>Monday</v>
      </c>
      <c r="C2099" t="str">
        <f t="shared" si="161"/>
        <v>September</v>
      </c>
      <c r="D2099">
        <f t="shared" si="162"/>
        <v>2020</v>
      </c>
      <c r="E2099">
        <f t="shared" si="163"/>
        <v>40</v>
      </c>
      <c r="F2099" t="str">
        <f>VLOOKUP(A2099, _holidays!A2099:B4204,2,FALSE)</f>
        <v>N</v>
      </c>
      <c r="G2099" t="str">
        <f>VLOOKUP(A2099, _holidays!A2099:C4204,3,FALSE)</f>
        <v>N</v>
      </c>
      <c r="H2099">
        <v>6.5</v>
      </c>
      <c r="I2099">
        <v>13.6</v>
      </c>
      <c r="J2099">
        <v>18.3</v>
      </c>
      <c r="K2099">
        <v>0</v>
      </c>
      <c r="L2099" s="7">
        <v>114651.14</v>
      </c>
      <c r="M2099" s="9">
        <v>59.74605347</v>
      </c>
      <c r="N2099" s="9">
        <f t="shared" si="164"/>
        <v>6849953.1408364559</v>
      </c>
    </row>
    <row r="2100" spans="1:14" x14ac:dyDescent="0.25">
      <c r="A2100" s="5">
        <v>44103</v>
      </c>
      <c r="B2100" t="str">
        <f t="shared" si="160"/>
        <v>Tuesday</v>
      </c>
      <c r="C2100" t="str">
        <f t="shared" si="161"/>
        <v>September</v>
      </c>
      <c r="D2100">
        <f t="shared" si="162"/>
        <v>2020</v>
      </c>
      <c r="E2100">
        <f t="shared" si="163"/>
        <v>40</v>
      </c>
      <c r="F2100" t="str">
        <f>VLOOKUP(A2100, _holidays!A2100:B4205,2,FALSE)</f>
        <v>N</v>
      </c>
      <c r="G2100" t="str">
        <f>VLOOKUP(A2100, _holidays!A2100:C4205,3,FALSE)</f>
        <v>N</v>
      </c>
      <c r="H2100">
        <v>4.3</v>
      </c>
      <c r="I2100">
        <v>21</v>
      </c>
      <c r="J2100">
        <v>18.399999999999999</v>
      </c>
      <c r="K2100">
        <v>0</v>
      </c>
      <c r="L2100" s="7">
        <v>112076.46</v>
      </c>
      <c r="M2100" s="9">
        <v>42.120177509999998</v>
      </c>
      <c r="N2100" s="9">
        <f t="shared" si="164"/>
        <v>4720680.3898924142</v>
      </c>
    </row>
    <row r="2101" spans="1:14" x14ac:dyDescent="0.25">
      <c r="A2101" s="5">
        <v>44104</v>
      </c>
      <c r="B2101" t="str">
        <f t="shared" si="160"/>
        <v>Wednesday</v>
      </c>
      <c r="C2101" t="str">
        <f t="shared" si="161"/>
        <v>September</v>
      </c>
      <c r="D2101">
        <f t="shared" si="162"/>
        <v>2020</v>
      </c>
      <c r="E2101">
        <f t="shared" si="163"/>
        <v>40</v>
      </c>
      <c r="F2101" t="str">
        <f>VLOOKUP(A2101, _holidays!A2101:B4206,2,FALSE)</f>
        <v>N</v>
      </c>
      <c r="G2101" t="str">
        <f>VLOOKUP(A2101, _holidays!A2101:C4206,3,FALSE)</f>
        <v>N</v>
      </c>
      <c r="H2101">
        <v>10.7</v>
      </c>
      <c r="I2101">
        <v>19.399999999999999</v>
      </c>
      <c r="J2101">
        <v>13</v>
      </c>
      <c r="K2101">
        <v>0.6</v>
      </c>
      <c r="L2101" s="7">
        <v>113620.21</v>
      </c>
      <c r="M2101" s="9">
        <v>38.05764052</v>
      </c>
      <c r="N2101" s="9">
        <f t="shared" si="164"/>
        <v>4324117.1079869093</v>
      </c>
    </row>
    <row r="2102" spans="1:14" x14ac:dyDescent="0.25">
      <c r="A2102" s="5">
        <v>44105</v>
      </c>
      <c r="B2102" t="str">
        <f t="shared" si="160"/>
        <v>Thursday</v>
      </c>
      <c r="C2102" t="str">
        <f t="shared" si="161"/>
        <v>October</v>
      </c>
      <c r="D2102">
        <f t="shared" si="162"/>
        <v>2020</v>
      </c>
      <c r="E2102">
        <f t="shared" si="163"/>
        <v>40</v>
      </c>
      <c r="F2102" t="str">
        <f>VLOOKUP(A2102, _holidays!A2102:B4207,2,FALSE)</f>
        <v>N</v>
      </c>
      <c r="G2102" t="str">
        <f>VLOOKUP(A2102, _holidays!A2102:C4207,3,FALSE)</f>
        <v>N</v>
      </c>
      <c r="H2102">
        <v>9.4</v>
      </c>
      <c r="I2102">
        <v>19.5</v>
      </c>
      <c r="J2102">
        <v>21.2</v>
      </c>
      <c r="K2102">
        <v>1.8</v>
      </c>
      <c r="L2102" s="7">
        <v>106641.79</v>
      </c>
      <c r="M2102" s="9">
        <v>34.65467056</v>
      </c>
      <c r="N2102" s="9">
        <f t="shared" si="164"/>
        <v>3695636.1003787019</v>
      </c>
    </row>
    <row r="2103" spans="1:14" x14ac:dyDescent="0.25">
      <c r="A2103" s="5">
        <v>44106</v>
      </c>
      <c r="B2103" t="str">
        <f t="shared" si="160"/>
        <v>Friday</v>
      </c>
      <c r="C2103" t="str">
        <f t="shared" si="161"/>
        <v>October</v>
      </c>
      <c r="D2103">
        <f t="shared" si="162"/>
        <v>2020</v>
      </c>
      <c r="E2103">
        <f t="shared" si="163"/>
        <v>40</v>
      </c>
      <c r="F2103" t="str">
        <f>VLOOKUP(A2103, _holidays!A2103:B4208,2,FALSE)</f>
        <v>N</v>
      </c>
      <c r="G2103" t="str">
        <f>VLOOKUP(A2103, _holidays!A2103:C4208,3,FALSE)</f>
        <v>N</v>
      </c>
      <c r="H2103">
        <v>12.8</v>
      </c>
      <c r="I2103">
        <v>26</v>
      </c>
      <c r="J2103">
        <v>22</v>
      </c>
      <c r="K2103">
        <v>0</v>
      </c>
      <c r="L2103" s="7">
        <v>99585.835000000006</v>
      </c>
      <c r="M2103" s="9">
        <v>-6.0760283690000003</v>
      </c>
      <c r="N2103" s="9">
        <f t="shared" si="164"/>
        <v>-605086.3586105532</v>
      </c>
    </row>
    <row r="2104" spans="1:14" x14ac:dyDescent="0.25">
      <c r="A2104" s="5">
        <v>44107</v>
      </c>
      <c r="B2104" t="str">
        <f t="shared" si="160"/>
        <v>Saturday</v>
      </c>
      <c r="C2104" t="str">
        <f t="shared" si="161"/>
        <v>October</v>
      </c>
      <c r="D2104">
        <f t="shared" si="162"/>
        <v>2020</v>
      </c>
      <c r="E2104">
        <f t="shared" si="163"/>
        <v>40</v>
      </c>
      <c r="F2104" t="str">
        <f>VLOOKUP(A2104, _holidays!A2104:B4209,2,FALSE)</f>
        <v>N</v>
      </c>
      <c r="G2104" t="str">
        <f>VLOOKUP(A2104, _holidays!A2104:C4209,3,FALSE)</f>
        <v>N</v>
      </c>
      <c r="H2104">
        <v>17.399999999999999</v>
      </c>
      <c r="I2104">
        <v>29.4</v>
      </c>
      <c r="J2104">
        <v>19.8</v>
      </c>
      <c r="K2104">
        <v>0</v>
      </c>
      <c r="L2104" s="7">
        <v>92277.024999999994</v>
      </c>
      <c r="M2104" s="9">
        <v>-1.983470633</v>
      </c>
      <c r="N2104" s="9">
        <f t="shared" si="164"/>
        <v>-183028.76918810682</v>
      </c>
    </row>
    <row r="2105" spans="1:14" x14ac:dyDescent="0.25">
      <c r="A2105" s="5">
        <v>44108</v>
      </c>
      <c r="B2105" t="str">
        <f t="shared" si="160"/>
        <v>Sunday</v>
      </c>
      <c r="C2105" t="str">
        <f t="shared" si="161"/>
        <v>October</v>
      </c>
      <c r="D2105">
        <f t="shared" si="162"/>
        <v>2020</v>
      </c>
      <c r="E2105">
        <f t="shared" si="163"/>
        <v>41</v>
      </c>
      <c r="F2105" t="str">
        <f>VLOOKUP(A2105, _holidays!A2105:B4210,2,FALSE)</f>
        <v>N</v>
      </c>
      <c r="G2105" t="str">
        <f>VLOOKUP(A2105, _holidays!A2105:C4210,3,FALSE)</f>
        <v>N</v>
      </c>
      <c r="H2105">
        <v>13.5</v>
      </c>
      <c r="I2105">
        <v>29.5</v>
      </c>
      <c r="J2105">
        <v>8.4</v>
      </c>
      <c r="K2105">
        <v>0</v>
      </c>
      <c r="L2105" s="7">
        <v>94081.565000000002</v>
      </c>
      <c r="M2105" s="9">
        <v>25.0086136</v>
      </c>
      <c r="N2105" s="9">
        <f t="shared" si="164"/>
        <v>2352849.5059682839</v>
      </c>
    </row>
    <row r="2106" spans="1:14" x14ac:dyDescent="0.25">
      <c r="A2106" s="5">
        <v>44109</v>
      </c>
      <c r="B2106" t="str">
        <f t="shared" si="160"/>
        <v>Monday</v>
      </c>
      <c r="C2106" t="str">
        <f t="shared" si="161"/>
        <v>October</v>
      </c>
      <c r="D2106">
        <f t="shared" si="162"/>
        <v>2020</v>
      </c>
      <c r="E2106">
        <f t="shared" si="163"/>
        <v>41</v>
      </c>
      <c r="F2106" t="str">
        <f>VLOOKUP(A2106, _holidays!A2106:B4211,2,FALSE)</f>
        <v>N</v>
      </c>
      <c r="G2106" t="str">
        <f>VLOOKUP(A2106, _holidays!A2106:C4211,3,FALSE)</f>
        <v>N</v>
      </c>
      <c r="H2106">
        <v>9.1</v>
      </c>
      <c r="I2106">
        <v>12.7</v>
      </c>
      <c r="J2106">
        <v>7.3</v>
      </c>
      <c r="K2106">
        <v>12.8</v>
      </c>
      <c r="L2106" s="7">
        <v>113610.03</v>
      </c>
      <c r="M2106" s="9">
        <v>36.764700519999998</v>
      </c>
      <c r="N2106" s="9">
        <f t="shared" si="164"/>
        <v>4176838.7290182156</v>
      </c>
    </row>
    <row r="2107" spans="1:14" x14ac:dyDescent="0.25">
      <c r="A2107" s="5">
        <v>44110</v>
      </c>
      <c r="B2107" t="str">
        <f t="shared" si="160"/>
        <v>Tuesday</v>
      </c>
      <c r="C2107" t="str">
        <f t="shared" si="161"/>
        <v>October</v>
      </c>
      <c r="D2107">
        <f t="shared" si="162"/>
        <v>2020</v>
      </c>
      <c r="E2107">
        <f t="shared" si="163"/>
        <v>41</v>
      </c>
      <c r="F2107" t="str">
        <f>VLOOKUP(A2107, _holidays!A2107:B4212,2,FALSE)</f>
        <v>N</v>
      </c>
      <c r="G2107" t="str">
        <f>VLOOKUP(A2107, _holidays!A2107:C4212,3,FALSE)</f>
        <v>N</v>
      </c>
      <c r="H2107">
        <v>8.9</v>
      </c>
      <c r="I2107">
        <v>12.6</v>
      </c>
      <c r="J2107">
        <v>5.8</v>
      </c>
      <c r="K2107">
        <v>1</v>
      </c>
      <c r="L2107" s="7">
        <v>122607.56</v>
      </c>
      <c r="M2107" s="9">
        <v>75.771059010000002</v>
      </c>
      <c r="N2107" s="9">
        <f t="shared" si="164"/>
        <v>9290104.663832115</v>
      </c>
    </row>
  </sheetData>
  <conditionalFormatting sqref="L1:L1048576">
    <cfRule type="colorScale" priority="11">
      <colorScale>
        <cfvo type="min"/>
        <cfvo type="percentile" val="50"/>
        <cfvo type="max"/>
        <color rgb="FF63BE7B"/>
        <color rgb="FFFCFCFF"/>
        <color rgb="FFF8696B"/>
      </colorScale>
    </cfRule>
  </conditionalFormatting>
  <conditionalFormatting sqref="M1:M1048576">
    <cfRule type="cellIs" dxfId="23" priority="10" operator="lessThan">
      <formula>20</formula>
    </cfRule>
  </conditionalFormatting>
  <conditionalFormatting sqref="M2:M2107">
    <cfRule type="cellIs" dxfId="22" priority="8" operator="greaterThan">
      <formula>200</formula>
    </cfRule>
    <cfRule type="cellIs" dxfId="21" priority="9" operator="lessThan">
      <formula>20</formula>
    </cfRule>
  </conditionalFormatting>
  <conditionalFormatting sqref="N2:N2107">
    <cfRule type="cellIs" dxfId="20" priority="6" operator="greaterThan">
      <formula>10000000</formula>
    </cfRule>
    <cfRule type="cellIs" dxfId="19" priority="7" operator="lessThan">
      <formula>1000000</formula>
    </cfRule>
  </conditionalFormatting>
  <conditionalFormatting sqref="H1:H1048576">
    <cfRule type="dataBar" priority="5">
      <dataBar>
        <cfvo type="min"/>
        <cfvo type="max"/>
        <color rgb="FF638EC6"/>
      </dataBar>
      <extLst>
        <ext xmlns:x14="http://schemas.microsoft.com/office/spreadsheetml/2009/9/main" uri="{B025F937-C7B1-47D3-B67F-A62EFF666E3E}">
          <x14:id>{66588F79-9C86-460C-A376-85E7185D16B7}</x14:id>
        </ext>
      </extLst>
    </cfRule>
  </conditionalFormatting>
  <conditionalFormatting sqref="I1:I1048576">
    <cfRule type="dataBar" priority="4">
      <dataBar>
        <cfvo type="min"/>
        <cfvo type="max"/>
        <color rgb="FFFF555A"/>
      </dataBar>
      <extLst>
        <ext xmlns:x14="http://schemas.microsoft.com/office/spreadsheetml/2009/9/main" uri="{B025F937-C7B1-47D3-B67F-A62EFF666E3E}">
          <x14:id>{E179D965-3EB2-47D5-961C-5C07DC559DB9}</x14:id>
        </ext>
      </extLst>
    </cfRule>
  </conditionalFormatting>
  <conditionalFormatting sqref="J1:J1048576">
    <cfRule type="dataBar" priority="3">
      <dataBar>
        <cfvo type="min"/>
        <cfvo type="max"/>
        <color rgb="FFFFB628"/>
      </dataBar>
      <extLst>
        <ext xmlns:x14="http://schemas.microsoft.com/office/spreadsheetml/2009/9/main" uri="{B025F937-C7B1-47D3-B67F-A62EFF666E3E}">
          <x14:id>{F3DC5766-E30C-4010-8FBE-E0A459A21A09}</x14:id>
        </ext>
      </extLst>
    </cfRule>
  </conditionalFormatting>
  <conditionalFormatting sqref="K1">
    <cfRule type="dataBar" priority="2">
      <dataBar>
        <cfvo type="min"/>
        <cfvo type="max"/>
        <color rgb="FF638EC6"/>
      </dataBar>
      <extLst>
        <ext xmlns:x14="http://schemas.microsoft.com/office/spreadsheetml/2009/9/main" uri="{B025F937-C7B1-47D3-B67F-A62EFF666E3E}">
          <x14:id>{813A4642-EEB8-415A-B0DD-59303FE46F0A}</x14:id>
        </ext>
      </extLst>
    </cfRule>
  </conditionalFormatting>
  <conditionalFormatting sqref="K1:K1048576">
    <cfRule type="dataBar" priority="1">
      <dataBar>
        <cfvo type="min"/>
        <cfvo type="max"/>
        <color rgb="FF008AEF"/>
      </dataBar>
      <extLst>
        <ext xmlns:x14="http://schemas.microsoft.com/office/spreadsheetml/2009/9/main" uri="{B025F937-C7B1-47D3-B67F-A62EFF666E3E}">
          <x14:id>{3B4B6F8A-A972-45C0-86C1-52775F640CA2}</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66588F79-9C86-460C-A376-85E7185D16B7}">
            <x14:dataBar minLength="0" maxLength="100" border="1" negativeBarBorderColorSameAsPositive="0">
              <x14:cfvo type="autoMin"/>
              <x14:cfvo type="autoMax"/>
              <x14:borderColor rgb="FF638EC6"/>
              <x14:negativeFillColor rgb="FFFF0000"/>
              <x14:negativeBorderColor rgb="FFFF0000"/>
              <x14:axisColor rgb="FF000000"/>
            </x14:dataBar>
          </x14:cfRule>
          <xm:sqref>H1:H1048576</xm:sqref>
        </x14:conditionalFormatting>
        <x14:conditionalFormatting xmlns:xm="http://schemas.microsoft.com/office/excel/2006/main">
          <x14:cfRule type="dataBar" id="{E179D965-3EB2-47D5-961C-5C07DC559DB9}">
            <x14:dataBar minLength="0" maxLength="100" border="1" negativeBarBorderColorSameAsPositive="0">
              <x14:cfvo type="autoMin"/>
              <x14:cfvo type="autoMax"/>
              <x14:borderColor rgb="FFFF555A"/>
              <x14:negativeFillColor rgb="FFFF0000"/>
              <x14:negativeBorderColor rgb="FFFF0000"/>
              <x14:axisColor rgb="FF000000"/>
            </x14:dataBar>
          </x14:cfRule>
          <xm:sqref>I1:I1048576</xm:sqref>
        </x14:conditionalFormatting>
        <x14:conditionalFormatting xmlns:xm="http://schemas.microsoft.com/office/excel/2006/main">
          <x14:cfRule type="dataBar" id="{F3DC5766-E30C-4010-8FBE-E0A459A21A09}">
            <x14:dataBar minLength="0" maxLength="100" border="1" negativeBarBorderColorSameAsPositive="0">
              <x14:cfvo type="autoMin"/>
              <x14:cfvo type="autoMax"/>
              <x14:borderColor rgb="FFFFB628"/>
              <x14:negativeFillColor rgb="FFFF0000"/>
              <x14:negativeBorderColor rgb="FFFF0000"/>
              <x14:axisColor rgb="FF000000"/>
            </x14:dataBar>
          </x14:cfRule>
          <xm:sqref>J1:J1048576</xm:sqref>
        </x14:conditionalFormatting>
        <x14:conditionalFormatting xmlns:xm="http://schemas.microsoft.com/office/excel/2006/main">
          <x14:cfRule type="dataBar" id="{813A4642-EEB8-415A-B0DD-59303FE46F0A}">
            <x14:dataBar minLength="0" maxLength="100" border="1" negativeBarBorderColorSameAsPositive="0">
              <x14:cfvo type="autoMin"/>
              <x14:cfvo type="autoMax"/>
              <x14:borderColor rgb="FF638EC6"/>
              <x14:negativeFillColor rgb="FFFF0000"/>
              <x14:negativeBorderColor rgb="FFFF0000"/>
              <x14:axisColor rgb="FF000000"/>
            </x14:dataBar>
          </x14:cfRule>
          <xm:sqref>K1</xm:sqref>
        </x14:conditionalFormatting>
        <x14:conditionalFormatting xmlns:xm="http://schemas.microsoft.com/office/excel/2006/main">
          <x14:cfRule type="dataBar" id="{3B4B6F8A-A972-45C0-86C1-52775F640CA2}">
            <x14:dataBar minLength="0" maxLength="100" gradient="0">
              <x14:cfvo type="autoMin"/>
              <x14:cfvo type="autoMax"/>
              <x14:negativeFillColor rgb="FFFF0000"/>
              <x14:axisColor rgb="FF000000"/>
            </x14:dataBar>
          </x14:cfRule>
          <xm:sqref>K1:K1048576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8F404-4678-4E0C-97DF-9A4B807BB247}">
  <dimension ref="A1:E12"/>
  <sheetViews>
    <sheetView workbookViewId="0">
      <selection activeCell="B15" sqref="B15"/>
    </sheetView>
  </sheetViews>
  <sheetFormatPr defaultRowHeight="15" x14ac:dyDescent="0.25"/>
  <cols>
    <col min="1" max="1" width="33" bestFit="1" customWidth="1"/>
    <col min="2" max="2" width="11.140625" bestFit="1" customWidth="1"/>
    <col min="3" max="3" width="17.28515625" bestFit="1" customWidth="1"/>
    <col min="4" max="4" width="14.85546875" bestFit="1" customWidth="1"/>
    <col min="5" max="5" width="15.140625" bestFit="1" customWidth="1"/>
  </cols>
  <sheetData>
    <row r="1" spans="1:5" ht="15.75" x14ac:dyDescent="0.25">
      <c r="A1" s="18" t="s">
        <v>18</v>
      </c>
    </row>
    <row r="2" spans="1:5" ht="15.75" thickBot="1" x14ac:dyDescent="0.3"/>
    <row r="3" spans="1:5" x14ac:dyDescent="0.25">
      <c r="B3" s="12" t="s">
        <v>13</v>
      </c>
      <c r="C3" s="16" t="s">
        <v>12</v>
      </c>
      <c r="D3" s="13" t="s">
        <v>11</v>
      </c>
      <c r="E3" s="14" t="s">
        <v>12</v>
      </c>
    </row>
    <row r="4" spans="1:5" x14ac:dyDescent="0.25">
      <c r="A4" s="11" t="s">
        <v>68</v>
      </c>
      <c r="B4" s="19">
        <f>MIN('Energy Demand'!L2:L2107)</f>
        <v>85094.375</v>
      </c>
      <c r="C4" s="21">
        <f>INDEX('Energy Demand'!A2:A2107,MATCH(Summary!B4,'Energy Demand'!L2:L2107,0))</f>
        <v>43094</v>
      </c>
      <c r="D4" s="23">
        <f>MIN('Energy Demand'!N2:N2107)</f>
        <v>-605086.3586105532</v>
      </c>
      <c r="E4" s="22">
        <f>INDEX('Energy Demand'!A2:A2107, MATCH(Summary!D4,'Energy Demand'!N2:N2107,0))</f>
        <v>44106</v>
      </c>
    </row>
    <row r="5" spans="1:5" x14ac:dyDescent="0.25">
      <c r="A5" s="11" t="s">
        <v>69</v>
      </c>
      <c r="B5" s="19">
        <f>MAX('Energy Demand'!L2:L2107)</f>
        <v>170653.84</v>
      </c>
      <c r="C5" s="21">
        <f>INDEX('Energy Demand'!A2:A2107,MATCH(Summary!B5,'Energy Demand'!L2:L2107,0))</f>
        <v>43861</v>
      </c>
      <c r="D5" s="24">
        <f>MAX('Energy Demand'!N2:N2107)</f>
        <v>709250294.69111621</v>
      </c>
      <c r="E5" s="22">
        <f>INDEX('Energy Demand'!A2:A2107, MATCH(Summary!D5,'Energy Demand'!N2:N2107,0))</f>
        <v>43489</v>
      </c>
    </row>
    <row r="6" spans="1:5" ht="15.75" thickBot="1" x14ac:dyDescent="0.3">
      <c r="A6" s="11" t="s">
        <v>70</v>
      </c>
      <c r="B6" s="20">
        <f>AVERAGE('Energy Demand'!L2:L2107)</f>
        <v>120035.47650284915</v>
      </c>
      <c r="C6" s="17"/>
      <c r="D6" s="25">
        <f>AVERAGE('Energy Demand'!N2:N2107)</f>
        <v>9521591.4845048822</v>
      </c>
      <c r="E6" s="15"/>
    </row>
    <row r="9" spans="1:5" ht="15.75" thickBot="1" x14ac:dyDescent="0.3"/>
    <row r="10" spans="1:5" x14ac:dyDescent="0.25">
      <c r="B10" s="26" t="s">
        <v>13</v>
      </c>
      <c r="C10" s="27" t="s">
        <v>12</v>
      </c>
    </row>
    <row r="11" spans="1:5" x14ac:dyDescent="0.25">
      <c r="A11" s="11" t="s">
        <v>71</v>
      </c>
      <c r="B11" s="29">
        <f>_xlfn.MAXIFS('Energy Demand'!L2:L2107,'Energy Demand'!B2:B2107,"Saturday")</f>
        <v>154924.89000000001</v>
      </c>
      <c r="C11" s="30">
        <f>INDEX('Energy Demand'!A2:A2107,MATCH(Summary!B11,'Energy Demand'!L2:L2107,0))</f>
        <v>42357</v>
      </c>
    </row>
    <row r="12" spans="1:5" ht="15.75" thickBot="1" x14ac:dyDescent="0.3">
      <c r="A12" s="11" t="s">
        <v>19</v>
      </c>
      <c r="B12" s="28">
        <f>_xlfn.MAXIFS('Energy Demand'!L2:L2107,'Energy Demand'!B2:B2107,"Sunday")</f>
        <v>159436.69</v>
      </c>
      <c r="C12" s="31">
        <f>INDEX('Energy Demand'!A2:A2107,MATCH(Summary!B12,'Energy Demand'!L2:L2107,0))</f>
        <v>43128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D1B2F-116A-4630-8818-2FCE3EDFFB18}">
  <dimension ref="A1:Q2108"/>
  <sheetViews>
    <sheetView workbookViewId="0">
      <pane ySplit="1" topLeftCell="A2" activePane="bottomLeft" state="frozen"/>
      <selection pane="bottomLeft" activeCell="C2" sqref="C2"/>
    </sheetView>
  </sheetViews>
  <sheetFormatPr defaultRowHeight="15" x14ac:dyDescent="0.25"/>
  <cols>
    <col min="2" max="2" width="18.85546875" style="2" customWidth="1"/>
    <col min="3" max="3" width="15.7109375" bestFit="1" customWidth="1"/>
    <col min="4" max="4" width="11.85546875" customWidth="1"/>
    <col min="5" max="5" width="5" bestFit="1" customWidth="1"/>
    <col min="6" max="6" width="6.140625" bestFit="1" customWidth="1"/>
    <col min="7" max="7" width="10.5703125" bestFit="1" customWidth="1"/>
    <col min="8" max="8" width="7.7109375" bestFit="1" customWidth="1"/>
    <col min="9" max="9" width="17.28515625" customWidth="1"/>
    <col min="10" max="10" width="18.42578125" customWidth="1"/>
    <col min="11" max="11" width="16" customWidth="1"/>
    <col min="12" max="12" width="9.5703125" customWidth="1"/>
    <col min="13" max="13" width="11.5703125" style="7" bestFit="1" customWidth="1"/>
    <col min="14" max="14" width="12.85546875" style="9" bestFit="1" customWidth="1"/>
    <col min="15" max="15" width="18.28515625" style="9" bestFit="1" customWidth="1"/>
  </cols>
  <sheetData>
    <row r="1" spans="1:17" ht="18.75" x14ac:dyDescent="0.3">
      <c r="A1" s="10" t="s">
        <v>21</v>
      </c>
      <c r="B1" s="32"/>
      <c r="M1"/>
      <c r="N1"/>
      <c r="O1"/>
    </row>
    <row r="2" spans="1:17" x14ac:dyDescent="0.25">
      <c r="B2"/>
      <c r="L2" s="7"/>
      <c r="M2" s="9"/>
      <c r="O2"/>
    </row>
    <row r="3" spans="1:17" x14ac:dyDescent="0.25">
      <c r="A3" s="3" t="s">
        <v>20</v>
      </c>
      <c r="B3" s="4" t="s">
        <v>12</v>
      </c>
      <c r="C3" s="3" t="s">
        <v>5</v>
      </c>
      <c r="D3" s="3" t="s">
        <v>6</v>
      </c>
      <c r="E3" s="3" t="s">
        <v>7</v>
      </c>
      <c r="F3" s="3" t="s">
        <v>8</v>
      </c>
      <c r="G3" s="3" t="s">
        <v>9</v>
      </c>
      <c r="H3" s="3" t="s">
        <v>10</v>
      </c>
      <c r="I3" s="3" t="s">
        <v>14</v>
      </c>
      <c r="J3" s="3" t="s">
        <v>15</v>
      </c>
      <c r="K3" s="3" t="s">
        <v>16</v>
      </c>
      <c r="L3" s="3" t="s">
        <v>17</v>
      </c>
      <c r="M3" s="6" t="s">
        <v>13</v>
      </c>
      <c r="N3" s="8" t="s">
        <v>0</v>
      </c>
      <c r="O3" s="8" t="s">
        <v>11</v>
      </c>
    </row>
    <row r="4" spans="1:17" x14ac:dyDescent="0.25">
      <c r="A4" s="3">
        <v>1</v>
      </c>
      <c r="B4" s="5">
        <v>42005</v>
      </c>
      <c r="C4" t="str">
        <f t="shared" ref="C4:C23" si="0">TEXT(B4, "dddd")</f>
        <v>Thursday</v>
      </c>
      <c r="D4" t="str">
        <f t="shared" ref="D4:D23" si="1">TEXT(B4, "mmmm")</f>
        <v>January</v>
      </c>
      <c r="E4">
        <f t="shared" ref="E4:E23" si="2">YEAR(B4)</f>
        <v>2015</v>
      </c>
      <c r="F4">
        <f t="shared" ref="F4:F23" si="3">WEEKNUM(B4)</f>
        <v>1</v>
      </c>
      <c r="G4" t="s">
        <v>1</v>
      </c>
      <c r="H4" t="str">
        <f>VLOOKUP(B4, _holidays!A2:C2107,3,FALSE)</f>
        <v>Y</v>
      </c>
      <c r="I4">
        <v>13.3</v>
      </c>
      <c r="J4">
        <v>26.9</v>
      </c>
      <c r="K4">
        <v>23.6</v>
      </c>
      <c r="L4">
        <v>0</v>
      </c>
      <c r="M4" s="7">
        <v>170653.84</v>
      </c>
      <c r="N4" s="9">
        <v>25.633696430000001</v>
      </c>
      <c r="O4" s="9">
        <f t="shared" ref="O4:O23" si="4">M4*N4</f>
        <v>4374488.7291737916</v>
      </c>
    </row>
    <row r="5" spans="1:17" x14ac:dyDescent="0.25">
      <c r="A5" s="3">
        <v>2</v>
      </c>
      <c r="B5" s="5">
        <v>42006</v>
      </c>
      <c r="C5" t="str">
        <f t="shared" si="0"/>
        <v>Friday</v>
      </c>
      <c r="D5" t="str">
        <f t="shared" si="1"/>
        <v>January</v>
      </c>
      <c r="E5">
        <f t="shared" si="2"/>
        <v>2015</v>
      </c>
      <c r="F5">
        <f t="shared" si="3"/>
        <v>1</v>
      </c>
      <c r="G5" t="str">
        <f>VLOOKUP(B5, _holidays!A3:B2108,2,FALSE)</f>
        <v>N</v>
      </c>
      <c r="H5" t="str">
        <f>VLOOKUP(B5, _holidays!A3:C2108,3,FALSE)</f>
        <v>N</v>
      </c>
      <c r="I5">
        <v>15.4</v>
      </c>
      <c r="J5">
        <v>38.799999999999997</v>
      </c>
      <c r="K5">
        <v>26.8</v>
      </c>
      <c r="L5">
        <v>0</v>
      </c>
      <c r="M5" s="7">
        <v>168894.845</v>
      </c>
      <c r="N5" s="9">
        <v>33.138987559999997</v>
      </c>
      <c r="O5" s="9">
        <f t="shared" si="4"/>
        <v>5597004.167403128</v>
      </c>
    </row>
    <row r="6" spans="1:17" x14ac:dyDescent="0.25">
      <c r="A6" s="3">
        <v>3</v>
      </c>
      <c r="B6" s="5">
        <v>42007</v>
      </c>
      <c r="C6" t="str">
        <f t="shared" si="0"/>
        <v>Saturday</v>
      </c>
      <c r="D6" t="str">
        <f t="shared" si="1"/>
        <v>January</v>
      </c>
      <c r="E6">
        <f t="shared" si="2"/>
        <v>2015</v>
      </c>
      <c r="F6">
        <f t="shared" si="3"/>
        <v>1</v>
      </c>
      <c r="G6" t="str">
        <f>VLOOKUP(B6, _holidays!A4:B2109,2,FALSE)</f>
        <v>N</v>
      </c>
      <c r="H6" t="str">
        <f>VLOOKUP(B6, _holidays!A4:C2109,3,FALSE)</f>
        <v>N</v>
      </c>
      <c r="I6">
        <v>20</v>
      </c>
      <c r="J6">
        <v>38.200000000000003</v>
      </c>
      <c r="K6">
        <v>26.5</v>
      </c>
      <c r="L6">
        <v>0</v>
      </c>
      <c r="M6" s="7">
        <v>165070.595</v>
      </c>
      <c r="N6" s="9">
        <v>34.564854830000002</v>
      </c>
      <c r="O6" s="9">
        <f t="shared" si="4"/>
        <v>5705641.1528767245</v>
      </c>
    </row>
    <row r="7" spans="1:17" x14ac:dyDescent="0.25">
      <c r="A7" s="3">
        <v>4</v>
      </c>
      <c r="B7" s="5">
        <v>42008</v>
      </c>
      <c r="C7" t="str">
        <f t="shared" si="0"/>
        <v>Sunday</v>
      </c>
      <c r="D7" t="str">
        <f t="shared" si="1"/>
        <v>January</v>
      </c>
      <c r="E7">
        <f t="shared" si="2"/>
        <v>2015</v>
      </c>
      <c r="F7">
        <f t="shared" si="3"/>
        <v>2</v>
      </c>
      <c r="G7" t="str">
        <f>VLOOKUP(B7, _holidays!A5:B2110,2,FALSE)</f>
        <v>N</v>
      </c>
      <c r="H7" t="str">
        <f>VLOOKUP(B7, _holidays!A5:C2110,3,FALSE)</f>
        <v>N</v>
      </c>
      <c r="I7">
        <v>16.3</v>
      </c>
      <c r="J7">
        <v>21.4</v>
      </c>
      <c r="K7">
        <v>25.2</v>
      </c>
      <c r="L7">
        <v>4.2</v>
      </c>
      <c r="M7" s="7">
        <v>163682.04</v>
      </c>
      <c r="N7" s="9">
        <v>25.005560240000001</v>
      </c>
      <c r="O7" s="9">
        <f t="shared" si="4"/>
        <v>4092961.1114260899</v>
      </c>
    </row>
    <row r="8" spans="1:17" x14ac:dyDescent="0.25">
      <c r="A8" s="3">
        <v>5</v>
      </c>
      <c r="B8" s="5">
        <v>42009</v>
      </c>
      <c r="C8" t="str">
        <f t="shared" si="0"/>
        <v>Monday</v>
      </c>
      <c r="D8" t="str">
        <f t="shared" si="1"/>
        <v>January</v>
      </c>
      <c r="E8">
        <f t="shared" si="2"/>
        <v>2015</v>
      </c>
      <c r="F8">
        <f t="shared" si="3"/>
        <v>2</v>
      </c>
      <c r="G8" t="str">
        <f>VLOOKUP(B8, _holidays!A6:B2111,2,FALSE)</f>
        <v>N</v>
      </c>
      <c r="H8" t="str">
        <f>VLOOKUP(B8, _holidays!A6:C2111,3,FALSE)</f>
        <v>N</v>
      </c>
      <c r="I8">
        <v>15</v>
      </c>
      <c r="J8">
        <v>22</v>
      </c>
      <c r="K8">
        <v>30.7</v>
      </c>
      <c r="L8">
        <v>0</v>
      </c>
      <c r="M8" s="7">
        <v>160437.565</v>
      </c>
      <c r="N8" s="9">
        <v>26.724176279999998</v>
      </c>
      <c r="O8" s="9">
        <f t="shared" si="4"/>
        <v>4287561.7689939579</v>
      </c>
    </row>
    <row r="9" spans="1:17" x14ac:dyDescent="0.25">
      <c r="A9" s="3">
        <v>6</v>
      </c>
      <c r="B9" s="5">
        <v>42010</v>
      </c>
      <c r="C9" t="str">
        <f t="shared" si="0"/>
        <v>Tuesday</v>
      </c>
      <c r="D9" t="str">
        <f t="shared" si="1"/>
        <v>January</v>
      </c>
      <c r="E9">
        <f t="shared" si="2"/>
        <v>2015</v>
      </c>
      <c r="F9">
        <f t="shared" si="3"/>
        <v>2</v>
      </c>
      <c r="G9" t="str">
        <f>VLOOKUP(B9, _holidays!A7:B2112,2,FALSE)</f>
        <v>N</v>
      </c>
      <c r="H9" t="str">
        <f>VLOOKUP(B9, _holidays!A7:C2112,3,FALSE)</f>
        <v>N</v>
      </c>
      <c r="I9">
        <v>17.7</v>
      </c>
      <c r="J9">
        <v>26</v>
      </c>
      <c r="K9">
        <v>31.6</v>
      </c>
      <c r="L9">
        <v>0</v>
      </c>
      <c r="M9" s="7">
        <v>160285.01500000001</v>
      </c>
      <c r="N9" s="9">
        <v>31.282310729999999</v>
      </c>
      <c r="O9" s="9">
        <f t="shared" si="4"/>
        <v>5014085.6445927108</v>
      </c>
    </row>
    <row r="10" spans="1:17" x14ac:dyDescent="0.25">
      <c r="A10" s="3">
        <v>7</v>
      </c>
      <c r="B10" s="5">
        <v>42011</v>
      </c>
      <c r="C10" t="str">
        <f t="shared" si="0"/>
        <v>Wednesday</v>
      </c>
      <c r="D10" t="str">
        <f t="shared" si="1"/>
        <v>January</v>
      </c>
      <c r="E10">
        <f t="shared" si="2"/>
        <v>2015</v>
      </c>
      <c r="F10">
        <f t="shared" si="3"/>
        <v>2</v>
      </c>
      <c r="G10" t="str">
        <f>VLOOKUP(B10, _holidays!A8:B2113,2,FALSE)</f>
        <v>N</v>
      </c>
      <c r="H10" t="str">
        <f>VLOOKUP(B10, _holidays!A8:C2113,3,FALSE)</f>
        <v>N</v>
      </c>
      <c r="I10">
        <v>18.899999999999999</v>
      </c>
      <c r="J10">
        <v>37.4</v>
      </c>
      <c r="K10">
        <v>20.7</v>
      </c>
      <c r="L10">
        <v>0</v>
      </c>
      <c r="M10" s="7">
        <v>160011.07500000001</v>
      </c>
      <c r="N10" s="9">
        <v>48.312309380000002</v>
      </c>
      <c r="O10" s="9">
        <f t="shared" si="4"/>
        <v>7730504.5596263846</v>
      </c>
    </row>
    <row r="11" spans="1:17" x14ac:dyDescent="0.25">
      <c r="A11" s="3">
        <v>8</v>
      </c>
      <c r="B11" s="5">
        <v>42012</v>
      </c>
      <c r="C11" t="str">
        <f t="shared" si="0"/>
        <v>Thursday</v>
      </c>
      <c r="D11" t="str">
        <f t="shared" si="1"/>
        <v>January</v>
      </c>
      <c r="E11">
        <f t="shared" si="2"/>
        <v>2015</v>
      </c>
      <c r="F11">
        <f t="shared" si="3"/>
        <v>2</v>
      </c>
      <c r="G11" t="str">
        <f>VLOOKUP(B11, _holidays!A9:B2114,2,FALSE)</f>
        <v>N</v>
      </c>
      <c r="H11" t="str">
        <f>VLOOKUP(B11, _holidays!A9:C2114,3,FALSE)</f>
        <v>N</v>
      </c>
      <c r="I11">
        <v>23.1</v>
      </c>
      <c r="J11">
        <v>28.2</v>
      </c>
      <c r="K11">
        <v>13.5</v>
      </c>
      <c r="L11">
        <v>19.399999999999999</v>
      </c>
      <c r="M11" s="7">
        <v>159436.69</v>
      </c>
      <c r="N11" s="9">
        <v>49.117280299999997</v>
      </c>
      <c r="O11" s="9">
        <f t="shared" si="4"/>
        <v>7831096.5928342063</v>
      </c>
    </row>
    <row r="12" spans="1:17" x14ac:dyDescent="0.25">
      <c r="A12" s="3">
        <v>9</v>
      </c>
      <c r="B12" s="5">
        <v>42013</v>
      </c>
      <c r="C12" t="str">
        <f t="shared" si="0"/>
        <v>Friday</v>
      </c>
      <c r="D12" t="str">
        <f t="shared" si="1"/>
        <v>January</v>
      </c>
      <c r="E12">
        <f t="shared" si="2"/>
        <v>2015</v>
      </c>
      <c r="F12">
        <f t="shared" si="3"/>
        <v>2</v>
      </c>
      <c r="G12" t="str">
        <f>VLOOKUP(B12, _holidays!A10:B2115,2,FALSE)</f>
        <v>N</v>
      </c>
      <c r="H12" t="str">
        <f>VLOOKUP(B12, _holidays!A10:C2115,3,FALSE)</f>
        <v>N</v>
      </c>
      <c r="I12">
        <v>16.5</v>
      </c>
      <c r="J12">
        <v>18</v>
      </c>
      <c r="K12">
        <v>3.1</v>
      </c>
      <c r="L12">
        <v>1.2</v>
      </c>
      <c r="M12" s="7">
        <v>159307.315</v>
      </c>
      <c r="N12" s="9">
        <v>34.490675449999998</v>
      </c>
      <c r="O12" s="9">
        <f t="shared" si="4"/>
        <v>5494616.8984759161</v>
      </c>
    </row>
    <row r="13" spans="1:17" x14ac:dyDescent="0.25">
      <c r="A13" s="3">
        <v>10</v>
      </c>
      <c r="B13" s="5">
        <v>42014</v>
      </c>
      <c r="C13" t="str">
        <f t="shared" si="0"/>
        <v>Saturday</v>
      </c>
      <c r="D13" t="str">
        <f t="shared" si="1"/>
        <v>January</v>
      </c>
      <c r="E13">
        <f t="shared" si="2"/>
        <v>2015</v>
      </c>
      <c r="F13">
        <f t="shared" si="3"/>
        <v>2</v>
      </c>
      <c r="G13" t="str">
        <f>VLOOKUP(B13, _holidays!A11:B2116,2,FALSE)</f>
        <v>N</v>
      </c>
      <c r="H13" t="str">
        <f>VLOOKUP(B13, _holidays!A11:C2116,3,FALSE)</f>
        <v>N</v>
      </c>
      <c r="I13">
        <v>13.6</v>
      </c>
      <c r="J13">
        <v>21.7</v>
      </c>
      <c r="K13">
        <v>5.6</v>
      </c>
      <c r="L13">
        <v>5.2</v>
      </c>
      <c r="M13" s="7">
        <v>158052.89000000001</v>
      </c>
      <c r="N13" s="9">
        <v>20.229824900000001</v>
      </c>
      <c r="O13" s="9">
        <f t="shared" si="4"/>
        <v>3197382.2896389612</v>
      </c>
    </row>
    <row r="14" spans="1:17" x14ac:dyDescent="0.25">
      <c r="A14" s="3">
        <v>11</v>
      </c>
      <c r="B14" s="5">
        <v>42015</v>
      </c>
      <c r="C14" t="str">
        <f t="shared" si="0"/>
        <v>Sunday</v>
      </c>
      <c r="D14" t="str">
        <f t="shared" si="1"/>
        <v>January</v>
      </c>
      <c r="E14">
        <f t="shared" si="2"/>
        <v>2015</v>
      </c>
      <c r="F14">
        <f t="shared" si="3"/>
        <v>3</v>
      </c>
      <c r="G14" t="str">
        <f>VLOOKUP(B14, _holidays!A12:B2117,2,FALSE)</f>
        <v>N</v>
      </c>
      <c r="H14" t="str">
        <f>VLOOKUP(B14, _holidays!A12:C2117,3,FALSE)</f>
        <v>N</v>
      </c>
      <c r="I14">
        <v>15.6</v>
      </c>
      <c r="J14">
        <v>27.5</v>
      </c>
      <c r="K14">
        <v>29.9</v>
      </c>
      <c r="L14">
        <v>0</v>
      </c>
      <c r="M14" s="7">
        <v>156924.82999999999</v>
      </c>
      <c r="N14" s="9">
        <v>18.23476806</v>
      </c>
      <c r="O14" s="9">
        <f t="shared" si="4"/>
        <v>2861487.8779049297</v>
      </c>
    </row>
    <row r="15" spans="1:17" x14ac:dyDescent="0.25">
      <c r="A15" s="3">
        <v>12</v>
      </c>
      <c r="B15" s="5">
        <v>42016</v>
      </c>
      <c r="C15" t="str">
        <f t="shared" si="0"/>
        <v>Monday</v>
      </c>
      <c r="D15" t="str">
        <f t="shared" si="1"/>
        <v>January</v>
      </c>
      <c r="E15">
        <f t="shared" si="2"/>
        <v>2015</v>
      </c>
      <c r="F15">
        <f t="shared" si="3"/>
        <v>3</v>
      </c>
      <c r="G15" t="str">
        <f>VLOOKUP(B15, _holidays!A13:B2118,2,FALSE)</f>
        <v>N</v>
      </c>
      <c r="H15" t="str">
        <f>VLOOKUP(B15, _holidays!A13:C2118,3,FALSE)</f>
        <v>N</v>
      </c>
      <c r="I15">
        <v>16.100000000000001</v>
      </c>
      <c r="J15">
        <v>31.3</v>
      </c>
      <c r="K15">
        <v>31.6</v>
      </c>
      <c r="L15">
        <v>0</v>
      </c>
      <c r="M15" s="7">
        <v>156648.405</v>
      </c>
      <c r="N15" s="9">
        <v>33.694810169999997</v>
      </c>
      <c r="O15" s="9">
        <f t="shared" si="4"/>
        <v>5278238.2699082782</v>
      </c>
    </row>
    <row r="16" spans="1:17" x14ac:dyDescent="0.25">
      <c r="A16" s="3">
        <v>13</v>
      </c>
      <c r="B16" s="5">
        <v>42017</v>
      </c>
      <c r="C16" t="str">
        <f t="shared" si="0"/>
        <v>Tuesday</v>
      </c>
      <c r="D16" t="str">
        <f t="shared" si="1"/>
        <v>January</v>
      </c>
      <c r="E16">
        <f t="shared" si="2"/>
        <v>2015</v>
      </c>
      <c r="F16">
        <f t="shared" si="3"/>
        <v>3</v>
      </c>
      <c r="G16" t="str">
        <f>VLOOKUP(B16, _holidays!A14:B2119,2,FALSE)</f>
        <v>N</v>
      </c>
      <c r="H16" t="str">
        <f>VLOOKUP(B16, _holidays!A14:C2119,3,FALSE)</f>
        <v>N</v>
      </c>
      <c r="I16">
        <v>20.2</v>
      </c>
      <c r="J16">
        <v>25.6</v>
      </c>
      <c r="K16">
        <v>4.2</v>
      </c>
      <c r="L16">
        <v>0</v>
      </c>
      <c r="M16" s="7">
        <v>155891.345</v>
      </c>
      <c r="N16" s="9">
        <v>27.53786427</v>
      </c>
      <c r="O16" s="9">
        <f t="shared" si="4"/>
        <v>4292914.6994777434</v>
      </c>
    </row>
    <row r="17" spans="1:15" x14ac:dyDescent="0.25">
      <c r="A17" s="3">
        <v>14</v>
      </c>
      <c r="B17" s="5">
        <v>42018</v>
      </c>
      <c r="C17" t="str">
        <f t="shared" si="0"/>
        <v>Wednesday</v>
      </c>
      <c r="D17" t="str">
        <f t="shared" si="1"/>
        <v>January</v>
      </c>
      <c r="E17">
        <f t="shared" si="2"/>
        <v>2015</v>
      </c>
      <c r="F17">
        <f t="shared" si="3"/>
        <v>3</v>
      </c>
      <c r="G17" t="str">
        <f>VLOOKUP(B17, _holidays!A15:B2120,2,FALSE)</f>
        <v>N</v>
      </c>
      <c r="H17" t="str">
        <f>VLOOKUP(B17, _holidays!A15:C2120,3,FALSE)</f>
        <v>N</v>
      </c>
      <c r="I17">
        <v>18.3</v>
      </c>
      <c r="J17">
        <v>22.7</v>
      </c>
      <c r="K17">
        <v>15.2</v>
      </c>
      <c r="L17">
        <v>15.8</v>
      </c>
      <c r="M17" s="7">
        <v>155060.60999999999</v>
      </c>
      <c r="N17" s="9">
        <v>29.018516609999999</v>
      </c>
      <c r="O17" s="9">
        <f t="shared" si="4"/>
        <v>4499628.8868417311</v>
      </c>
    </row>
    <row r="18" spans="1:15" x14ac:dyDescent="0.25">
      <c r="A18" s="3">
        <v>15</v>
      </c>
      <c r="B18" s="5">
        <v>42019</v>
      </c>
      <c r="C18" t="str">
        <f t="shared" si="0"/>
        <v>Thursday</v>
      </c>
      <c r="D18" t="str">
        <f t="shared" si="1"/>
        <v>January</v>
      </c>
      <c r="E18">
        <f t="shared" si="2"/>
        <v>2015</v>
      </c>
      <c r="F18">
        <f t="shared" si="3"/>
        <v>3</v>
      </c>
      <c r="G18" t="str">
        <f>VLOOKUP(B18, _holidays!A16:B2121,2,FALSE)</f>
        <v>N</v>
      </c>
      <c r="H18" t="str">
        <f>VLOOKUP(B18, _holidays!A16:C2121,3,FALSE)</f>
        <v>N</v>
      </c>
      <c r="I18">
        <v>15.8</v>
      </c>
      <c r="J18">
        <v>20</v>
      </c>
      <c r="K18">
        <v>14.6</v>
      </c>
      <c r="L18">
        <v>0</v>
      </c>
      <c r="M18" s="7">
        <v>154924.89000000001</v>
      </c>
      <c r="N18" s="9">
        <v>30.93653879</v>
      </c>
      <c r="O18" s="9">
        <f t="shared" si="4"/>
        <v>4792839.8690214837</v>
      </c>
    </row>
    <row r="19" spans="1:15" x14ac:dyDescent="0.25">
      <c r="A19" s="3">
        <v>16</v>
      </c>
      <c r="B19" s="5">
        <v>42020</v>
      </c>
      <c r="C19" t="str">
        <f t="shared" si="0"/>
        <v>Friday</v>
      </c>
      <c r="D19" t="str">
        <f t="shared" si="1"/>
        <v>January</v>
      </c>
      <c r="E19">
        <f t="shared" si="2"/>
        <v>2015</v>
      </c>
      <c r="F19">
        <f t="shared" si="3"/>
        <v>3</v>
      </c>
      <c r="G19" t="str">
        <f>VLOOKUP(B19, _holidays!A17:B2122,2,FALSE)</f>
        <v>N</v>
      </c>
      <c r="H19" t="str">
        <f>VLOOKUP(B19, _holidays!A17:C2122,3,FALSE)</f>
        <v>N</v>
      </c>
      <c r="I19">
        <v>13.1</v>
      </c>
      <c r="J19">
        <v>27.3</v>
      </c>
      <c r="K19">
        <v>30.3</v>
      </c>
      <c r="L19">
        <v>0</v>
      </c>
      <c r="M19" s="7">
        <v>154816.49</v>
      </c>
      <c r="N19" s="9">
        <v>23.015190879999999</v>
      </c>
      <c r="O19" s="9">
        <f t="shared" si="4"/>
        <v>3563131.0687216106</v>
      </c>
    </row>
    <row r="20" spans="1:15" x14ac:dyDescent="0.25">
      <c r="A20" s="3">
        <v>17</v>
      </c>
      <c r="B20" s="5">
        <v>42021</v>
      </c>
      <c r="C20" t="str">
        <f t="shared" si="0"/>
        <v>Saturday</v>
      </c>
      <c r="D20" t="str">
        <f t="shared" si="1"/>
        <v>January</v>
      </c>
      <c r="E20">
        <f t="shared" si="2"/>
        <v>2015</v>
      </c>
      <c r="F20">
        <f t="shared" si="3"/>
        <v>3</v>
      </c>
      <c r="G20" t="str">
        <f>VLOOKUP(B20, _holidays!A18:B2123,2,FALSE)</f>
        <v>N</v>
      </c>
      <c r="H20" t="str">
        <f>VLOOKUP(B20, _holidays!A18:C2123,3,FALSE)</f>
        <v>N</v>
      </c>
      <c r="I20">
        <v>15.9</v>
      </c>
      <c r="J20">
        <v>25</v>
      </c>
      <c r="K20">
        <v>27.5</v>
      </c>
      <c r="L20">
        <v>0</v>
      </c>
      <c r="M20" s="7">
        <v>154648.065</v>
      </c>
      <c r="N20" s="9">
        <v>18.99492729</v>
      </c>
      <c r="O20" s="9">
        <f t="shared" si="4"/>
        <v>2937528.7502141939</v>
      </c>
    </row>
    <row r="21" spans="1:15" x14ac:dyDescent="0.25">
      <c r="A21" s="3">
        <v>18</v>
      </c>
      <c r="B21" s="5">
        <v>42022</v>
      </c>
      <c r="C21" t="str">
        <f t="shared" si="0"/>
        <v>Sunday</v>
      </c>
      <c r="D21" t="str">
        <f t="shared" si="1"/>
        <v>January</v>
      </c>
      <c r="E21">
        <f t="shared" si="2"/>
        <v>2015</v>
      </c>
      <c r="F21">
        <f t="shared" si="3"/>
        <v>4</v>
      </c>
      <c r="G21" t="str">
        <f>VLOOKUP(B21, _holidays!A19:B2124,2,FALSE)</f>
        <v>N</v>
      </c>
      <c r="H21" t="str">
        <f>VLOOKUP(B21, _holidays!A19:C2124,3,FALSE)</f>
        <v>N</v>
      </c>
      <c r="I21">
        <v>15.3</v>
      </c>
      <c r="J21">
        <v>19.5</v>
      </c>
      <c r="K21">
        <v>23.4</v>
      </c>
      <c r="L21">
        <v>0</v>
      </c>
      <c r="M21" s="7">
        <v>154632.33499999999</v>
      </c>
      <c r="N21" s="9">
        <v>17.00868088</v>
      </c>
      <c r="O21" s="9">
        <f t="shared" si="4"/>
        <v>2630092.0397442547</v>
      </c>
    </row>
    <row r="22" spans="1:15" x14ac:dyDescent="0.25">
      <c r="A22" s="3">
        <v>19</v>
      </c>
      <c r="B22" s="5">
        <v>42023</v>
      </c>
      <c r="C22" t="str">
        <f t="shared" si="0"/>
        <v>Monday</v>
      </c>
      <c r="D22" t="str">
        <f t="shared" si="1"/>
        <v>January</v>
      </c>
      <c r="E22">
        <f t="shared" si="2"/>
        <v>2015</v>
      </c>
      <c r="F22">
        <f t="shared" si="3"/>
        <v>4</v>
      </c>
      <c r="G22" t="str">
        <f>VLOOKUP(B22, _holidays!A20:B2125,2,FALSE)</f>
        <v>N</v>
      </c>
      <c r="H22" t="str">
        <f>VLOOKUP(B22, _holidays!A20:C2125,3,FALSE)</f>
        <v>N</v>
      </c>
      <c r="I22">
        <v>13.5</v>
      </c>
      <c r="J22">
        <v>23.6</v>
      </c>
      <c r="K22">
        <v>29</v>
      </c>
      <c r="L22">
        <v>0</v>
      </c>
      <c r="M22" s="7">
        <v>153514.82</v>
      </c>
      <c r="N22" s="9">
        <v>26.927876189999999</v>
      </c>
      <c r="O22" s="9">
        <f t="shared" si="4"/>
        <v>4133828.066290136</v>
      </c>
    </row>
    <row r="23" spans="1:15" x14ac:dyDescent="0.25">
      <c r="A23" s="3">
        <v>20</v>
      </c>
      <c r="B23" s="5">
        <v>42024</v>
      </c>
      <c r="C23" t="str">
        <f t="shared" si="0"/>
        <v>Tuesday</v>
      </c>
      <c r="D23" t="str">
        <f t="shared" si="1"/>
        <v>January</v>
      </c>
      <c r="E23">
        <f t="shared" si="2"/>
        <v>2015</v>
      </c>
      <c r="F23">
        <f t="shared" si="3"/>
        <v>4</v>
      </c>
      <c r="G23" t="str">
        <f>VLOOKUP(B23, _holidays!A21:B2126,2,FALSE)</f>
        <v>N</v>
      </c>
      <c r="H23" t="str">
        <f>VLOOKUP(B23, _holidays!A21:C2126,3,FALSE)</f>
        <v>N</v>
      </c>
      <c r="I23">
        <v>13</v>
      </c>
      <c r="J23">
        <v>30.4</v>
      </c>
      <c r="K23">
        <v>19.600000000000001</v>
      </c>
      <c r="L23">
        <v>0</v>
      </c>
      <c r="M23" s="7">
        <v>153232.1</v>
      </c>
      <c r="N23" s="9">
        <v>23.078074139999998</v>
      </c>
      <c r="O23" s="9">
        <f t="shared" si="4"/>
        <v>3536301.7644278938</v>
      </c>
    </row>
    <row r="24" spans="1:15" x14ac:dyDescent="0.25">
      <c r="B24"/>
      <c r="M24"/>
      <c r="N24"/>
      <c r="O24"/>
    </row>
    <row r="25" spans="1:15" x14ac:dyDescent="0.25">
      <c r="B25"/>
      <c r="M25"/>
      <c r="N25"/>
      <c r="O25"/>
    </row>
    <row r="26" spans="1:15" ht="18.75" x14ac:dyDescent="0.3">
      <c r="A26" s="10" t="s">
        <v>22</v>
      </c>
      <c r="B26" s="32"/>
      <c r="M26"/>
      <c r="N26"/>
      <c r="O26"/>
    </row>
    <row r="27" spans="1:15" x14ac:dyDescent="0.25">
      <c r="B27"/>
      <c r="L27" s="7"/>
      <c r="M27" s="9"/>
      <c r="O27"/>
    </row>
    <row r="28" spans="1:15" x14ac:dyDescent="0.25">
      <c r="A28" s="3" t="s">
        <v>20</v>
      </c>
      <c r="B28" s="3" t="s">
        <v>12</v>
      </c>
      <c r="C28" s="3" t="s">
        <v>5</v>
      </c>
      <c r="D28" s="3" t="s">
        <v>6</v>
      </c>
      <c r="E28" s="3" t="s">
        <v>7</v>
      </c>
      <c r="F28" s="3" t="s">
        <v>8</v>
      </c>
      <c r="G28" s="3" t="s">
        <v>9</v>
      </c>
      <c r="H28" s="3" t="s">
        <v>10</v>
      </c>
      <c r="I28" s="3" t="s">
        <v>14</v>
      </c>
      <c r="J28" s="3" t="s">
        <v>15</v>
      </c>
      <c r="K28" s="3" t="s">
        <v>16</v>
      </c>
      <c r="L28" s="6" t="s">
        <v>17</v>
      </c>
      <c r="M28" s="8" t="s">
        <v>13</v>
      </c>
      <c r="N28" s="8" t="s">
        <v>0</v>
      </c>
      <c r="O28" s="3" t="s">
        <v>11</v>
      </c>
    </row>
    <row r="29" spans="1:15" x14ac:dyDescent="0.25">
      <c r="A29" s="3">
        <v>2087</v>
      </c>
      <c r="B29" s="5">
        <v>44090</v>
      </c>
      <c r="C29" t="str">
        <f t="shared" ref="C29:C49" si="5">TEXT(B29, "dddd")</f>
        <v>Wednesday</v>
      </c>
      <c r="D29" t="str">
        <f t="shared" ref="D29:D49" si="6">TEXT(B29, "mmmm")</f>
        <v>September</v>
      </c>
      <c r="E29">
        <f t="shared" ref="E29:E49" si="7">YEAR(B29)</f>
        <v>2020</v>
      </c>
      <c r="F29">
        <f t="shared" ref="F29:F49" si="8">WEEKNUM(B29)</f>
        <v>38</v>
      </c>
      <c r="G29" t="str">
        <f>VLOOKUP(B29, _holidays!A2087:B4192,2,FALSE)</f>
        <v>N</v>
      </c>
      <c r="H29" t="str">
        <f>VLOOKUP(B29, _holidays!A2087:C4192,3,FALSE)</f>
        <v>N</v>
      </c>
      <c r="I29">
        <v>7.1</v>
      </c>
      <c r="J29">
        <v>22.8</v>
      </c>
      <c r="K29">
        <v>17.399999999999999</v>
      </c>
      <c r="L29">
        <v>0</v>
      </c>
      <c r="M29" s="7">
        <v>92182.955000000002</v>
      </c>
      <c r="N29" s="9">
        <v>34.968412190000002</v>
      </c>
      <c r="O29" s="9">
        <f t="shared" ref="O29:O49" si="9">M29*N29</f>
        <v>3223491.5673322217</v>
      </c>
    </row>
    <row r="30" spans="1:15" x14ac:dyDescent="0.25">
      <c r="A30" s="3">
        <v>2088</v>
      </c>
      <c r="B30" s="5">
        <v>44091</v>
      </c>
      <c r="C30" t="str">
        <f t="shared" si="5"/>
        <v>Thursday</v>
      </c>
      <c r="D30" t="str">
        <f t="shared" si="6"/>
        <v>September</v>
      </c>
      <c r="E30">
        <f t="shared" si="7"/>
        <v>2020</v>
      </c>
      <c r="F30">
        <f t="shared" si="8"/>
        <v>38</v>
      </c>
      <c r="G30" t="str">
        <f>VLOOKUP(B30, _holidays!A2088:B4193,2,FALSE)</f>
        <v>N</v>
      </c>
      <c r="H30" t="str">
        <f>VLOOKUP(B30, _holidays!A2088:C4193,3,FALSE)</f>
        <v>N</v>
      </c>
      <c r="I30">
        <v>11.8</v>
      </c>
      <c r="J30">
        <v>15.5</v>
      </c>
      <c r="K30">
        <v>9.4</v>
      </c>
      <c r="L30">
        <v>0.8</v>
      </c>
      <c r="M30" s="7">
        <v>92097.07</v>
      </c>
      <c r="N30" s="9">
        <v>34.696676500000002</v>
      </c>
      <c r="O30" s="9">
        <f t="shared" si="9"/>
        <v>3195462.2443878553</v>
      </c>
    </row>
    <row r="31" spans="1:15" x14ac:dyDescent="0.25">
      <c r="A31" s="3">
        <v>2089</v>
      </c>
      <c r="B31" s="5">
        <v>44092</v>
      </c>
      <c r="C31" t="str">
        <f t="shared" si="5"/>
        <v>Friday</v>
      </c>
      <c r="D31" t="str">
        <f t="shared" si="6"/>
        <v>September</v>
      </c>
      <c r="E31">
        <f t="shared" si="7"/>
        <v>2020</v>
      </c>
      <c r="F31">
        <f t="shared" si="8"/>
        <v>38</v>
      </c>
      <c r="G31" t="str">
        <f>VLOOKUP(B31, _holidays!A2089:B4194,2,FALSE)</f>
        <v>N</v>
      </c>
      <c r="H31" t="str">
        <f>VLOOKUP(B31, _holidays!A2089:C4194,3,FALSE)</f>
        <v>N</v>
      </c>
      <c r="I31">
        <v>8.4</v>
      </c>
      <c r="J31">
        <v>18.7</v>
      </c>
      <c r="K31">
        <v>13.6</v>
      </c>
      <c r="L31">
        <v>0</v>
      </c>
      <c r="M31" s="7">
        <v>92043.13</v>
      </c>
      <c r="N31" s="9">
        <v>40.837043459999997</v>
      </c>
      <c r="O31" s="9">
        <f t="shared" si="9"/>
        <v>3758769.3000044296</v>
      </c>
    </row>
    <row r="32" spans="1:15" x14ac:dyDescent="0.25">
      <c r="A32" s="3">
        <v>2090</v>
      </c>
      <c r="B32" s="5">
        <v>44093</v>
      </c>
      <c r="C32" t="str">
        <f t="shared" si="5"/>
        <v>Saturday</v>
      </c>
      <c r="D32" t="str">
        <f t="shared" si="6"/>
        <v>September</v>
      </c>
      <c r="E32">
        <f t="shared" si="7"/>
        <v>2020</v>
      </c>
      <c r="F32">
        <f t="shared" si="8"/>
        <v>38</v>
      </c>
      <c r="G32" t="str">
        <f>VLOOKUP(B32, _holidays!A2090:B4195,2,FALSE)</f>
        <v>N</v>
      </c>
      <c r="H32" t="str">
        <f>VLOOKUP(B32, _holidays!A2090:C4195,3,FALSE)</f>
        <v>N</v>
      </c>
      <c r="I32">
        <v>11.3</v>
      </c>
      <c r="J32">
        <v>26.3</v>
      </c>
      <c r="K32">
        <v>17.100000000000001</v>
      </c>
      <c r="L32">
        <v>0</v>
      </c>
      <c r="M32" s="7">
        <v>92021.68</v>
      </c>
      <c r="N32" s="9">
        <v>24.265307830000001</v>
      </c>
      <c r="O32" s="9">
        <f t="shared" si="9"/>
        <v>2232934.3922337545</v>
      </c>
    </row>
    <row r="33" spans="1:17" x14ac:dyDescent="0.25">
      <c r="A33" s="3">
        <v>2091</v>
      </c>
      <c r="B33" s="5">
        <v>44094</v>
      </c>
      <c r="C33" t="str">
        <f t="shared" si="5"/>
        <v>Sunday</v>
      </c>
      <c r="D33" t="str">
        <f t="shared" si="6"/>
        <v>September</v>
      </c>
      <c r="E33">
        <f t="shared" si="7"/>
        <v>2020</v>
      </c>
      <c r="F33">
        <f t="shared" si="8"/>
        <v>39</v>
      </c>
      <c r="G33" t="str">
        <f>VLOOKUP(B33, _holidays!A2091:B4196,2,FALSE)</f>
        <v>N</v>
      </c>
      <c r="H33" t="str">
        <f>VLOOKUP(B33, _holidays!A2091:C4196,3,FALSE)</f>
        <v>N</v>
      </c>
      <c r="I33">
        <v>17.100000000000001</v>
      </c>
      <c r="J33">
        <v>22</v>
      </c>
      <c r="K33">
        <v>16.7</v>
      </c>
      <c r="L33">
        <v>0</v>
      </c>
      <c r="M33" s="7">
        <v>91886.604999999996</v>
      </c>
      <c r="N33" s="9">
        <v>23.051334789999999</v>
      </c>
      <c r="O33" s="9">
        <f t="shared" si="9"/>
        <v>2118108.8945714878</v>
      </c>
    </row>
    <row r="34" spans="1:17" x14ac:dyDescent="0.25">
      <c r="A34" s="3">
        <v>2092</v>
      </c>
      <c r="B34" s="5">
        <v>44095</v>
      </c>
      <c r="C34" t="str">
        <f t="shared" si="5"/>
        <v>Monday</v>
      </c>
      <c r="D34" t="str">
        <f t="shared" si="6"/>
        <v>September</v>
      </c>
      <c r="E34">
        <f t="shared" si="7"/>
        <v>2020</v>
      </c>
      <c r="F34">
        <f t="shared" si="8"/>
        <v>39</v>
      </c>
      <c r="G34" t="str">
        <f>VLOOKUP(B34, _holidays!A2092:B4197,2,FALSE)</f>
        <v>N</v>
      </c>
      <c r="H34" t="str">
        <f>VLOOKUP(B34, _holidays!A2092:C4197,3,FALSE)</f>
        <v>N</v>
      </c>
      <c r="I34">
        <v>16.600000000000001</v>
      </c>
      <c r="J34">
        <v>19.8</v>
      </c>
      <c r="K34">
        <v>13</v>
      </c>
      <c r="L34">
        <v>0</v>
      </c>
      <c r="M34" s="7">
        <v>91797.595000000001</v>
      </c>
      <c r="N34" s="9">
        <v>34.25364192</v>
      </c>
      <c r="O34" s="9">
        <f t="shared" si="9"/>
        <v>3144401.9482471826</v>
      </c>
    </row>
    <row r="35" spans="1:17" x14ac:dyDescent="0.25">
      <c r="A35" s="3">
        <v>2093</v>
      </c>
      <c r="B35" s="5">
        <v>44096</v>
      </c>
      <c r="C35" t="str">
        <f t="shared" si="5"/>
        <v>Tuesday</v>
      </c>
      <c r="D35" t="str">
        <f t="shared" si="6"/>
        <v>September</v>
      </c>
      <c r="E35">
        <f t="shared" si="7"/>
        <v>2020</v>
      </c>
      <c r="F35">
        <f t="shared" si="8"/>
        <v>39</v>
      </c>
      <c r="G35" t="str">
        <f>VLOOKUP(B35, _holidays!A2093:B4198,2,FALSE)</f>
        <v>N</v>
      </c>
      <c r="H35" t="str">
        <f>VLOOKUP(B35, _holidays!A2093:C4198,3,FALSE)</f>
        <v>N</v>
      </c>
      <c r="I35">
        <v>12.3</v>
      </c>
      <c r="J35">
        <v>18.899999999999999</v>
      </c>
      <c r="K35">
        <v>16.8</v>
      </c>
      <c r="L35">
        <v>0</v>
      </c>
      <c r="M35" s="7">
        <v>91280.024999999994</v>
      </c>
      <c r="N35" s="9">
        <v>25.925322789999999</v>
      </c>
      <c r="O35" s="9">
        <f t="shared" si="9"/>
        <v>2366464.1124042696</v>
      </c>
    </row>
    <row r="36" spans="1:17" x14ac:dyDescent="0.25">
      <c r="A36" s="3">
        <v>2094</v>
      </c>
      <c r="B36" s="5">
        <v>44097</v>
      </c>
      <c r="C36" t="str">
        <f t="shared" si="5"/>
        <v>Wednesday</v>
      </c>
      <c r="D36" t="str">
        <f t="shared" si="6"/>
        <v>September</v>
      </c>
      <c r="E36">
        <f t="shared" si="7"/>
        <v>2020</v>
      </c>
      <c r="F36">
        <f t="shared" si="8"/>
        <v>39</v>
      </c>
      <c r="G36" t="str">
        <f>VLOOKUP(B36, _holidays!A2094:B4199,2,FALSE)</f>
        <v>N</v>
      </c>
      <c r="H36" t="str">
        <f>VLOOKUP(B36, _holidays!A2094:C4199,3,FALSE)</f>
        <v>N</v>
      </c>
      <c r="I36">
        <v>10.6</v>
      </c>
      <c r="J36">
        <v>15.1</v>
      </c>
      <c r="K36">
        <v>12.3</v>
      </c>
      <c r="L36">
        <v>0.2</v>
      </c>
      <c r="M36" s="7">
        <v>90918.615000000005</v>
      </c>
      <c r="N36" s="9">
        <v>34.211794570000002</v>
      </c>
      <c r="O36" s="9">
        <f t="shared" si="9"/>
        <v>3110488.9789689211</v>
      </c>
    </row>
    <row r="37" spans="1:17" x14ac:dyDescent="0.25">
      <c r="A37" s="3">
        <v>2095</v>
      </c>
      <c r="B37" s="5">
        <v>44098</v>
      </c>
      <c r="C37" t="str">
        <f t="shared" si="5"/>
        <v>Thursday</v>
      </c>
      <c r="D37" t="str">
        <f t="shared" si="6"/>
        <v>September</v>
      </c>
      <c r="E37">
        <f t="shared" si="7"/>
        <v>2020</v>
      </c>
      <c r="F37">
        <f t="shared" si="8"/>
        <v>39</v>
      </c>
      <c r="G37" t="str">
        <f>VLOOKUP(B37, _holidays!A2095:B4200,2,FALSE)</f>
        <v>N</v>
      </c>
      <c r="H37" t="str">
        <f>VLOOKUP(B37, _holidays!A2095:C4200,3,FALSE)</f>
        <v>N</v>
      </c>
      <c r="I37">
        <v>8.1999999999999993</v>
      </c>
      <c r="J37">
        <v>15</v>
      </c>
      <c r="K37">
        <v>13.9</v>
      </c>
      <c r="L37">
        <v>1.6</v>
      </c>
      <c r="M37" s="7">
        <v>90911.085000000006</v>
      </c>
      <c r="N37" s="9">
        <v>51.779356100000001</v>
      </c>
      <c r="O37" s="9">
        <f t="shared" si="9"/>
        <v>4707317.4436523691</v>
      </c>
    </row>
    <row r="38" spans="1:17" x14ac:dyDescent="0.25">
      <c r="A38" s="3">
        <v>2096</v>
      </c>
      <c r="B38" s="5">
        <v>44099</v>
      </c>
      <c r="C38" t="str">
        <f t="shared" si="5"/>
        <v>Friday</v>
      </c>
      <c r="D38" t="str">
        <f t="shared" si="6"/>
        <v>September</v>
      </c>
      <c r="E38">
        <f t="shared" si="7"/>
        <v>2020</v>
      </c>
      <c r="F38">
        <f t="shared" si="8"/>
        <v>39</v>
      </c>
      <c r="G38" t="str">
        <f>VLOOKUP(B38, _holidays!A2096:B4201,2,FALSE)</f>
        <v>N</v>
      </c>
      <c r="H38" t="str">
        <f>VLOOKUP(B38, _holidays!A2096:C4201,3,FALSE)</f>
        <v>N</v>
      </c>
      <c r="I38">
        <v>7.2</v>
      </c>
      <c r="J38">
        <v>11.9</v>
      </c>
      <c r="K38">
        <v>7.2</v>
      </c>
      <c r="L38">
        <v>3.2</v>
      </c>
      <c r="M38" s="7">
        <v>90498.92</v>
      </c>
      <c r="N38" s="9">
        <v>53.429209659999998</v>
      </c>
      <c r="O38" s="9">
        <f t="shared" si="9"/>
        <v>4835285.770683567</v>
      </c>
    </row>
    <row r="39" spans="1:17" x14ac:dyDescent="0.25">
      <c r="A39" s="3">
        <v>2097</v>
      </c>
      <c r="B39" s="5">
        <v>44100</v>
      </c>
      <c r="C39" t="str">
        <f t="shared" si="5"/>
        <v>Saturday</v>
      </c>
      <c r="D39" t="str">
        <f t="shared" si="6"/>
        <v>September</v>
      </c>
      <c r="E39">
        <f t="shared" si="7"/>
        <v>2020</v>
      </c>
      <c r="F39">
        <f t="shared" si="8"/>
        <v>39</v>
      </c>
      <c r="G39" t="str">
        <f>VLOOKUP(B39, _holidays!A2097:B4202,2,FALSE)</f>
        <v>N</v>
      </c>
      <c r="H39" t="str">
        <f>VLOOKUP(B39, _holidays!A2097:C4202,3,FALSE)</f>
        <v>N</v>
      </c>
      <c r="I39">
        <v>6.2</v>
      </c>
      <c r="J39">
        <v>13.4</v>
      </c>
      <c r="K39">
        <v>15</v>
      </c>
      <c r="L39">
        <v>9.4</v>
      </c>
      <c r="M39" s="7">
        <v>90294</v>
      </c>
      <c r="N39" s="9">
        <v>33.444710110000003</v>
      </c>
      <c r="O39" s="9">
        <f t="shared" si="9"/>
        <v>3019856.65467234</v>
      </c>
    </row>
    <row r="40" spans="1:17" x14ac:dyDescent="0.25">
      <c r="A40" s="3">
        <v>2098</v>
      </c>
      <c r="B40" s="5">
        <v>44101</v>
      </c>
      <c r="C40" t="str">
        <f t="shared" si="5"/>
        <v>Sunday</v>
      </c>
      <c r="D40" t="str">
        <f t="shared" si="6"/>
        <v>September</v>
      </c>
      <c r="E40">
        <f t="shared" si="7"/>
        <v>2020</v>
      </c>
      <c r="F40">
        <f t="shared" si="8"/>
        <v>40</v>
      </c>
      <c r="G40" t="str">
        <f>VLOOKUP(B40, _holidays!A2098:B4203,2,FALSE)</f>
        <v>N</v>
      </c>
      <c r="H40" t="str">
        <f>VLOOKUP(B40, _holidays!A2098:C4203,3,FALSE)</f>
        <v>N</v>
      </c>
      <c r="I40">
        <v>8.8000000000000007</v>
      </c>
      <c r="J40">
        <v>13.4</v>
      </c>
      <c r="K40">
        <v>20.9</v>
      </c>
      <c r="L40">
        <v>3</v>
      </c>
      <c r="M40" s="7">
        <v>90227.48</v>
      </c>
      <c r="N40" s="9">
        <v>57.920028760000001</v>
      </c>
      <c r="O40" s="9">
        <f t="shared" si="9"/>
        <v>5225978.2365423245</v>
      </c>
    </row>
    <row r="41" spans="1:17" x14ac:dyDescent="0.25">
      <c r="A41" s="3">
        <v>2099</v>
      </c>
      <c r="B41" s="5">
        <v>44102</v>
      </c>
      <c r="C41" t="str">
        <f t="shared" si="5"/>
        <v>Monday</v>
      </c>
      <c r="D41" t="str">
        <f t="shared" si="6"/>
        <v>September</v>
      </c>
      <c r="E41">
        <f t="shared" si="7"/>
        <v>2020</v>
      </c>
      <c r="F41">
        <f t="shared" si="8"/>
        <v>40</v>
      </c>
      <c r="G41" t="str">
        <f>VLOOKUP(B41, _holidays!A2099:B4204,2,FALSE)</f>
        <v>N</v>
      </c>
      <c r="H41" t="str">
        <f>VLOOKUP(B41, _holidays!A2099:C4204,3,FALSE)</f>
        <v>N</v>
      </c>
      <c r="I41">
        <v>6.5</v>
      </c>
      <c r="J41">
        <v>13.6</v>
      </c>
      <c r="K41">
        <v>18.3</v>
      </c>
      <c r="L41">
        <v>0</v>
      </c>
      <c r="M41" s="7">
        <v>90145.615000000005</v>
      </c>
      <c r="N41" s="9">
        <v>59.74605347</v>
      </c>
      <c r="O41" s="9">
        <f t="shared" si="9"/>
        <v>5385844.7338760346</v>
      </c>
    </row>
    <row r="42" spans="1:17" x14ac:dyDescent="0.25">
      <c r="A42" s="3">
        <v>2100</v>
      </c>
      <c r="B42" s="5">
        <v>44103</v>
      </c>
      <c r="C42" t="str">
        <f t="shared" si="5"/>
        <v>Tuesday</v>
      </c>
      <c r="D42" t="str">
        <f t="shared" si="6"/>
        <v>September</v>
      </c>
      <c r="E42">
        <f t="shared" si="7"/>
        <v>2020</v>
      </c>
      <c r="F42">
        <f t="shared" si="8"/>
        <v>40</v>
      </c>
      <c r="G42" t="str">
        <f>VLOOKUP(B42, _holidays!A2100:B4205,2,FALSE)</f>
        <v>N</v>
      </c>
      <c r="H42" t="str">
        <f>VLOOKUP(B42, _holidays!A2100:C4205,3,FALSE)</f>
        <v>N</v>
      </c>
      <c r="I42">
        <v>4.3</v>
      </c>
      <c r="J42">
        <v>21</v>
      </c>
      <c r="K42">
        <v>18.399999999999999</v>
      </c>
      <c r="L42">
        <v>0</v>
      </c>
      <c r="M42" s="7">
        <v>89403.145000000004</v>
      </c>
      <c r="N42" s="9">
        <v>42.120177509999998</v>
      </c>
      <c r="O42" s="9">
        <f t="shared" si="9"/>
        <v>3765676.3373522689</v>
      </c>
    </row>
    <row r="43" spans="1:17" x14ac:dyDescent="0.25">
      <c r="A43" s="3">
        <v>2101</v>
      </c>
      <c r="B43" s="5">
        <v>44104</v>
      </c>
      <c r="C43" t="str">
        <f t="shared" si="5"/>
        <v>Wednesday</v>
      </c>
      <c r="D43" t="str">
        <f t="shared" si="6"/>
        <v>September</v>
      </c>
      <c r="E43">
        <f t="shared" si="7"/>
        <v>2020</v>
      </c>
      <c r="F43">
        <f t="shared" si="8"/>
        <v>40</v>
      </c>
      <c r="G43" t="str">
        <f>VLOOKUP(B43, _holidays!A2101:B4206,2,FALSE)</f>
        <v>N</v>
      </c>
      <c r="H43" t="str">
        <f>VLOOKUP(B43, _holidays!A2101:C4206,3,FALSE)</f>
        <v>N</v>
      </c>
      <c r="I43">
        <v>10.7</v>
      </c>
      <c r="J43">
        <v>19.399999999999999</v>
      </c>
      <c r="K43">
        <v>13</v>
      </c>
      <c r="L43">
        <v>0.6</v>
      </c>
      <c r="M43" s="7">
        <v>89077.854999999996</v>
      </c>
      <c r="N43" s="9">
        <v>38.05764052</v>
      </c>
      <c r="O43" s="9">
        <f t="shared" si="9"/>
        <v>3390092.9838826843</v>
      </c>
    </row>
    <row r="44" spans="1:17" x14ac:dyDescent="0.25">
      <c r="A44" s="3">
        <v>2102</v>
      </c>
      <c r="B44" s="5">
        <v>44105</v>
      </c>
      <c r="C44" t="str">
        <f t="shared" si="5"/>
        <v>Thursday</v>
      </c>
      <c r="D44" t="str">
        <f t="shared" si="6"/>
        <v>October</v>
      </c>
      <c r="E44">
        <f t="shared" si="7"/>
        <v>2020</v>
      </c>
      <c r="F44">
        <f t="shared" si="8"/>
        <v>40</v>
      </c>
      <c r="G44" t="str">
        <f>VLOOKUP(B44, _holidays!A2102:B4207,2,FALSE)</f>
        <v>N</v>
      </c>
      <c r="H44" t="str">
        <f>VLOOKUP(B44, _holidays!A2102:C4207,3,FALSE)</f>
        <v>N</v>
      </c>
      <c r="I44">
        <v>9.4</v>
      </c>
      <c r="J44">
        <v>19.5</v>
      </c>
      <c r="K44">
        <v>21.2</v>
      </c>
      <c r="L44">
        <v>1.8</v>
      </c>
      <c r="M44" s="7">
        <v>89003.15</v>
      </c>
      <c r="N44" s="9">
        <v>34.65467056</v>
      </c>
      <c r="O44" s="9">
        <f t="shared" si="9"/>
        <v>3084374.8420522637</v>
      </c>
    </row>
    <row r="45" spans="1:17" x14ac:dyDescent="0.25">
      <c r="A45" s="3">
        <v>2103</v>
      </c>
      <c r="B45" s="5">
        <v>44106</v>
      </c>
      <c r="C45" t="str">
        <f t="shared" si="5"/>
        <v>Friday</v>
      </c>
      <c r="D45" t="str">
        <f t="shared" si="6"/>
        <v>October</v>
      </c>
      <c r="E45">
        <f t="shared" si="7"/>
        <v>2020</v>
      </c>
      <c r="F45">
        <f t="shared" si="8"/>
        <v>40</v>
      </c>
      <c r="G45" t="str">
        <f>VLOOKUP(B45, _holidays!A2103:B4208,2,FALSE)</f>
        <v>N</v>
      </c>
      <c r="H45" t="str">
        <f>VLOOKUP(B45, _holidays!A2103:C4208,3,FALSE)</f>
        <v>N</v>
      </c>
      <c r="I45">
        <v>12.8</v>
      </c>
      <c r="J45">
        <v>26</v>
      </c>
      <c r="K45">
        <v>22</v>
      </c>
      <c r="L45">
        <v>0</v>
      </c>
      <c r="M45" s="7">
        <v>88996.625</v>
      </c>
      <c r="N45" s="9">
        <v>-6.0760283690000003</v>
      </c>
      <c r="O45" s="9">
        <f t="shared" si="9"/>
        <v>-540746.01824525464</v>
      </c>
    </row>
    <row r="46" spans="1:17" x14ac:dyDescent="0.25">
      <c r="A46" s="3">
        <v>2104</v>
      </c>
      <c r="B46" s="5">
        <v>44107</v>
      </c>
      <c r="C46" t="str">
        <f t="shared" si="5"/>
        <v>Saturday</v>
      </c>
      <c r="D46" t="str">
        <f t="shared" si="6"/>
        <v>October</v>
      </c>
      <c r="E46">
        <f t="shared" si="7"/>
        <v>2020</v>
      </c>
      <c r="F46">
        <f t="shared" si="8"/>
        <v>40</v>
      </c>
      <c r="G46" t="str">
        <f>VLOOKUP(B46, _holidays!A2104:B4209,2,FALSE)</f>
        <v>N</v>
      </c>
      <c r="H46" t="str">
        <f>VLOOKUP(B46, _holidays!A2104:C4209,3,FALSE)</f>
        <v>N</v>
      </c>
      <c r="I46">
        <v>17.399999999999999</v>
      </c>
      <c r="J46">
        <v>29.4</v>
      </c>
      <c r="K46">
        <v>19.8</v>
      </c>
      <c r="L46">
        <v>0</v>
      </c>
      <c r="M46" s="7">
        <v>88903.065000000002</v>
      </c>
      <c r="N46" s="9">
        <v>-1.983470633</v>
      </c>
      <c r="O46" s="9">
        <f t="shared" si="9"/>
        <v>-176336.61861119015</v>
      </c>
    </row>
    <row r="47" spans="1:17" x14ac:dyDescent="0.25">
      <c r="A47" s="3">
        <v>2105</v>
      </c>
      <c r="B47" s="5">
        <v>44108</v>
      </c>
      <c r="C47" t="str">
        <f t="shared" si="5"/>
        <v>Sunday</v>
      </c>
      <c r="D47" t="str">
        <f t="shared" si="6"/>
        <v>October</v>
      </c>
      <c r="E47">
        <f t="shared" si="7"/>
        <v>2020</v>
      </c>
      <c r="F47">
        <f t="shared" si="8"/>
        <v>41</v>
      </c>
      <c r="G47" t="str">
        <f>VLOOKUP(B47, _holidays!A2105:B4210,2,FALSE)</f>
        <v>N</v>
      </c>
      <c r="H47" t="str">
        <f>VLOOKUP(B47, _holidays!A2105:C4210,3,FALSE)</f>
        <v>N</v>
      </c>
      <c r="I47">
        <v>13.5</v>
      </c>
      <c r="J47">
        <v>29.5</v>
      </c>
      <c r="K47">
        <v>8.4</v>
      </c>
      <c r="L47">
        <v>0</v>
      </c>
      <c r="M47" s="7">
        <v>86891.23</v>
      </c>
      <c r="N47" s="9">
        <v>25.0086136</v>
      </c>
      <c r="O47" s="9">
        <f t="shared" si="9"/>
        <v>2173029.1962987278</v>
      </c>
    </row>
    <row r="48" spans="1:17" x14ac:dyDescent="0.25">
      <c r="A48" s="3">
        <v>2106</v>
      </c>
      <c r="B48" s="5">
        <v>44109</v>
      </c>
      <c r="C48" t="str">
        <f t="shared" si="5"/>
        <v>Monday</v>
      </c>
      <c r="D48" t="str">
        <f t="shared" si="6"/>
        <v>October</v>
      </c>
      <c r="E48">
        <f t="shared" si="7"/>
        <v>2020</v>
      </c>
      <c r="F48">
        <f t="shared" si="8"/>
        <v>41</v>
      </c>
      <c r="G48" t="str">
        <f>VLOOKUP(B48, _holidays!A2106:B4211,2,FALSE)</f>
        <v>N</v>
      </c>
      <c r="H48" t="str">
        <f>VLOOKUP(B48, _holidays!A2106:C4211,3,FALSE)</f>
        <v>N</v>
      </c>
      <c r="I48">
        <v>9.1</v>
      </c>
      <c r="J48">
        <v>12.7</v>
      </c>
      <c r="K48">
        <v>7.3</v>
      </c>
      <c r="L48">
        <v>12.8</v>
      </c>
      <c r="M48" s="7">
        <v>86507.47</v>
      </c>
      <c r="N48" s="9">
        <v>36.764700519999998</v>
      </c>
      <c r="O48" s="9">
        <f t="shared" si="9"/>
        <v>3180421.2272928841</v>
      </c>
    </row>
    <row r="49" spans="1:15" x14ac:dyDescent="0.25">
      <c r="A49" s="3">
        <v>2107</v>
      </c>
      <c r="B49" s="5">
        <v>44110</v>
      </c>
      <c r="C49" t="str">
        <f t="shared" si="5"/>
        <v>Tuesday</v>
      </c>
      <c r="D49" t="str">
        <f t="shared" si="6"/>
        <v>October</v>
      </c>
      <c r="E49">
        <f t="shared" si="7"/>
        <v>2020</v>
      </c>
      <c r="F49">
        <f t="shared" si="8"/>
        <v>41</v>
      </c>
      <c r="G49" t="str">
        <f>VLOOKUP(B49, _holidays!A2107:B4212,2,FALSE)</f>
        <v>N</v>
      </c>
      <c r="H49" t="str">
        <f>VLOOKUP(B49, _holidays!A2107:C4212,3,FALSE)</f>
        <v>N</v>
      </c>
      <c r="I49">
        <v>8.9</v>
      </c>
      <c r="J49">
        <v>12.6</v>
      </c>
      <c r="K49">
        <v>5.8</v>
      </c>
      <c r="L49">
        <v>1</v>
      </c>
      <c r="M49" s="7">
        <v>85094.375</v>
      </c>
      <c r="N49" s="9">
        <v>75.771059010000002</v>
      </c>
      <c r="O49" s="9">
        <f t="shared" si="9"/>
        <v>6447690.9095440693</v>
      </c>
    </row>
    <row r="50" spans="1:15" x14ac:dyDescent="0.25">
      <c r="B50"/>
      <c r="M50"/>
      <c r="N50"/>
      <c r="O50"/>
    </row>
    <row r="51" spans="1:15" x14ac:dyDescent="0.25">
      <c r="B51"/>
      <c r="M51"/>
      <c r="N51"/>
      <c r="O51"/>
    </row>
    <row r="52" spans="1:15" x14ac:dyDescent="0.25">
      <c r="B52"/>
      <c r="M52"/>
      <c r="N52"/>
      <c r="O52"/>
    </row>
    <row r="53" spans="1:15" x14ac:dyDescent="0.25">
      <c r="B53"/>
      <c r="M53"/>
      <c r="N53"/>
      <c r="O53"/>
    </row>
    <row r="54" spans="1:15" x14ac:dyDescent="0.25">
      <c r="B54"/>
      <c r="M54"/>
      <c r="N54"/>
      <c r="O54"/>
    </row>
    <row r="55" spans="1:15" x14ac:dyDescent="0.25">
      <c r="B55"/>
      <c r="M55"/>
      <c r="N55"/>
      <c r="O55"/>
    </row>
    <row r="56" spans="1:15" x14ac:dyDescent="0.25">
      <c r="B56"/>
      <c r="M56"/>
      <c r="N56"/>
      <c r="O56"/>
    </row>
    <row r="57" spans="1:15" x14ac:dyDescent="0.25">
      <c r="B57"/>
      <c r="M57"/>
      <c r="N57"/>
      <c r="O57"/>
    </row>
    <row r="58" spans="1:15" x14ac:dyDescent="0.25">
      <c r="B58"/>
      <c r="M58"/>
      <c r="N58"/>
      <c r="O58"/>
    </row>
    <row r="59" spans="1:15" x14ac:dyDescent="0.25">
      <c r="B59"/>
      <c r="M59"/>
      <c r="N59"/>
      <c r="O59"/>
    </row>
    <row r="60" spans="1:15" x14ac:dyDescent="0.25">
      <c r="B60"/>
      <c r="M60"/>
      <c r="N60"/>
      <c r="O60"/>
    </row>
    <row r="61" spans="1:15" x14ac:dyDescent="0.25">
      <c r="B61"/>
      <c r="M61"/>
      <c r="N61"/>
      <c r="O61"/>
    </row>
    <row r="62" spans="1:15" x14ac:dyDescent="0.25">
      <c r="B62"/>
      <c r="M62"/>
      <c r="N62"/>
      <c r="O62"/>
    </row>
    <row r="63" spans="1:15" x14ac:dyDescent="0.25">
      <c r="B63"/>
      <c r="M63"/>
      <c r="N63"/>
      <c r="O63"/>
    </row>
    <row r="64" spans="1:15" x14ac:dyDescent="0.25">
      <c r="B64"/>
      <c r="M64"/>
      <c r="N64"/>
      <c r="O64"/>
    </row>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customFormat="1" x14ac:dyDescent="0.25"/>
    <row r="1170" customFormat="1" x14ac:dyDescent="0.25"/>
    <row r="1171" customFormat="1" x14ac:dyDescent="0.25"/>
    <row r="1172" customFormat="1" x14ac:dyDescent="0.25"/>
    <row r="1173" customFormat="1" x14ac:dyDescent="0.25"/>
    <row r="1174" customFormat="1" x14ac:dyDescent="0.25"/>
    <row r="1175" customFormat="1" x14ac:dyDescent="0.25"/>
    <row r="1176" customFormat="1" x14ac:dyDescent="0.25"/>
    <row r="1177" customFormat="1" x14ac:dyDescent="0.25"/>
    <row r="1178" customFormat="1" x14ac:dyDescent="0.25"/>
    <row r="1179" customFormat="1" x14ac:dyDescent="0.25"/>
    <row r="1180" customFormat="1" x14ac:dyDescent="0.25"/>
    <row r="1181" customFormat="1" x14ac:dyDescent="0.25"/>
    <row r="1182" customFormat="1" x14ac:dyDescent="0.25"/>
    <row r="1183" customFormat="1" x14ac:dyDescent="0.25"/>
    <row r="1184"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customFormat="1" x14ac:dyDescent="0.25"/>
    <row r="1218" customFormat="1" x14ac:dyDescent="0.25"/>
    <row r="1219" customFormat="1" x14ac:dyDescent="0.25"/>
    <row r="1220" customFormat="1" x14ac:dyDescent="0.25"/>
    <row r="1221" customFormat="1" x14ac:dyDescent="0.25"/>
    <row r="1222" customFormat="1" x14ac:dyDescent="0.25"/>
    <row r="1223" customFormat="1" x14ac:dyDescent="0.25"/>
    <row r="1224" customFormat="1" x14ac:dyDescent="0.25"/>
    <row r="1225" customFormat="1" x14ac:dyDescent="0.25"/>
    <row r="1226" customFormat="1" x14ac:dyDescent="0.25"/>
    <row r="1227" customFormat="1" x14ac:dyDescent="0.25"/>
    <row r="1228" customFormat="1" x14ac:dyDescent="0.25"/>
    <row r="1229" customFormat="1" x14ac:dyDescent="0.25"/>
    <row r="1230" customFormat="1" x14ac:dyDescent="0.25"/>
    <row r="1231" customFormat="1" x14ac:dyDescent="0.25"/>
    <row r="1232"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customFormat="1" x14ac:dyDescent="0.25"/>
    <row r="1250" customFormat="1" x14ac:dyDescent="0.25"/>
    <row r="1251" customFormat="1" x14ac:dyDescent="0.25"/>
    <row r="1252" customFormat="1" x14ac:dyDescent="0.25"/>
    <row r="1253" customFormat="1" x14ac:dyDescent="0.25"/>
    <row r="1254" customFormat="1" x14ac:dyDescent="0.25"/>
    <row r="1255" customFormat="1" x14ac:dyDescent="0.25"/>
    <row r="1256" customFormat="1" x14ac:dyDescent="0.25"/>
    <row r="1257" customFormat="1" x14ac:dyDescent="0.25"/>
    <row r="1258" customFormat="1" x14ac:dyDescent="0.25"/>
    <row r="1259" customFormat="1" x14ac:dyDescent="0.25"/>
    <row r="1260" customFormat="1" x14ac:dyDescent="0.25"/>
    <row r="1261" customFormat="1" x14ac:dyDescent="0.25"/>
    <row r="1262" customFormat="1" x14ac:dyDescent="0.25"/>
    <row r="1263" customFormat="1" x14ac:dyDescent="0.25"/>
    <row r="1264" customFormat="1" x14ac:dyDescent="0.25"/>
    <row r="1265" customFormat="1" x14ac:dyDescent="0.25"/>
    <row r="1266" customFormat="1" x14ac:dyDescent="0.25"/>
    <row r="1267" customFormat="1" x14ac:dyDescent="0.25"/>
    <row r="1268" customFormat="1" x14ac:dyDescent="0.25"/>
    <row r="1269" customFormat="1" x14ac:dyDescent="0.25"/>
    <row r="1270" customFormat="1" x14ac:dyDescent="0.25"/>
    <row r="1271" customFormat="1" x14ac:dyDescent="0.25"/>
    <row r="1272" customFormat="1" x14ac:dyDescent="0.25"/>
    <row r="1273" customFormat="1" x14ac:dyDescent="0.25"/>
    <row r="1274" customFormat="1" x14ac:dyDescent="0.25"/>
    <row r="1275" customFormat="1" x14ac:dyDescent="0.25"/>
    <row r="1276" customFormat="1" x14ac:dyDescent="0.25"/>
    <row r="1277" customFormat="1" x14ac:dyDescent="0.25"/>
    <row r="1278" customFormat="1" x14ac:dyDescent="0.25"/>
    <row r="1279" customFormat="1" x14ac:dyDescent="0.25"/>
    <row r="1280"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customFormat="1" x14ac:dyDescent="0.25"/>
    <row r="1330" customFormat="1" x14ac:dyDescent="0.25"/>
    <row r="1331" customFormat="1" x14ac:dyDescent="0.25"/>
    <row r="1332" customFormat="1" x14ac:dyDescent="0.25"/>
    <row r="1333" customFormat="1" x14ac:dyDescent="0.25"/>
    <row r="1334" customFormat="1" x14ac:dyDescent="0.25"/>
    <row r="1335" customFormat="1" x14ac:dyDescent="0.25"/>
    <row r="1336" customFormat="1" x14ac:dyDescent="0.25"/>
    <row r="1337" customFormat="1" x14ac:dyDescent="0.25"/>
    <row r="1338" customFormat="1" x14ac:dyDescent="0.25"/>
    <row r="1339" customFormat="1" x14ac:dyDescent="0.25"/>
    <row r="1340" customFormat="1" x14ac:dyDescent="0.25"/>
    <row r="1341" customFormat="1" x14ac:dyDescent="0.25"/>
    <row r="1342" customFormat="1" x14ac:dyDescent="0.25"/>
    <row r="1343" customFormat="1" x14ac:dyDescent="0.25"/>
    <row r="1344"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customFormat="1" x14ac:dyDescent="0.25"/>
    <row r="1362" customFormat="1" x14ac:dyDescent="0.25"/>
    <row r="1363" customFormat="1" x14ac:dyDescent="0.25"/>
    <row r="1364" customFormat="1" x14ac:dyDescent="0.25"/>
    <row r="1365" customFormat="1" x14ac:dyDescent="0.25"/>
    <row r="1366" customFormat="1" x14ac:dyDescent="0.25"/>
    <row r="1367" customFormat="1" x14ac:dyDescent="0.25"/>
    <row r="1368" customFormat="1" x14ac:dyDescent="0.25"/>
    <row r="1369" customFormat="1" x14ac:dyDescent="0.25"/>
    <row r="1370" customFormat="1" x14ac:dyDescent="0.25"/>
    <row r="1371" customFormat="1" x14ac:dyDescent="0.25"/>
    <row r="1372" customFormat="1" x14ac:dyDescent="0.25"/>
    <row r="1373" customFormat="1" x14ac:dyDescent="0.25"/>
    <row r="1374" customFormat="1" x14ac:dyDescent="0.25"/>
    <row r="1375" customFormat="1" x14ac:dyDescent="0.25"/>
    <row r="1376"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customFormat="1" x14ac:dyDescent="0.25"/>
    <row r="1666" customFormat="1" x14ac:dyDescent="0.25"/>
    <row r="1667" customFormat="1" x14ac:dyDescent="0.25"/>
    <row r="1668" customFormat="1" x14ac:dyDescent="0.25"/>
    <row r="1669" customFormat="1" x14ac:dyDescent="0.25"/>
    <row r="1670" customFormat="1" x14ac:dyDescent="0.25"/>
    <row r="1671" customFormat="1" x14ac:dyDescent="0.25"/>
    <row r="1672" customFormat="1" x14ac:dyDescent="0.25"/>
    <row r="1673" customFormat="1" x14ac:dyDescent="0.25"/>
    <row r="1674" customFormat="1" x14ac:dyDescent="0.25"/>
    <row r="1675" customFormat="1" x14ac:dyDescent="0.25"/>
    <row r="1676" customFormat="1" x14ac:dyDescent="0.25"/>
    <row r="1677" customFormat="1" x14ac:dyDescent="0.25"/>
    <row r="1678" customFormat="1" x14ac:dyDescent="0.25"/>
    <row r="1679" customFormat="1" x14ac:dyDescent="0.25"/>
    <row r="1680"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customFormat="1" x14ac:dyDescent="0.25"/>
    <row r="1730" customFormat="1" x14ac:dyDescent="0.25"/>
    <row r="1731" customFormat="1" x14ac:dyDescent="0.25"/>
    <row r="1732" customFormat="1" x14ac:dyDescent="0.25"/>
    <row r="1733" customFormat="1" x14ac:dyDescent="0.25"/>
    <row r="1734" customFormat="1" x14ac:dyDescent="0.25"/>
    <row r="1735" customFormat="1" x14ac:dyDescent="0.25"/>
    <row r="1736" customFormat="1" x14ac:dyDescent="0.25"/>
    <row r="1737" customFormat="1" x14ac:dyDescent="0.25"/>
    <row r="1738" customFormat="1" x14ac:dyDescent="0.25"/>
    <row r="1739" customFormat="1" x14ac:dyDescent="0.25"/>
    <row r="1740" customFormat="1" x14ac:dyDescent="0.25"/>
    <row r="1741" customFormat="1" x14ac:dyDescent="0.25"/>
    <row r="1742" customFormat="1" x14ac:dyDescent="0.25"/>
    <row r="1743" customFormat="1" x14ac:dyDescent="0.25"/>
    <row r="1744" customFormat="1" x14ac:dyDescent="0.25"/>
    <row r="1745" customFormat="1" x14ac:dyDescent="0.25"/>
    <row r="1746" customFormat="1" x14ac:dyDescent="0.25"/>
    <row r="1747" customFormat="1" x14ac:dyDescent="0.25"/>
    <row r="1748" customFormat="1" x14ac:dyDescent="0.25"/>
    <row r="1749" customFormat="1" x14ac:dyDescent="0.25"/>
    <row r="1750" customFormat="1" x14ac:dyDescent="0.25"/>
    <row r="1751" customFormat="1" x14ac:dyDescent="0.25"/>
    <row r="1752" customFormat="1" x14ac:dyDescent="0.25"/>
    <row r="1753" customFormat="1" x14ac:dyDescent="0.25"/>
    <row r="1754" customFormat="1" x14ac:dyDescent="0.25"/>
    <row r="1755" customFormat="1" x14ac:dyDescent="0.25"/>
    <row r="1756" customFormat="1" x14ac:dyDescent="0.25"/>
    <row r="1757" customFormat="1" x14ac:dyDescent="0.25"/>
    <row r="1758" customFormat="1" x14ac:dyDescent="0.25"/>
    <row r="1759" customFormat="1" x14ac:dyDescent="0.25"/>
    <row r="1760" customFormat="1" x14ac:dyDescent="0.25"/>
    <row r="1761" customFormat="1" x14ac:dyDescent="0.25"/>
    <row r="1762" customFormat="1" x14ac:dyDescent="0.25"/>
    <row r="1763" customFormat="1" x14ac:dyDescent="0.25"/>
    <row r="1764" customFormat="1" x14ac:dyDescent="0.25"/>
    <row r="1765" customFormat="1" x14ac:dyDescent="0.25"/>
    <row r="1766" customFormat="1" x14ac:dyDescent="0.25"/>
    <row r="1767" customFormat="1" x14ac:dyDescent="0.25"/>
    <row r="1768" customFormat="1" x14ac:dyDescent="0.25"/>
    <row r="1769" customFormat="1" x14ac:dyDescent="0.25"/>
    <row r="1770" customFormat="1" x14ac:dyDescent="0.25"/>
    <row r="1771" customFormat="1" x14ac:dyDescent="0.25"/>
    <row r="1772" customFormat="1" x14ac:dyDescent="0.25"/>
    <row r="1773" customFormat="1" x14ac:dyDescent="0.25"/>
    <row r="1774" customFormat="1" x14ac:dyDescent="0.25"/>
    <row r="1775" customFormat="1" x14ac:dyDescent="0.25"/>
    <row r="1776" customFormat="1" x14ac:dyDescent="0.25"/>
    <row r="1777" customFormat="1" x14ac:dyDescent="0.25"/>
    <row r="1778" customFormat="1" x14ac:dyDescent="0.25"/>
    <row r="1779" customFormat="1" x14ac:dyDescent="0.25"/>
    <row r="1780" customFormat="1" x14ac:dyDescent="0.25"/>
    <row r="1781" customFormat="1" x14ac:dyDescent="0.25"/>
    <row r="1782" customFormat="1" x14ac:dyDescent="0.25"/>
    <row r="1783" customFormat="1" x14ac:dyDescent="0.25"/>
    <row r="1784" customFormat="1" x14ac:dyDescent="0.25"/>
    <row r="1785" customFormat="1" x14ac:dyDescent="0.25"/>
    <row r="1786" customFormat="1" x14ac:dyDescent="0.25"/>
    <row r="1787" customFormat="1" x14ac:dyDescent="0.25"/>
    <row r="1788" customFormat="1" x14ac:dyDescent="0.25"/>
    <row r="1789" customFormat="1" x14ac:dyDescent="0.25"/>
    <row r="1790" customFormat="1" x14ac:dyDescent="0.25"/>
    <row r="1791" customFormat="1" x14ac:dyDescent="0.25"/>
    <row r="1792"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customFormat="1" x14ac:dyDescent="0.25"/>
    <row r="1810" customFormat="1" x14ac:dyDescent="0.25"/>
    <row r="1811" customFormat="1" x14ac:dyDescent="0.25"/>
    <row r="1812" customFormat="1" x14ac:dyDescent="0.25"/>
    <row r="1813" customFormat="1" x14ac:dyDescent="0.25"/>
    <row r="1814" customFormat="1" x14ac:dyDescent="0.25"/>
    <row r="1815" customFormat="1" x14ac:dyDescent="0.25"/>
    <row r="1816" customFormat="1" x14ac:dyDescent="0.25"/>
    <row r="1817" customFormat="1" x14ac:dyDescent="0.25"/>
    <row r="1818" customFormat="1" x14ac:dyDescent="0.25"/>
    <row r="1819" customFormat="1" x14ac:dyDescent="0.25"/>
    <row r="1820" customFormat="1" x14ac:dyDescent="0.25"/>
    <row r="1821" customFormat="1" x14ac:dyDescent="0.25"/>
    <row r="1822" customFormat="1" x14ac:dyDescent="0.25"/>
    <row r="1823" customFormat="1" x14ac:dyDescent="0.25"/>
    <row r="1824" customFormat="1" x14ac:dyDescent="0.25"/>
    <row r="1825" customFormat="1" x14ac:dyDescent="0.25"/>
    <row r="1826" customFormat="1" x14ac:dyDescent="0.25"/>
    <row r="1827" customFormat="1" x14ac:dyDescent="0.25"/>
    <row r="1828" customFormat="1" x14ac:dyDescent="0.25"/>
    <row r="1829" customFormat="1" x14ac:dyDescent="0.25"/>
    <row r="1830" customFormat="1" x14ac:dyDescent="0.25"/>
    <row r="1831" customFormat="1" x14ac:dyDescent="0.25"/>
    <row r="1832" customFormat="1" x14ac:dyDescent="0.25"/>
    <row r="1833" customFormat="1" x14ac:dyDescent="0.25"/>
    <row r="1834" customFormat="1" x14ac:dyDescent="0.25"/>
    <row r="1835" customFormat="1" x14ac:dyDescent="0.25"/>
    <row r="1836" customFormat="1" x14ac:dyDescent="0.25"/>
    <row r="1837" customFormat="1" x14ac:dyDescent="0.25"/>
    <row r="1838" customFormat="1" x14ac:dyDescent="0.25"/>
    <row r="1839" customFormat="1" x14ac:dyDescent="0.25"/>
    <row r="1840" customFormat="1" x14ac:dyDescent="0.25"/>
    <row r="1841" customFormat="1" x14ac:dyDescent="0.25"/>
    <row r="1842" customFormat="1" x14ac:dyDescent="0.25"/>
    <row r="1843" customFormat="1" x14ac:dyDescent="0.25"/>
    <row r="1844" customFormat="1" x14ac:dyDescent="0.25"/>
    <row r="1845" customFormat="1" x14ac:dyDescent="0.25"/>
    <row r="1846" customFormat="1" x14ac:dyDescent="0.25"/>
    <row r="1847" customFormat="1" x14ac:dyDescent="0.25"/>
    <row r="1848" customFormat="1" x14ac:dyDescent="0.25"/>
    <row r="1849" customFormat="1" x14ac:dyDescent="0.25"/>
    <row r="1850" customFormat="1" x14ac:dyDescent="0.25"/>
    <row r="1851" customFormat="1" x14ac:dyDescent="0.25"/>
    <row r="1852" customFormat="1" x14ac:dyDescent="0.25"/>
    <row r="1853" customFormat="1" x14ac:dyDescent="0.25"/>
    <row r="1854" customFormat="1" x14ac:dyDescent="0.25"/>
    <row r="1855" customFormat="1" x14ac:dyDescent="0.25"/>
    <row r="1856" customFormat="1" x14ac:dyDescent="0.25"/>
    <row r="1857" customFormat="1" x14ac:dyDescent="0.25"/>
    <row r="1858" customFormat="1" x14ac:dyDescent="0.25"/>
    <row r="1859" customFormat="1" x14ac:dyDescent="0.25"/>
    <row r="1860" customFormat="1" x14ac:dyDescent="0.25"/>
    <row r="1861" customFormat="1" x14ac:dyDescent="0.25"/>
    <row r="1862" customFormat="1" x14ac:dyDescent="0.25"/>
    <row r="1863" customFormat="1" x14ac:dyDescent="0.25"/>
    <row r="1864" customFormat="1" x14ac:dyDescent="0.25"/>
    <row r="1865" customFormat="1" x14ac:dyDescent="0.25"/>
    <row r="1866" customFormat="1" x14ac:dyDescent="0.25"/>
    <row r="1867" customFormat="1" x14ac:dyDescent="0.25"/>
    <row r="1868" customFormat="1" x14ac:dyDescent="0.25"/>
    <row r="1869" customFormat="1" x14ac:dyDescent="0.25"/>
    <row r="1870" customFormat="1" x14ac:dyDescent="0.25"/>
    <row r="1871" customFormat="1" x14ac:dyDescent="0.25"/>
    <row r="1872" customFormat="1" x14ac:dyDescent="0.25"/>
    <row r="1873" customFormat="1" x14ac:dyDescent="0.25"/>
    <row r="1874" customFormat="1" x14ac:dyDescent="0.25"/>
    <row r="1875" customFormat="1" x14ac:dyDescent="0.25"/>
    <row r="1876" customFormat="1" x14ac:dyDescent="0.25"/>
    <row r="1877" customFormat="1" x14ac:dyDescent="0.25"/>
    <row r="1878" customFormat="1" x14ac:dyDescent="0.25"/>
    <row r="1879" customFormat="1" x14ac:dyDescent="0.25"/>
    <row r="1880" customFormat="1" x14ac:dyDescent="0.25"/>
    <row r="1881" customFormat="1" x14ac:dyDescent="0.25"/>
    <row r="1882" customFormat="1" x14ac:dyDescent="0.25"/>
    <row r="1883" customFormat="1" x14ac:dyDescent="0.25"/>
    <row r="1884" customFormat="1" x14ac:dyDescent="0.25"/>
    <row r="1885" customFormat="1" x14ac:dyDescent="0.25"/>
    <row r="1886" customFormat="1" x14ac:dyDescent="0.25"/>
    <row r="1887" customFormat="1" x14ac:dyDescent="0.25"/>
    <row r="1888"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customFormat="1" x14ac:dyDescent="0.25"/>
    <row r="1922" customFormat="1" x14ac:dyDescent="0.25"/>
    <row r="1923" customFormat="1" x14ac:dyDescent="0.25"/>
    <row r="1924" customFormat="1" x14ac:dyDescent="0.25"/>
    <row r="1925" customFormat="1" x14ac:dyDescent="0.25"/>
    <row r="1926" customFormat="1" x14ac:dyDescent="0.25"/>
    <row r="1927" customFormat="1" x14ac:dyDescent="0.25"/>
    <row r="1928" customFormat="1" x14ac:dyDescent="0.25"/>
    <row r="1929" customFormat="1" x14ac:dyDescent="0.25"/>
    <row r="1930" customFormat="1" x14ac:dyDescent="0.25"/>
    <row r="1931" customFormat="1" x14ac:dyDescent="0.25"/>
    <row r="1932" customFormat="1" x14ac:dyDescent="0.25"/>
    <row r="1933" customFormat="1" x14ac:dyDescent="0.25"/>
    <row r="1934" customFormat="1" x14ac:dyDescent="0.25"/>
    <row r="1935" customFormat="1" x14ac:dyDescent="0.25"/>
    <row r="1936"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customFormat="1" x14ac:dyDescent="0.25"/>
    <row r="1986" customFormat="1" x14ac:dyDescent="0.25"/>
    <row r="1987" customFormat="1" x14ac:dyDescent="0.25"/>
    <row r="1988" customFormat="1" x14ac:dyDescent="0.25"/>
    <row r="1989" customFormat="1" x14ac:dyDescent="0.25"/>
    <row r="1990" customFormat="1" x14ac:dyDescent="0.25"/>
    <row r="1991" customFormat="1" x14ac:dyDescent="0.25"/>
    <row r="1992" customFormat="1" x14ac:dyDescent="0.25"/>
    <row r="1993" customFormat="1" x14ac:dyDescent="0.25"/>
    <row r="1994" customFormat="1" x14ac:dyDescent="0.25"/>
    <row r="1995" customFormat="1" x14ac:dyDescent="0.25"/>
    <row r="1996" customFormat="1" x14ac:dyDescent="0.25"/>
    <row r="1997" customFormat="1" x14ac:dyDescent="0.25"/>
    <row r="1998" customFormat="1" x14ac:dyDescent="0.25"/>
    <row r="1999" customFormat="1" x14ac:dyDescent="0.25"/>
    <row r="2000" customFormat="1" x14ac:dyDescent="0.25"/>
    <row r="2001" customFormat="1" x14ac:dyDescent="0.25"/>
    <row r="2002" customFormat="1" x14ac:dyDescent="0.25"/>
    <row r="2003" customFormat="1" x14ac:dyDescent="0.25"/>
    <row r="2004" customFormat="1" x14ac:dyDescent="0.25"/>
    <row r="2005" customFormat="1" x14ac:dyDescent="0.25"/>
    <row r="2006" customFormat="1" x14ac:dyDescent="0.25"/>
    <row r="2007" customFormat="1" x14ac:dyDescent="0.25"/>
    <row r="2008" customFormat="1" x14ac:dyDescent="0.25"/>
    <row r="2009" customFormat="1" x14ac:dyDescent="0.25"/>
    <row r="2010" customFormat="1" x14ac:dyDescent="0.25"/>
    <row r="2011" customFormat="1" x14ac:dyDescent="0.25"/>
    <row r="2012" customFormat="1" x14ac:dyDescent="0.25"/>
    <row r="2013" customFormat="1" x14ac:dyDescent="0.25"/>
    <row r="2014" customFormat="1" x14ac:dyDescent="0.25"/>
    <row r="2015" customFormat="1" x14ac:dyDescent="0.25"/>
    <row r="2016"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65" customFormat="1" x14ac:dyDescent="0.25"/>
    <row r="2066" customFormat="1" x14ac:dyDescent="0.25"/>
    <row r="2067" customFormat="1" x14ac:dyDescent="0.25"/>
    <row r="2068" customFormat="1" x14ac:dyDescent="0.25"/>
    <row r="2069" customFormat="1" x14ac:dyDescent="0.25"/>
    <row r="2070" customFormat="1" x14ac:dyDescent="0.25"/>
    <row r="2071" customFormat="1" x14ac:dyDescent="0.25"/>
    <row r="2072" customFormat="1" x14ac:dyDescent="0.25"/>
    <row r="2073" customFormat="1" x14ac:dyDescent="0.25"/>
    <row r="2074" customFormat="1" x14ac:dyDescent="0.25"/>
    <row r="2075" customFormat="1" x14ac:dyDescent="0.25"/>
    <row r="2076" customFormat="1" x14ac:dyDescent="0.25"/>
    <row r="2077" customFormat="1" x14ac:dyDescent="0.25"/>
    <row r="2078" customFormat="1" x14ac:dyDescent="0.25"/>
    <row r="2079" customFormat="1" x14ac:dyDescent="0.25"/>
    <row r="2080" customFormat="1" x14ac:dyDescent="0.25"/>
    <row r="2081" customFormat="1" x14ac:dyDescent="0.25"/>
    <row r="2082" customFormat="1" x14ac:dyDescent="0.25"/>
    <row r="2083" customFormat="1" x14ac:dyDescent="0.25"/>
    <row r="2084" customFormat="1" x14ac:dyDescent="0.25"/>
    <row r="2085" customFormat="1" x14ac:dyDescent="0.25"/>
    <row r="2086" customFormat="1" x14ac:dyDescent="0.25"/>
    <row r="2108" spans="2:15" x14ac:dyDescent="0.25">
      <c r="B2108"/>
      <c r="L2108" s="7"/>
      <c r="M2108" s="9"/>
      <c r="O2108"/>
    </row>
  </sheetData>
  <sortState xmlns:xlrd2="http://schemas.microsoft.com/office/spreadsheetml/2017/richdata2" ref="M1:M2107">
    <sortCondition descending="1" ref="M1:M2107"/>
  </sortState>
  <conditionalFormatting sqref="N2109:N1048576 M2108 AB28:AB47 Z27 N29:N2086 N1 N3:N26">
    <cfRule type="cellIs" dxfId="18" priority="10" operator="lessThan">
      <formula>20</formula>
    </cfRule>
  </conditionalFormatting>
  <conditionalFormatting sqref="N1 AB28:AB47 Z27 N4:N26 N29:N2086">
    <cfRule type="cellIs" dxfId="17" priority="8" operator="greaterThan">
      <formula>200</formula>
    </cfRule>
    <cfRule type="cellIs" dxfId="16" priority="9" operator="lessThan">
      <formula>20</formula>
    </cfRule>
  </conditionalFormatting>
  <conditionalFormatting sqref="O1 AC28:AC47 AA27 O4:O26 O29:O2086">
    <cfRule type="cellIs" dxfId="15" priority="6" operator="greaterThan">
      <formula>10000000</formula>
    </cfRule>
    <cfRule type="cellIs" dxfId="14" priority="7" operator="lessThan">
      <formula>1000000</formula>
    </cfRule>
  </conditionalFormatting>
  <conditionalFormatting sqref="L3">
    <cfRule type="dataBar" priority="2">
      <dataBar>
        <cfvo type="min"/>
        <cfvo type="max"/>
        <color rgb="FF638EC6"/>
      </dataBar>
      <extLst>
        <ext xmlns:x14="http://schemas.microsoft.com/office/spreadsheetml/2009/9/main" uri="{B025F937-C7B1-47D3-B67F-A62EFF666E3E}">
          <x14:id>{7149FA69-011D-4D5E-A1AC-370B4CC1A28E}</x14:id>
        </ext>
      </extLst>
    </cfRule>
  </conditionalFormatting>
  <conditionalFormatting sqref="M3:M23 M29:M49 M2109:M1048576 L2108">
    <cfRule type="colorScale" priority="12">
      <colorScale>
        <cfvo type="min"/>
        <cfvo type="percentile" val="50"/>
        <cfvo type="max"/>
        <color rgb="FF63BE7B"/>
        <color rgb="FFFCFCFF"/>
        <color rgb="FFF8696B"/>
      </colorScale>
    </cfRule>
  </conditionalFormatting>
  <conditionalFormatting sqref="I3:I23 I29:I49 I2109:I1048576 H2108">
    <cfRule type="dataBar" priority="33">
      <dataBar>
        <cfvo type="min"/>
        <cfvo type="max"/>
        <color rgb="FF638EC6"/>
      </dataBar>
      <extLst>
        <ext xmlns:x14="http://schemas.microsoft.com/office/spreadsheetml/2009/9/main" uri="{B025F937-C7B1-47D3-B67F-A62EFF666E3E}">
          <x14:id>{20ABEEBC-D019-4C00-8DC0-6900D7EDB7EB}</x14:id>
        </ext>
      </extLst>
    </cfRule>
  </conditionalFormatting>
  <conditionalFormatting sqref="J3:J23 J29:J49 J2109:J1048576 I2108">
    <cfRule type="dataBar" priority="39">
      <dataBar>
        <cfvo type="min"/>
        <cfvo type="max"/>
        <color rgb="FFFF555A"/>
      </dataBar>
      <extLst>
        <ext xmlns:x14="http://schemas.microsoft.com/office/spreadsheetml/2009/9/main" uri="{B025F937-C7B1-47D3-B67F-A62EFF666E3E}">
          <x14:id>{EFA321B6-6993-4291-A51D-FC86BFC69815}</x14:id>
        </ext>
      </extLst>
    </cfRule>
  </conditionalFormatting>
  <conditionalFormatting sqref="K3:K23 K29:K49 K2109:K1048576 J2108">
    <cfRule type="dataBar" priority="45">
      <dataBar>
        <cfvo type="min"/>
        <cfvo type="max"/>
        <color rgb="FFFFB628"/>
      </dataBar>
      <extLst>
        <ext xmlns:x14="http://schemas.microsoft.com/office/spreadsheetml/2009/9/main" uri="{B025F937-C7B1-47D3-B67F-A62EFF666E3E}">
          <x14:id>{802D5423-5C39-4881-AA4F-1D041B2236EF}</x14:id>
        </ext>
      </extLst>
    </cfRule>
  </conditionalFormatting>
  <conditionalFormatting sqref="L3:L23 L29:L49 L2109:L1048576 K2108">
    <cfRule type="dataBar" priority="51">
      <dataBar>
        <cfvo type="min"/>
        <cfvo type="max"/>
        <color rgb="FF008AEF"/>
      </dataBar>
      <extLst>
        <ext xmlns:x14="http://schemas.microsoft.com/office/spreadsheetml/2009/9/main" uri="{B025F937-C7B1-47D3-B67F-A62EFF666E3E}">
          <x14:id>{B2ECD546-DBBB-4DF4-A3DA-34930AACBB0A}</x14:id>
        </ext>
      </extLst>
    </cfRule>
  </conditionalFormatting>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7149FA69-011D-4D5E-A1AC-370B4CC1A28E}">
            <x14:dataBar minLength="0" maxLength="100" border="1" negativeBarBorderColorSameAsPositive="0">
              <x14:cfvo type="autoMin"/>
              <x14:cfvo type="autoMax"/>
              <x14:borderColor rgb="FF638EC6"/>
              <x14:negativeFillColor rgb="FFFF0000"/>
              <x14:negativeBorderColor rgb="FFFF0000"/>
              <x14:axisColor rgb="FF000000"/>
            </x14:dataBar>
          </x14:cfRule>
          <xm:sqref>L3</xm:sqref>
        </x14:conditionalFormatting>
        <x14:conditionalFormatting xmlns:xm="http://schemas.microsoft.com/office/excel/2006/main">
          <x14:cfRule type="dataBar" id="{20ABEEBC-D019-4C00-8DC0-6900D7EDB7EB}">
            <x14:dataBar minLength="0" maxLength="100" border="1" negativeBarBorderColorSameAsPositive="0">
              <x14:cfvo type="autoMin"/>
              <x14:cfvo type="autoMax"/>
              <x14:borderColor rgb="FF638EC6"/>
              <x14:negativeFillColor rgb="FFFF0000"/>
              <x14:negativeBorderColor rgb="FFFF0000"/>
              <x14:axisColor rgb="FF000000"/>
            </x14:dataBar>
          </x14:cfRule>
          <xm:sqref>I3:I23 I29:I49 I2109:I1048576 H2108</xm:sqref>
        </x14:conditionalFormatting>
        <x14:conditionalFormatting xmlns:xm="http://schemas.microsoft.com/office/excel/2006/main">
          <x14:cfRule type="dataBar" id="{EFA321B6-6993-4291-A51D-FC86BFC69815}">
            <x14:dataBar minLength="0" maxLength="100" border="1" negativeBarBorderColorSameAsPositive="0">
              <x14:cfvo type="autoMin"/>
              <x14:cfvo type="autoMax"/>
              <x14:borderColor rgb="FFFF555A"/>
              <x14:negativeFillColor rgb="FFFF0000"/>
              <x14:negativeBorderColor rgb="FFFF0000"/>
              <x14:axisColor rgb="FF000000"/>
            </x14:dataBar>
          </x14:cfRule>
          <xm:sqref>J3:J23 J29:J49 J2109:J1048576 I2108</xm:sqref>
        </x14:conditionalFormatting>
        <x14:conditionalFormatting xmlns:xm="http://schemas.microsoft.com/office/excel/2006/main">
          <x14:cfRule type="dataBar" id="{802D5423-5C39-4881-AA4F-1D041B2236EF}">
            <x14:dataBar minLength="0" maxLength="100" border="1" negativeBarBorderColorSameAsPositive="0">
              <x14:cfvo type="autoMin"/>
              <x14:cfvo type="autoMax"/>
              <x14:borderColor rgb="FFFFB628"/>
              <x14:negativeFillColor rgb="FFFF0000"/>
              <x14:negativeBorderColor rgb="FFFF0000"/>
              <x14:axisColor rgb="FF000000"/>
            </x14:dataBar>
          </x14:cfRule>
          <xm:sqref>K3:K23 K29:K49 K2109:K1048576 J2108</xm:sqref>
        </x14:conditionalFormatting>
        <x14:conditionalFormatting xmlns:xm="http://schemas.microsoft.com/office/excel/2006/main">
          <x14:cfRule type="dataBar" id="{B2ECD546-DBBB-4DF4-A3DA-34930AACBB0A}">
            <x14:dataBar minLength="0" maxLength="100" gradient="0">
              <x14:cfvo type="autoMin"/>
              <x14:cfvo type="autoMax"/>
              <x14:negativeFillColor rgb="FFFF0000"/>
              <x14:axisColor rgb="FF000000"/>
            </x14:dataBar>
          </x14:cfRule>
          <xm:sqref>L3:L23 L29:L49 L2109:L1048576 K2108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F30CE-172F-47F3-8B58-696047344806}">
  <dimension ref="A1:AR59"/>
  <sheetViews>
    <sheetView workbookViewId="0">
      <selection activeCell="H7" sqref="H7"/>
    </sheetView>
  </sheetViews>
  <sheetFormatPr defaultRowHeight="15" x14ac:dyDescent="0.25"/>
  <cols>
    <col min="1" max="1" width="15.140625" bestFit="1" customWidth="1"/>
    <col min="2" max="2" width="16.28515625" bestFit="1" customWidth="1"/>
    <col min="3" max="3" width="10.5703125" bestFit="1" customWidth="1"/>
    <col min="4" max="4" width="11.5703125" bestFit="1" customWidth="1"/>
    <col min="5" max="10" width="10.5703125" bestFit="1" customWidth="1"/>
    <col min="11" max="11" width="11.5703125" bestFit="1" customWidth="1"/>
    <col min="12" max="17" width="10.5703125" bestFit="1" customWidth="1"/>
    <col min="18" max="18" width="11.5703125" bestFit="1" customWidth="1"/>
    <col min="19" max="24" width="10.5703125" bestFit="1" customWidth="1"/>
    <col min="25" max="25" width="11.5703125" bestFit="1" customWidth="1"/>
    <col min="26" max="31" width="10.5703125" bestFit="1" customWidth="1"/>
    <col min="32" max="32" width="11.5703125" bestFit="1" customWidth="1"/>
    <col min="33" max="38" width="10.5703125" bestFit="1" customWidth="1"/>
    <col min="39" max="39" width="11.5703125" bestFit="1" customWidth="1"/>
    <col min="40" max="43" width="10.5703125" bestFit="1" customWidth="1"/>
    <col min="44" max="44" width="12.5703125" bestFit="1" customWidth="1"/>
    <col min="45" max="46" width="11" bestFit="1" customWidth="1"/>
    <col min="47" max="47" width="12" bestFit="1" customWidth="1"/>
    <col min="48" max="48" width="11" bestFit="1" customWidth="1"/>
    <col min="49" max="50" width="12" bestFit="1" customWidth="1"/>
    <col min="51" max="51" width="12.140625" bestFit="1" customWidth="1"/>
    <col min="52" max="52" width="12" bestFit="1" customWidth="1"/>
  </cols>
  <sheetData>
    <row r="1" spans="1:44" ht="15.75" x14ac:dyDescent="0.25">
      <c r="A1" s="18" t="s">
        <v>74</v>
      </c>
    </row>
    <row r="3" spans="1:44" ht="15.75" thickBot="1" x14ac:dyDescent="0.3">
      <c r="A3" s="33" t="s">
        <v>35</v>
      </c>
      <c r="B3" s="33" t="s">
        <v>44</v>
      </c>
    </row>
    <row r="4" spans="1:44" ht="15.75" thickBot="1" x14ac:dyDescent="0.3">
      <c r="B4" s="47">
        <v>2015</v>
      </c>
      <c r="I4" s="47">
        <v>2016</v>
      </c>
      <c r="P4" s="47">
        <v>2017</v>
      </c>
      <c r="W4" s="47">
        <v>2018</v>
      </c>
      <c r="AD4" s="48">
        <v>2019</v>
      </c>
      <c r="AK4" s="47">
        <v>2020</v>
      </c>
      <c r="AR4" t="s">
        <v>24</v>
      </c>
    </row>
    <row r="5" spans="1:44" x14ac:dyDescent="0.25">
      <c r="A5" s="33" t="s">
        <v>64</v>
      </c>
      <c r="B5" t="s">
        <v>57</v>
      </c>
      <c r="C5" t="s">
        <v>58</v>
      </c>
      <c r="D5" t="s">
        <v>59</v>
      </c>
      <c r="E5" t="s">
        <v>60</v>
      </c>
      <c r="F5" t="s">
        <v>61</v>
      </c>
      <c r="G5" t="s">
        <v>62</v>
      </c>
      <c r="H5" t="s">
        <v>63</v>
      </c>
      <c r="I5" t="s">
        <v>57</v>
      </c>
      <c r="J5" t="s">
        <v>58</v>
      </c>
      <c r="K5" t="s">
        <v>59</v>
      </c>
      <c r="L5" t="s">
        <v>60</v>
      </c>
      <c r="M5" t="s">
        <v>61</v>
      </c>
      <c r="N5" t="s">
        <v>62</v>
      </c>
      <c r="O5" t="s">
        <v>63</v>
      </c>
      <c r="P5" t="s">
        <v>57</v>
      </c>
      <c r="Q5" t="s">
        <v>58</v>
      </c>
      <c r="R5" t="s">
        <v>59</v>
      </c>
      <c r="S5" t="s">
        <v>60</v>
      </c>
      <c r="T5" t="s">
        <v>61</v>
      </c>
      <c r="U5" t="s">
        <v>62</v>
      </c>
      <c r="V5" t="s">
        <v>63</v>
      </c>
      <c r="W5" t="s">
        <v>57</v>
      </c>
      <c r="X5" t="s">
        <v>58</v>
      </c>
      <c r="Y5" t="s">
        <v>59</v>
      </c>
      <c r="Z5" t="s">
        <v>60</v>
      </c>
      <c r="AA5" t="s">
        <v>61</v>
      </c>
      <c r="AB5" t="s">
        <v>62</v>
      </c>
      <c r="AC5" t="s">
        <v>63</v>
      </c>
      <c r="AD5" t="s">
        <v>57</v>
      </c>
      <c r="AE5" t="s">
        <v>58</v>
      </c>
      <c r="AF5" t="s">
        <v>59</v>
      </c>
      <c r="AG5" t="s">
        <v>60</v>
      </c>
      <c r="AH5" t="s">
        <v>61</v>
      </c>
      <c r="AI5" t="s">
        <v>62</v>
      </c>
      <c r="AJ5" t="s">
        <v>63</v>
      </c>
      <c r="AK5" t="s">
        <v>57</v>
      </c>
      <c r="AL5" t="s">
        <v>58</v>
      </c>
      <c r="AM5" t="s">
        <v>59</v>
      </c>
      <c r="AN5" t="s">
        <v>60</v>
      </c>
      <c r="AO5" t="s">
        <v>61</v>
      </c>
      <c r="AP5" t="s">
        <v>62</v>
      </c>
      <c r="AQ5" t="s">
        <v>63</v>
      </c>
    </row>
    <row r="6" spans="1:44" x14ac:dyDescent="0.25">
      <c r="A6" s="34">
        <v>1</v>
      </c>
      <c r="B6" s="46"/>
      <c r="C6" s="46"/>
      <c r="D6" s="46"/>
      <c r="E6" s="46">
        <v>99635.03</v>
      </c>
      <c r="F6" s="46">
        <v>129606.01</v>
      </c>
      <c r="G6" s="46">
        <v>142300.54</v>
      </c>
      <c r="H6" s="46"/>
      <c r="I6" s="46"/>
      <c r="J6" s="46"/>
      <c r="K6" s="46"/>
      <c r="L6" s="46"/>
      <c r="M6" s="46">
        <v>116040.925</v>
      </c>
      <c r="N6" s="46">
        <v>99622.64</v>
      </c>
      <c r="O6" s="46"/>
      <c r="P6" s="46">
        <v>86507.47</v>
      </c>
      <c r="Q6" s="46">
        <v>97564.744999999995</v>
      </c>
      <c r="R6" s="46">
        <v>116606.795</v>
      </c>
      <c r="S6" s="46">
        <v>128079.845</v>
      </c>
      <c r="T6" s="46">
        <v>136308.73499999999</v>
      </c>
      <c r="U6" s="46">
        <v>134955.01999999999</v>
      </c>
      <c r="V6" s="46">
        <v>89403.145000000004</v>
      </c>
      <c r="W6" s="46">
        <v>95959.684999999998</v>
      </c>
      <c r="X6" s="46">
        <v>105277.85</v>
      </c>
      <c r="Y6" s="46">
        <v>106373.825</v>
      </c>
      <c r="Z6" s="46">
        <v>113337.685</v>
      </c>
      <c r="AA6" s="46">
        <v>123247.735</v>
      </c>
      <c r="AB6" s="46">
        <v>133705.845</v>
      </c>
      <c r="AC6" s="46"/>
      <c r="AD6" s="46"/>
      <c r="AE6" s="46">
        <v>98933.06</v>
      </c>
      <c r="AF6" s="46">
        <v>106470.675</v>
      </c>
      <c r="AG6" s="46">
        <v>118789.605</v>
      </c>
      <c r="AH6" s="46">
        <v>133288.46</v>
      </c>
      <c r="AI6" s="46">
        <v>97262.79</v>
      </c>
      <c r="AJ6" s="46"/>
      <c r="AK6" s="46"/>
      <c r="AL6" s="46"/>
      <c r="AM6" s="46">
        <v>89077.854999999996</v>
      </c>
      <c r="AN6" s="46">
        <v>102988.185</v>
      </c>
      <c r="AO6" s="46">
        <v>118922.215</v>
      </c>
      <c r="AP6" s="46">
        <v>102245.61</v>
      </c>
      <c r="AQ6" s="46"/>
      <c r="AR6" s="46">
        <v>3022511.9799999995</v>
      </c>
    </row>
    <row r="7" spans="1:44" x14ac:dyDescent="0.25">
      <c r="A7" s="34">
        <v>2</v>
      </c>
      <c r="B7" s="46">
        <v>118132.2</v>
      </c>
      <c r="C7" s="46">
        <v>130672.485</v>
      </c>
      <c r="D7" s="46">
        <v>153514.82</v>
      </c>
      <c r="E7" s="46">
        <v>142015.655</v>
      </c>
      <c r="F7" s="46">
        <v>121801.155</v>
      </c>
      <c r="G7" s="46">
        <v>103043.66</v>
      </c>
      <c r="H7" s="46">
        <v>104330.715</v>
      </c>
      <c r="I7" s="46">
        <v>110932.505</v>
      </c>
      <c r="J7" s="46">
        <v>117873.58</v>
      </c>
      <c r="K7" s="46">
        <v>115064.265</v>
      </c>
      <c r="L7" s="46">
        <v>112392.69500000001</v>
      </c>
      <c r="M7" s="46">
        <v>111879.54</v>
      </c>
      <c r="N7" s="46">
        <v>105482.69500000001</v>
      </c>
      <c r="O7" s="46">
        <v>97656.445000000007</v>
      </c>
      <c r="P7" s="46">
        <v>116211.99</v>
      </c>
      <c r="Q7" s="46">
        <v>120366.32</v>
      </c>
      <c r="R7" s="46">
        <v>111595.855</v>
      </c>
      <c r="S7" s="46">
        <v>118783.94500000001</v>
      </c>
      <c r="T7" s="46">
        <v>111341.675</v>
      </c>
      <c r="U7" s="46">
        <v>88996.625</v>
      </c>
      <c r="V7" s="46">
        <v>122777.02499999999</v>
      </c>
      <c r="W7" s="46">
        <v>118832.07</v>
      </c>
      <c r="X7" s="46">
        <v>111361.05</v>
      </c>
      <c r="Y7" s="46">
        <v>116530.04</v>
      </c>
      <c r="Z7" s="46">
        <v>139607.905</v>
      </c>
      <c r="AA7" s="46">
        <v>132022.87</v>
      </c>
      <c r="AB7" s="46">
        <v>98977.05</v>
      </c>
      <c r="AC7" s="46">
        <v>107142.815</v>
      </c>
      <c r="AD7" s="46">
        <v>109874.9</v>
      </c>
      <c r="AE7" s="46">
        <v>113446.1</v>
      </c>
      <c r="AF7" s="46">
        <v>105483.435</v>
      </c>
      <c r="AG7" s="46">
        <v>108078.69500000001</v>
      </c>
      <c r="AH7" s="46">
        <v>119728.63499999999</v>
      </c>
      <c r="AI7" s="46">
        <v>108628.96</v>
      </c>
      <c r="AJ7" s="46">
        <v>93606.214999999997</v>
      </c>
      <c r="AK7" s="46">
        <v>110253.59</v>
      </c>
      <c r="AL7" s="46">
        <v>109336.56</v>
      </c>
      <c r="AM7" s="46">
        <v>110038.625</v>
      </c>
      <c r="AN7" s="46">
        <v>127365.59</v>
      </c>
      <c r="AO7" s="46">
        <v>122533.88</v>
      </c>
      <c r="AP7" s="46">
        <v>91886.604999999996</v>
      </c>
      <c r="AQ7" s="46">
        <v>95671.2</v>
      </c>
      <c r="AR7" s="46">
        <v>4785272.6399999987</v>
      </c>
    </row>
    <row r="8" spans="1:44" x14ac:dyDescent="0.25">
      <c r="A8" s="34">
        <v>3</v>
      </c>
      <c r="B8" s="46">
        <v>131261.125</v>
      </c>
      <c r="C8" s="46">
        <v>126527.36</v>
      </c>
      <c r="D8" s="46">
        <v>119741.62</v>
      </c>
      <c r="E8" s="46">
        <v>118411.22</v>
      </c>
      <c r="F8" s="46">
        <v>116690.765</v>
      </c>
      <c r="G8" s="46">
        <v>99371.31</v>
      </c>
      <c r="H8" s="46">
        <v>99865.755000000005</v>
      </c>
      <c r="I8" s="46">
        <v>141133.08499999999</v>
      </c>
      <c r="J8" s="46">
        <v>135006.10999999999</v>
      </c>
      <c r="K8" s="46">
        <v>160011.07500000001</v>
      </c>
      <c r="L8" s="46">
        <v>120396.33500000001</v>
      </c>
      <c r="M8" s="46">
        <v>113244.79</v>
      </c>
      <c r="N8" s="46">
        <v>103046.17</v>
      </c>
      <c r="O8" s="46">
        <v>113049.145</v>
      </c>
      <c r="P8" s="46">
        <v>120928.705</v>
      </c>
      <c r="Q8" s="46">
        <v>140517.65</v>
      </c>
      <c r="R8" s="46">
        <v>111211.35</v>
      </c>
      <c r="S8" s="46">
        <v>112371.41</v>
      </c>
      <c r="T8" s="46">
        <v>107937.685</v>
      </c>
      <c r="U8" s="46">
        <v>96779.07</v>
      </c>
      <c r="V8" s="46">
        <v>90294</v>
      </c>
      <c r="W8" s="46">
        <v>109389.095</v>
      </c>
      <c r="X8" s="46">
        <v>116074.03</v>
      </c>
      <c r="Y8" s="46">
        <v>129286.36500000001</v>
      </c>
      <c r="Z8" s="46">
        <v>154648.065</v>
      </c>
      <c r="AA8" s="46">
        <v>165070.595</v>
      </c>
      <c r="AB8" s="46">
        <v>124825.02499999999</v>
      </c>
      <c r="AC8" s="46">
        <v>92021.68</v>
      </c>
      <c r="AD8" s="46">
        <v>147070.535</v>
      </c>
      <c r="AE8" s="46">
        <v>152496.245</v>
      </c>
      <c r="AF8" s="46">
        <v>136971.755</v>
      </c>
      <c r="AG8" s="46">
        <v>145211.49</v>
      </c>
      <c r="AH8" s="46">
        <v>134898.21</v>
      </c>
      <c r="AI8" s="46">
        <v>101692.45</v>
      </c>
      <c r="AJ8" s="46">
        <v>101853.24</v>
      </c>
      <c r="AK8" s="46">
        <v>119653.94500000001</v>
      </c>
      <c r="AL8" s="46">
        <v>137302.60500000001</v>
      </c>
      <c r="AM8" s="46">
        <v>137408.22500000001</v>
      </c>
      <c r="AN8" s="46">
        <v>109669.645</v>
      </c>
      <c r="AO8" s="46">
        <v>108108.175</v>
      </c>
      <c r="AP8" s="46">
        <v>105946.34</v>
      </c>
      <c r="AQ8" s="46">
        <v>91797.595000000001</v>
      </c>
      <c r="AR8" s="46">
        <v>5099191.0449999999</v>
      </c>
    </row>
    <row r="9" spans="1:44" x14ac:dyDescent="0.25">
      <c r="A9" s="34">
        <v>4</v>
      </c>
      <c r="B9" s="46">
        <v>116883.15</v>
      </c>
      <c r="C9" s="46">
        <v>128968.125</v>
      </c>
      <c r="D9" s="46">
        <v>148702.505</v>
      </c>
      <c r="E9" s="46">
        <v>153232.1</v>
      </c>
      <c r="F9" s="46">
        <v>138095.20000000001</v>
      </c>
      <c r="G9" s="46">
        <v>116310.59</v>
      </c>
      <c r="H9" s="46">
        <v>97728.75</v>
      </c>
      <c r="I9" s="46">
        <v>147817.58499999999</v>
      </c>
      <c r="J9" s="46">
        <v>148612.37</v>
      </c>
      <c r="K9" s="46">
        <v>142471.51</v>
      </c>
      <c r="L9" s="46">
        <v>139450.61499999999</v>
      </c>
      <c r="M9" s="46">
        <v>129135.185</v>
      </c>
      <c r="N9" s="46">
        <v>108097.845</v>
      </c>
      <c r="O9" s="46">
        <v>114097.07</v>
      </c>
      <c r="P9" s="46">
        <v>141332.05499999999</v>
      </c>
      <c r="Q9" s="46">
        <v>115664.16</v>
      </c>
      <c r="R9" s="46">
        <v>111936.7</v>
      </c>
      <c r="S9" s="46">
        <v>98590.06</v>
      </c>
      <c r="T9" s="46">
        <v>112513.82</v>
      </c>
      <c r="U9" s="46">
        <v>108336.53</v>
      </c>
      <c r="V9" s="46">
        <v>103291.61</v>
      </c>
      <c r="W9" s="46">
        <v>137955.42499999999</v>
      </c>
      <c r="X9" s="46">
        <v>128314.47</v>
      </c>
      <c r="Y9" s="46">
        <v>128899.765</v>
      </c>
      <c r="Z9" s="46">
        <v>139245.21</v>
      </c>
      <c r="AA9" s="46">
        <v>128599.46</v>
      </c>
      <c r="AB9" s="46">
        <v>139114.58499999999</v>
      </c>
      <c r="AC9" s="46">
        <v>127305.2</v>
      </c>
      <c r="AD9" s="46">
        <v>130517.97</v>
      </c>
      <c r="AE9" s="46">
        <v>141444.78</v>
      </c>
      <c r="AF9" s="46">
        <v>125501.15</v>
      </c>
      <c r="AG9" s="46">
        <v>155891.345</v>
      </c>
      <c r="AH9" s="46">
        <v>168894.845</v>
      </c>
      <c r="AI9" s="46">
        <v>114818.66499999999</v>
      </c>
      <c r="AJ9" s="46">
        <v>102283.13</v>
      </c>
      <c r="AK9" s="46">
        <v>116291.535</v>
      </c>
      <c r="AL9" s="46">
        <v>112128.19500000001</v>
      </c>
      <c r="AM9" s="46">
        <v>119287.15</v>
      </c>
      <c r="AN9" s="46">
        <v>112254.83</v>
      </c>
      <c r="AO9" s="46">
        <v>109316.375</v>
      </c>
      <c r="AP9" s="46">
        <v>102445.88</v>
      </c>
      <c r="AQ9" s="46">
        <v>106921.55499999999</v>
      </c>
      <c r="AR9" s="46">
        <v>5268699.0550000006</v>
      </c>
    </row>
    <row r="10" spans="1:44" x14ac:dyDescent="0.25">
      <c r="A10" s="34">
        <v>5</v>
      </c>
      <c r="B10" s="46">
        <v>103769.48</v>
      </c>
      <c r="C10" s="46">
        <v>118393.31</v>
      </c>
      <c r="D10" s="46">
        <v>116763.72500000001</v>
      </c>
      <c r="E10" s="46">
        <v>119313.73</v>
      </c>
      <c r="F10" s="46">
        <v>121018.15</v>
      </c>
      <c r="G10" s="46">
        <v>103822.97</v>
      </c>
      <c r="H10" s="46">
        <v>97959.46</v>
      </c>
      <c r="I10" s="46">
        <v>112649.60000000001</v>
      </c>
      <c r="J10" s="46">
        <v>110152.815</v>
      </c>
      <c r="K10" s="46">
        <v>133718.035</v>
      </c>
      <c r="L10" s="46">
        <v>134169.82999999999</v>
      </c>
      <c r="M10" s="46">
        <v>123615.21</v>
      </c>
      <c r="N10" s="46">
        <v>107579.345</v>
      </c>
      <c r="O10" s="46">
        <v>103396.3</v>
      </c>
      <c r="P10" s="46">
        <v>124292.955</v>
      </c>
      <c r="Q10" s="46">
        <v>112863.01</v>
      </c>
      <c r="R10" s="46">
        <v>114133.73</v>
      </c>
      <c r="S10" s="46">
        <v>110669.27</v>
      </c>
      <c r="T10" s="46">
        <v>117452.27</v>
      </c>
      <c r="U10" s="46">
        <v>117361.7</v>
      </c>
      <c r="V10" s="46">
        <v>109020.58</v>
      </c>
      <c r="W10" s="46">
        <v>160437.565</v>
      </c>
      <c r="X10" s="46">
        <v>115239.57</v>
      </c>
      <c r="Y10" s="46">
        <v>108524.18</v>
      </c>
      <c r="Z10" s="46">
        <v>109949.21</v>
      </c>
      <c r="AA10" s="46">
        <v>112946.34</v>
      </c>
      <c r="AB10" s="46">
        <v>104947.325</v>
      </c>
      <c r="AC10" s="46">
        <v>159436.69</v>
      </c>
      <c r="AD10" s="46">
        <v>112374.63</v>
      </c>
      <c r="AE10" s="46">
        <v>138455.45499999999</v>
      </c>
      <c r="AF10" s="46">
        <v>142113.375</v>
      </c>
      <c r="AG10" s="46">
        <v>110277.21</v>
      </c>
      <c r="AH10" s="46">
        <v>104422.79</v>
      </c>
      <c r="AI10" s="46">
        <v>124749.065</v>
      </c>
      <c r="AJ10" s="46">
        <v>99801.574999999997</v>
      </c>
      <c r="AK10" s="46">
        <v>103134.46</v>
      </c>
      <c r="AL10" s="46">
        <v>116190.55499999999</v>
      </c>
      <c r="AM10" s="46">
        <v>129812.91499999999</v>
      </c>
      <c r="AN10" s="46">
        <v>154816.49</v>
      </c>
      <c r="AO10" s="46">
        <v>170653.84</v>
      </c>
      <c r="AP10" s="46">
        <v>131856.315</v>
      </c>
      <c r="AQ10" s="46">
        <v>101233.205</v>
      </c>
      <c r="AR10" s="46">
        <v>5023488.2350000003</v>
      </c>
    </row>
    <row r="11" spans="1:44" x14ac:dyDescent="0.25">
      <c r="A11" s="34">
        <v>6</v>
      </c>
      <c r="B11" s="46">
        <v>118694.16</v>
      </c>
      <c r="C11" s="46">
        <v>122880.13</v>
      </c>
      <c r="D11" s="46">
        <v>117398.03</v>
      </c>
      <c r="E11" s="46">
        <v>122279.425</v>
      </c>
      <c r="F11" s="46">
        <v>141837.005</v>
      </c>
      <c r="G11" s="46">
        <v>132138.36499999999</v>
      </c>
      <c r="H11" s="46">
        <v>100178.84</v>
      </c>
      <c r="I11" s="46">
        <v>121942.895</v>
      </c>
      <c r="J11" s="46">
        <v>133989.155</v>
      </c>
      <c r="K11" s="46">
        <v>122594.47500000001</v>
      </c>
      <c r="L11" s="46">
        <v>119919.605</v>
      </c>
      <c r="M11" s="46">
        <v>126330.55</v>
      </c>
      <c r="N11" s="46">
        <v>123737.01</v>
      </c>
      <c r="O11" s="46">
        <v>101279.65</v>
      </c>
      <c r="P11" s="46">
        <v>108761.37</v>
      </c>
      <c r="Q11" s="46">
        <v>111543.81</v>
      </c>
      <c r="R11" s="46">
        <v>142213.66</v>
      </c>
      <c r="S11" s="46">
        <v>155060.60999999999</v>
      </c>
      <c r="T11" s="46">
        <v>138793.59</v>
      </c>
      <c r="U11" s="46">
        <v>111983.51</v>
      </c>
      <c r="V11" s="46">
        <v>110384.27499999999</v>
      </c>
      <c r="W11" s="46">
        <v>126465.96</v>
      </c>
      <c r="X11" s="46">
        <v>137539.72500000001</v>
      </c>
      <c r="Y11" s="46">
        <v>159307.315</v>
      </c>
      <c r="Z11" s="46">
        <v>149473.01</v>
      </c>
      <c r="AA11" s="46">
        <v>137101.87</v>
      </c>
      <c r="AB11" s="46">
        <v>118113.8</v>
      </c>
      <c r="AC11" s="46">
        <v>106065.935</v>
      </c>
      <c r="AD11" s="46">
        <v>119168.96000000001</v>
      </c>
      <c r="AE11" s="46">
        <v>119702.045</v>
      </c>
      <c r="AF11" s="46">
        <v>140497.815</v>
      </c>
      <c r="AG11" s="46">
        <v>141593.54500000001</v>
      </c>
      <c r="AH11" s="46">
        <v>117327.495</v>
      </c>
      <c r="AI11" s="46">
        <v>95668.77</v>
      </c>
      <c r="AJ11" s="46">
        <v>133287.58499999999</v>
      </c>
      <c r="AK11" s="46">
        <v>105004.91</v>
      </c>
      <c r="AL11" s="46">
        <v>107034.065</v>
      </c>
      <c r="AM11" s="46">
        <v>108988.44</v>
      </c>
      <c r="AN11" s="46">
        <v>120569.46</v>
      </c>
      <c r="AO11" s="46">
        <v>120734.85</v>
      </c>
      <c r="AP11" s="46">
        <v>107864.44500000001</v>
      </c>
      <c r="AQ11" s="46">
        <v>97609.06</v>
      </c>
      <c r="AR11" s="46">
        <v>5153059.18</v>
      </c>
    </row>
    <row r="12" spans="1:44" x14ac:dyDescent="0.25">
      <c r="A12" s="34">
        <v>7</v>
      </c>
      <c r="B12" s="46">
        <v>126813.075</v>
      </c>
      <c r="C12" s="46">
        <v>145948.565</v>
      </c>
      <c r="D12" s="46">
        <v>149322.85</v>
      </c>
      <c r="E12" s="46">
        <v>131376.78</v>
      </c>
      <c r="F12" s="46">
        <v>136070.62</v>
      </c>
      <c r="G12" s="46">
        <v>119692.02499999999</v>
      </c>
      <c r="H12" s="46">
        <v>112108.215</v>
      </c>
      <c r="I12" s="46">
        <v>129327.22500000001</v>
      </c>
      <c r="J12" s="46">
        <v>131271.26500000001</v>
      </c>
      <c r="K12" s="46">
        <v>132265.005</v>
      </c>
      <c r="L12" s="46">
        <v>131003.79</v>
      </c>
      <c r="M12" s="46">
        <v>133845.51999999999</v>
      </c>
      <c r="N12" s="46">
        <v>120839.995</v>
      </c>
      <c r="O12" s="46">
        <v>124436.81</v>
      </c>
      <c r="P12" s="46">
        <v>104844.105</v>
      </c>
      <c r="Q12" s="46">
        <v>111613.05</v>
      </c>
      <c r="R12" s="46">
        <v>116299.39</v>
      </c>
      <c r="S12" s="46">
        <v>119947.59</v>
      </c>
      <c r="T12" s="46">
        <v>111885.97</v>
      </c>
      <c r="U12" s="46">
        <v>95623.35</v>
      </c>
      <c r="V12" s="46">
        <v>89003.15</v>
      </c>
      <c r="W12" s="46">
        <v>116209.13</v>
      </c>
      <c r="X12" s="46">
        <v>124882.715</v>
      </c>
      <c r="Y12" s="46">
        <v>115269.5</v>
      </c>
      <c r="Z12" s="46">
        <v>117260.245</v>
      </c>
      <c r="AA12" s="46">
        <v>114736.355</v>
      </c>
      <c r="AB12" s="46">
        <v>105799.935</v>
      </c>
      <c r="AC12" s="46">
        <v>100440.29</v>
      </c>
      <c r="AD12" s="46">
        <v>114085.645</v>
      </c>
      <c r="AE12" s="46">
        <v>107697.205</v>
      </c>
      <c r="AF12" s="46">
        <v>106692.845</v>
      </c>
      <c r="AG12" s="46">
        <v>107655.08</v>
      </c>
      <c r="AH12" s="46">
        <v>113910.46</v>
      </c>
      <c r="AI12" s="46">
        <v>106467.235</v>
      </c>
      <c r="AJ12" s="46">
        <v>94786.72</v>
      </c>
      <c r="AK12" s="46">
        <v>122975.46</v>
      </c>
      <c r="AL12" s="46">
        <v>127110.58</v>
      </c>
      <c r="AM12" s="46">
        <v>124618.565</v>
      </c>
      <c r="AN12" s="46">
        <v>139137.185</v>
      </c>
      <c r="AO12" s="46">
        <v>139855.63</v>
      </c>
      <c r="AP12" s="46">
        <v>108300.63499999999</v>
      </c>
      <c r="AQ12" s="46">
        <v>103857.11</v>
      </c>
      <c r="AR12" s="46">
        <v>4985286.870000001</v>
      </c>
    </row>
    <row r="13" spans="1:44" x14ac:dyDescent="0.25">
      <c r="A13" s="34">
        <v>8</v>
      </c>
      <c r="B13" s="46">
        <v>131832.63</v>
      </c>
      <c r="C13" s="46">
        <v>127666.01</v>
      </c>
      <c r="D13" s="46">
        <v>125972.765</v>
      </c>
      <c r="E13" s="46">
        <v>139399.69</v>
      </c>
      <c r="F13" s="46">
        <v>139465.67499999999</v>
      </c>
      <c r="G13" s="46">
        <v>136283.03</v>
      </c>
      <c r="H13" s="46">
        <v>125287.71</v>
      </c>
      <c r="I13" s="46">
        <v>120863.325</v>
      </c>
      <c r="J13" s="46">
        <v>117062.035</v>
      </c>
      <c r="K13" s="46">
        <v>119481.79</v>
      </c>
      <c r="L13" s="46">
        <v>125964.185</v>
      </c>
      <c r="M13" s="46">
        <v>122991.66</v>
      </c>
      <c r="N13" s="46">
        <v>105911.71</v>
      </c>
      <c r="O13" s="46">
        <v>104364.735</v>
      </c>
      <c r="P13" s="46">
        <v>105341.86500000001</v>
      </c>
      <c r="Q13" s="46">
        <v>112351.47</v>
      </c>
      <c r="R13" s="46">
        <v>116690.17</v>
      </c>
      <c r="S13" s="46">
        <v>117948.685</v>
      </c>
      <c r="T13" s="46">
        <v>111229.52</v>
      </c>
      <c r="U13" s="46">
        <v>95046.904999999999</v>
      </c>
      <c r="V13" s="46">
        <v>91280.024999999994</v>
      </c>
      <c r="W13" s="46">
        <v>113116.425</v>
      </c>
      <c r="X13" s="46">
        <v>120035.38499999999</v>
      </c>
      <c r="Y13" s="46">
        <v>124481.41499999999</v>
      </c>
      <c r="Z13" s="46">
        <v>133607.065</v>
      </c>
      <c r="AA13" s="46">
        <v>136328.345</v>
      </c>
      <c r="AB13" s="46">
        <v>119226.435</v>
      </c>
      <c r="AC13" s="46">
        <v>105085.515</v>
      </c>
      <c r="AD13" s="46">
        <v>116995.065</v>
      </c>
      <c r="AE13" s="46">
        <v>110531.6</v>
      </c>
      <c r="AF13" s="46">
        <v>108972.30499999999</v>
      </c>
      <c r="AG13" s="46">
        <v>110235.33500000001</v>
      </c>
      <c r="AH13" s="46">
        <v>109901.75999999999</v>
      </c>
      <c r="AI13" s="46">
        <v>99890.25</v>
      </c>
      <c r="AJ13" s="46">
        <v>108470.925</v>
      </c>
      <c r="AK13" s="46">
        <v>123351.845</v>
      </c>
      <c r="AL13" s="46">
        <v>119178.12</v>
      </c>
      <c r="AM13" s="46">
        <v>109375.215</v>
      </c>
      <c r="AN13" s="46">
        <v>112202.145</v>
      </c>
      <c r="AO13" s="46">
        <v>108949.05499999999</v>
      </c>
      <c r="AP13" s="46">
        <v>96922.02</v>
      </c>
      <c r="AQ13" s="46">
        <v>100904.27</v>
      </c>
      <c r="AR13" s="46">
        <v>4880196.0849999972</v>
      </c>
    </row>
    <row r="14" spans="1:44" x14ac:dyDescent="0.25">
      <c r="A14" s="34">
        <v>9</v>
      </c>
      <c r="B14" s="46">
        <v>135255.815</v>
      </c>
      <c r="C14" s="46">
        <v>120263.515</v>
      </c>
      <c r="D14" s="46">
        <v>130062.755</v>
      </c>
      <c r="E14" s="46">
        <v>131525.85500000001</v>
      </c>
      <c r="F14" s="46">
        <v>131069.4</v>
      </c>
      <c r="G14" s="46">
        <v>116275.73</v>
      </c>
      <c r="H14" s="46">
        <v>138016.35</v>
      </c>
      <c r="I14" s="46">
        <v>130527.325</v>
      </c>
      <c r="J14" s="46">
        <v>156924.82999999999</v>
      </c>
      <c r="K14" s="46">
        <v>152419.41500000001</v>
      </c>
      <c r="L14" s="46">
        <v>138064.85500000001</v>
      </c>
      <c r="M14" s="46">
        <v>122575.935</v>
      </c>
      <c r="N14" s="46">
        <v>110545.84</v>
      </c>
      <c r="O14" s="46">
        <v>107884.355</v>
      </c>
      <c r="P14" s="46">
        <v>131090.77499999999</v>
      </c>
      <c r="Q14" s="46">
        <v>140167.5</v>
      </c>
      <c r="R14" s="46">
        <v>137291.97</v>
      </c>
      <c r="S14" s="46">
        <v>127633.27499999999</v>
      </c>
      <c r="T14" s="46">
        <v>124311.33</v>
      </c>
      <c r="U14" s="46">
        <v>116083.295</v>
      </c>
      <c r="V14" s="46">
        <v>100495.61500000001</v>
      </c>
      <c r="W14" s="46">
        <v>117952.36500000001</v>
      </c>
      <c r="X14" s="46">
        <v>127894.285</v>
      </c>
      <c r="Y14" s="46">
        <v>123400.17</v>
      </c>
      <c r="Z14" s="46">
        <v>117346.26</v>
      </c>
      <c r="AA14" s="46">
        <v>119960.33</v>
      </c>
      <c r="AB14" s="46">
        <v>111096.30499999999</v>
      </c>
      <c r="AC14" s="46">
        <v>96305.07</v>
      </c>
      <c r="AD14" s="46">
        <v>133476.60500000001</v>
      </c>
      <c r="AE14" s="46">
        <v>123114.11500000001</v>
      </c>
      <c r="AF14" s="46">
        <v>125272.27</v>
      </c>
      <c r="AG14" s="46">
        <v>150472.255</v>
      </c>
      <c r="AH14" s="46">
        <v>163682.04</v>
      </c>
      <c r="AI14" s="46">
        <v>146265.11499999999</v>
      </c>
      <c r="AJ14" s="46">
        <v>106877.86500000001</v>
      </c>
      <c r="AK14" s="46">
        <v>122619.05499999999</v>
      </c>
      <c r="AL14" s="46">
        <v>123558.425</v>
      </c>
      <c r="AM14" s="46">
        <v>108371.125</v>
      </c>
      <c r="AN14" s="46">
        <v>108675.4</v>
      </c>
      <c r="AO14" s="46">
        <v>110006.97</v>
      </c>
      <c r="AP14" s="46">
        <v>100380.94</v>
      </c>
      <c r="AQ14" s="46">
        <v>106129.66499999999</v>
      </c>
      <c r="AR14" s="46">
        <v>5241342.3650000012</v>
      </c>
    </row>
    <row r="15" spans="1:44" x14ac:dyDescent="0.25">
      <c r="A15" s="34">
        <v>10</v>
      </c>
      <c r="B15" s="46">
        <v>123301.83500000001</v>
      </c>
      <c r="C15" s="46">
        <v>126750.29</v>
      </c>
      <c r="D15" s="46">
        <v>120764.185</v>
      </c>
      <c r="E15" s="46">
        <v>114967.345</v>
      </c>
      <c r="F15" s="46">
        <v>117053.75</v>
      </c>
      <c r="G15" s="46">
        <v>108344.575</v>
      </c>
      <c r="H15" s="46">
        <v>103462.78</v>
      </c>
      <c r="I15" s="46">
        <v>125400.08</v>
      </c>
      <c r="J15" s="46">
        <v>142242.595</v>
      </c>
      <c r="K15" s="46">
        <v>145182.98000000001</v>
      </c>
      <c r="L15" s="46">
        <v>136226.12</v>
      </c>
      <c r="M15" s="46">
        <v>149376.57</v>
      </c>
      <c r="N15" s="46">
        <v>124692.315</v>
      </c>
      <c r="O15" s="46">
        <v>105781.985</v>
      </c>
      <c r="P15" s="46">
        <v>116447.855</v>
      </c>
      <c r="Q15" s="46">
        <v>117931.46</v>
      </c>
      <c r="R15" s="46">
        <v>124370.765</v>
      </c>
      <c r="S15" s="46">
        <v>129649.25</v>
      </c>
      <c r="T15" s="46">
        <v>125346.075</v>
      </c>
      <c r="U15" s="46">
        <v>108816.81</v>
      </c>
      <c r="V15" s="46">
        <v>103539.02</v>
      </c>
      <c r="W15" s="46">
        <v>112527.285</v>
      </c>
      <c r="X15" s="46">
        <v>113850.81</v>
      </c>
      <c r="Y15" s="46">
        <v>122717.5</v>
      </c>
      <c r="Z15" s="46">
        <v>128732.59</v>
      </c>
      <c r="AA15" s="46">
        <v>127805.485</v>
      </c>
      <c r="AB15" s="46">
        <v>120398.88499999999</v>
      </c>
      <c r="AC15" s="46">
        <v>101334.2</v>
      </c>
      <c r="AD15" s="46">
        <v>136528.81</v>
      </c>
      <c r="AE15" s="46">
        <v>126073.53</v>
      </c>
      <c r="AF15" s="46">
        <v>108723.61500000001</v>
      </c>
      <c r="AG15" s="46">
        <v>114519.86500000001</v>
      </c>
      <c r="AH15" s="46">
        <v>117281.2</v>
      </c>
      <c r="AI15" s="46">
        <v>106854.935</v>
      </c>
      <c r="AJ15" s="46">
        <v>138597.69</v>
      </c>
      <c r="AK15" s="46">
        <v>106359.955</v>
      </c>
      <c r="AL15" s="46">
        <v>108746.37</v>
      </c>
      <c r="AM15" s="46">
        <v>117505.625</v>
      </c>
      <c r="AN15" s="46">
        <v>119734.63499999999</v>
      </c>
      <c r="AO15" s="46">
        <v>111322.325</v>
      </c>
      <c r="AP15" s="46">
        <v>96850.78</v>
      </c>
      <c r="AQ15" s="46">
        <v>101413.145</v>
      </c>
      <c r="AR15" s="46">
        <v>5007527.8750000009</v>
      </c>
    </row>
    <row r="16" spans="1:44" x14ac:dyDescent="0.25">
      <c r="A16" s="34">
        <v>11</v>
      </c>
      <c r="B16" s="46">
        <v>108282.48</v>
      </c>
      <c r="C16" s="46">
        <v>125828.53</v>
      </c>
      <c r="D16" s="46">
        <v>124418.41499999999</v>
      </c>
      <c r="E16" s="46">
        <v>121683.65</v>
      </c>
      <c r="F16" s="46">
        <v>120929.815</v>
      </c>
      <c r="G16" s="46">
        <v>108738.82</v>
      </c>
      <c r="H16" s="46">
        <v>106348.78</v>
      </c>
      <c r="I16" s="46">
        <v>131465.82500000001</v>
      </c>
      <c r="J16" s="46">
        <v>160285.01500000001</v>
      </c>
      <c r="K16" s="46">
        <v>152599.125</v>
      </c>
      <c r="L16" s="46">
        <v>135635.70499999999</v>
      </c>
      <c r="M16" s="46">
        <v>141414.35</v>
      </c>
      <c r="N16" s="46">
        <v>119690.755</v>
      </c>
      <c r="O16" s="46">
        <v>117707.95</v>
      </c>
      <c r="P16" s="46">
        <v>104468.9</v>
      </c>
      <c r="Q16" s="46">
        <v>133227.785</v>
      </c>
      <c r="R16" s="46">
        <v>139672.83499999999</v>
      </c>
      <c r="S16" s="46">
        <v>124255.97500000001</v>
      </c>
      <c r="T16" s="46">
        <v>111612.075</v>
      </c>
      <c r="U16" s="46">
        <v>107731.78</v>
      </c>
      <c r="V16" s="46">
        <v>102617.51</v>
      </c>
      <c r="W16" s="46">
        <v>97542.31</v>
      </c>
      <c r="X16" s="46">
        <v>112663.625</v>
      </c>
      <c r="Y16" s="46">
        <v>114195.35</v>
      </c>
      <c r="Z16" s="46">
        <v>116045.27</v>
      </c>
      <c r="AA16" s="46">
        <v>116284.345</v>
      </c>
      <c r="AB16" s="46">
        <v>110715.12</v>
      </c>
      <c r="AC16" s="46">
        <v>104486.18</v>
      </c>
      <c r="AD16" s="46">
        <v>103219.08</v>
      </c>
      <c r="AE16" s="46">
        <v>110086.7</v>
      </c>
      <c r="AF16" s="46">
        <v>114740.52</v>
      </c>
      <c r="AG16" s="46">
        <v>112785.78</v>
      </c>
      <c r="AH16" s="46">
        <v>111179.125</v>
      </c>
      <c r="AI16" s="46">
        <v>105119.48</v>
      </c>
      <c r="AJ16" s="46">
        <v>101994.05499999999</v>
      </c>
      <c r="AK16" s="46">
        <v>94641.7</v>
      </c>
      <c r="AL16" s="46">
        <v>112142.54</v>
      </c>
      <c r="AM16" s="46">
        <v>118830.14</v>
      </c>
      <c r="AN16" s="46">
        <v>120272.77499999999</v>
      </c>
      <c r="AO16" s="46">
        <v>115075.81</v>
      </c>
      <c r="AP16" s="46">
        <v>96016.19</v>
      </c>
      <c r="AQ16" s="46">
        <v>92553.29</v>
      </c>
      <c r="AR16" s="46">
        <v>4879205.4600000009</v>
      </c>
    </row>
    <row r="17" spans="1:44" x14ac:dyDescent="0.25">
      <c r="A17" s="34">
        <v>12</v>
      </c>
      <c r="B17" s="46">
        <v>123787.075</v>
      </c>
      <c r="C17" s="46">
        <v>125600.86</v>
      </c>
      <c r="D17" s="46">
        <v>127975.815</v>
      </c>
      <c r="E17" s="46">
        <v>128319.45</v>
      </c>
      <c r="F17" s="46">
        <v>119491.32</v>
      </c>
      <c r="G17" s="46">
        <v>106754.8</v>
      </c>
      <c r="H17" s="46">
        <v>100170.295</v>
      </c>
      <c r="I17" s="46">
        <v>105388.57</v>
      </c>
      <c r="J17" s="46">
        <v>123073.98</v>
      </c>
      <c r="K17" s="46">
        <v>135047.625</v>
      </c>
      <c r="L17" s="46">
        <v>143184.80499999999</v>
      </c>
      <c r="M17" s="46">
        <v>118189.72</v>
      </c>
      <c r="N17" s="46">
        <v>105484.1</v>
      </c>
      <c r="O17" s="46">
        <v>111329.62</v>
      </c>
      <c r="P17" s="46">
        <v>131980.98499999999</v>
      </c>
      <c r="Q17" s="46">
        <v>127625.36500000001</v>
      </c>
      <c r="R17" s="46">
        <v>114696.37</v>
      </c>
      <c r="S17" s="46">
        <v>111632.83500000001</v>
      </c>
      <c r="T17" s="46">
        <v>115411.41</v>
      </c>
      <c r="U17" s="46">
        <v>107465.98</v>
      </c>
      <c r="V17" s="46">
        <v>113593.82</v>
      </c>
      <c r="W17" s="46">
        <v>111617.94500000001</v>
      </c>
      <c r="X17" s="46">
        <v>110794.26</v>
      </c>
      <c r="Y17" s="46">
        <v>111254.315</v>
      </c>
      <c r="Z17" s="46">
        <v>115020.505</v>
      </c>
      <c r="AA17" s="46">
        <v>119298.325</v>
      </c>
      <c r="AB17" s="46">
        <v>112312.69500000001</v>
      </c>
      <c r="AC17" s="46">
        <v>97262.705000000002</v>
      </c>
      <c r="AD17" s="46">
        <v>121954.38499999999</v>
      </c>
      <c r="AE17" s="46">
        <v>123290.83500000001</v>
      </c>
      <c r="AF17" s="46">
        <v>123994.3</v>
      </c>
      <c r="AG17" s="46">
        <v>124181.405</v>
      </c>
      <c r="AH17" s="46">
        <v>128305.64</v>
      </c>
      <c r="AI17" s="46">
        <v>109147.65</v>
      </c>
      <c r="AJ17" s="46">
        <v>105669.045</v>
      </c>
      <c r="AK17" s="46">
        <v>110586.815</v>
      </c>
      <c r="AL17" s="46">
        <v>115254.185</v>
      </c>
      <c r="AM17" s="46">
        <v>121127.145</v>
      </c>
      <c r="AN17" s="46">
        <v>127266.86</v>
      </c>
      <c r="AO17" s="46">
        <v>111547.605</v>
      </c>
      <c r="AP17" s="46">
        <v>103999.33500000001</v>
      </c>
      <c r="AQ17" s="46">
        <v>97664.934999999998</v>
      </c>
      <c r="AR17" s="46">
        <v>4897755.6899999985</v>
      </c>
    </row>
    <row r="18" spans="1:44" x14ac:dyDescent="0.25">
      <c r="A18" s="34">
        <v>13</v>
      </c>
      <c r="B18" s="46">
        <v>122810.05</v>
      </c>
      <c r="C18" s="46">
        <v>123234.935</v>
      </c>
      <c r="D18" s="46">
        <v>122268.86</v>
      </c>
      <c r="E18" s="46">
        <v>121998.2</v>
      </c>
      <c r="F18" s="46">
        <v>122346.33500000001</v>
      </c>
      <c r="G18" s="46">
        <v>112187.715</v>
      </c>
      <c r="H18" s="46">
        <v>106555.03</v>
      </c>
      <c r="I18" s="46">
        <v>117796.715</v>
      </c>
      <c r="J18" s="46">
        <v>124081.46</v>
      </c>
      <c r="K18" s="46">
        <v>126074.895</v>
      </c>
      <c r="L18" s="46">
        <v>125072.73</v>
      </c>
      <c r="M18" s="46">
        <v>101740.89</v>
      </c>
      <c r="N18" s="46">
        <v>102726.745</v>
      </c>
      <c r="O18" s="46">
        <v>100394.06</v>
      </c>
      <c r="P18" s="46">
        <v>116237.22</v>
      </c>
      <c r="Q18" s="46">
        <v>111032.97500000001</v>
      </c>
      <c r="R18" s="46">
        <v>109640.33</v>
      </c>
      <c r="S18" s="46">
        <v>107491.87</v>
      </c>
      <c r="T18" s="46">
        <v>110662.245</v>
      </c>
      <c r="U18" s="46">
        <v>97402.264999999999</v>
      </c>
      <c r="V18" s="46">
        <v>104189.1</v>
      </c>
      <c r="W18" s="46">
        <v>112488.215</v>
      </c>
      <c r="X18" s="46">
        <v>116809.36500000001</v>
      </c>
      <c r="Y18" s="46">
        <v>117744.005</v>
      </c>
      <c r="Z18" s="46">
        <v>116457.26</v>
      </c>
      <c r="AA18" s="46">
        <v>97070.345000000001</v>
      </c>
      <c r="AB18" s="46">
        <v>99687.64</v>
      </c>
      <c r="AC18" s="46">
        <v>98918.514999999999</v>
      </c>
      <c r="AD18" s="46">
        <v>107583.935</v>
      </c>
      <c r="AE18" s="46">
        <v>108840.18</v>
      </c>
      <c r="AF18" s="46">
        <v>113307.595</v>
      </c>
      <c r="AG18" s="46">
        <v>113923.16</v>
      </c>
      <c r="AH18" s="46">
        <v>110768.285</v>
      </c>
      <c r="AI18" s="46">
        <v>101262.655</v>
      </c>
      <c r="AJ18" s="46">
        <v>104226.83</v>
      </c>
      <c r="AK18" s="46">
        <v>112906.94500000001</v>
      </c>
      <c r="AL18" s="46">
        <v>114935.545</v>
      </c>
      <c r="AM18" s="46">
        <v>113147.815</v>
      </c>
      <c r="AN18" s="46">
        <v>110088.01</v>
      </c>
      <c r="AO18" s="46">
        <v>111958.245</v>
      </c>
      <c r="AP18" s="46">
        <v>97923.714999999997</v>
      </c>
      <c r="AQ18" s="46">
        <v>97449.684999999998</v>
      </c>
      <c r="AR18" s="46">
        <v>4663442.57</v>
      </c>
    </row>
    <row r="19" spans="1:44" x14ac:dyDescent="0.25">
      <c r="A19" s="34">
        <v>14</v>
      </c>
      <c r="B19" s="46">
        <v>123061.87</v>
      </c>
      <c r="C19" s="46">
        <v>125795.325</v>
      </c>
      <c r="D19" s="46">
        <v>122042.265</v>
      </c>
      <c r="E19" s="46">
        <v>113838.41</v>
      </c>
      <c r="F19" s="46">
        <v>98891.06</v>
      </c>
      <c r="G19" s="46">
        <v>103999.17</v>
      </c>
      <c r="H19" s="46">
        <v>106418.66499999999</v>
      </c>
      <c r="I19" s="46">
        <v>102746.6</v>
      </c>
      <c r="J19" s="46">
        <v>118281.13</v>
      </c>
      <c r="K19" s="46">
        <v>122625.21</v>
      </c>
      <c r="L19" s="46">
        <v>122964.715</v>
      </c>
      <c r="M19" s="46">
        <v>116321.60000000001</v>
      </c>
      <c r="N19" s="46">
        <v>102832.72</v>
      </c>
      <c r="O19" s="46">
        <v>98324.645000000004</v>
      </c>
      <c r="P19" s="46">
        <v>107895.52499999999</v>
      </c>
      <c r="Q19" s="46">
        <v>113138.67</v>
      </c>
      <c r="R19" s="46">
        <v>114191.35</v>
      </c>
      <c r="S19" s="46">
        <v>114817.30499999999</v>
      </c>
      <c r="T19" s="46">
        <v>110160.02499999999</v>
      </c>
      <c r="U19" s="46">
        <v>99084.74</v>
      </c>
      <c r="V19" s="46">
        <v>94477.095000000001</v>
      </c>
      <c r="W19" s="46">
        <v>98258.25</v>
      </c>
      <c r="X19" s="46">
        <v>113381.53</v>
      </c>
      <c r="Y19" s="46">
        <v>115974.61</v>
      </c>
      <c r="Z19" s="46">
        <v>117551.69500000001</v>
      </c>
      <c r="AA19" s="46">
        <v>115979.07</v>
      </c>
      <c r="AB19" s="46">
        <v>105938.47500000001</v>
      </c>
      <c r="AC19" s="46">
        <v>98817.03</v>
      </c>
      <c r="AD19" s="46">
        <v>116817.43</v>
      </c>
      <c r="AE19" s="46">
        <v>114927.205</v>
      </c>
      <c r="AF19" s="46">
        <v>115188.76</v>
      </c>
      <c r="AG19" s="46">
        <v>113763.83500000001</v>
      </c>
      <c r="AH19" s="46">
        <v>111484.73</v>
      </c>
      <c r="AI19" s="46">
        <v>102229.645</v>
      </c>
      <c r="AJ19" s="46">
        <v>101119.83500000001</v>
      </c>
      <c r="AK19" s="46">
        <v>107687.51</v>
      </c>
      <c r="AL19" s="46">
        <v>109043.86500000001</v>
      </c>
      <c r="AM19" s="46">
        <v>110991.625</v>
      </c>
      <c r="AN19" s="46">
        <v>116302.66499999999</v>
      </c>
      <c r="AO19" s="46">
        <v>104294.57</v>
      </c>
      <c r="AP19" s="46">
        <v>101854.155</v>
      </c>
      <c r="AQ19" s="46">
        <v>95953.205000000002</v>
      </c>
      <c r="AR19" s="46">
        <v>4619467.790000001</v>
      </c>
    </row>
    <row r="20" spans="1:44" x14ac:dyDescent="0.25">
      <c r="A20" s="34">
        <v>15</v>
      </c>
      <c r="B20" s="46">
        <v>107383.37</v>
      </c>
      <c r="C20" s="46">
        <v>120235.505</v>
      </c>
      <c r="D20" s="46">
        <v>122129.77499999999</v>
      </c>
      <c r="E20" s="46">
        <v>123990.76</v>
      </c>
      <c r="F20" s="46">
        <v>121753.11500000001</v>
      </c>
      <c r="G20" s="46">
        <v>110034.16499999999</v>
      </c>
      <c r="H20" s="46">
        <v>103685.45</v>
      </c>
      <c r="I20" s="46">
        <v>120445.735</v>
      </c>
      <c r="J20" s="46">
        <v>120371.235</v>
      </c>
      <c r="K20" s="46">
        <v>125657.125</v>
      </c>
      <c r="L20" s="46">
        <v>125663.33</v>
      </c>
      <c r="M20" s="46">
        <v>124266.88499999999</v>
      </c>
      <c r="N20" s="46">
        <v>109044.9</v>
      </c>
      <c r="O20" s="46">
        <v>102084</v>
      </c>
      <c r="P20" s="46">
        <v>113287.05499999999</v>
      </c>
      <c r="Q20" s="46">
        <v>114159.965</v>
      </c>
      <c r="R20" s="46">
        <v>114335.995</v>
      </c>
      <c r="S20" s="46">
        <v>112704.045</v>
      </c>
      <c r="T20" s="46">
        <v>97436.41</v>
      </c>
      <c r="U20" s="46">
        <v>99608.57</v>
      </c>
      <c r="V20" s="46">
        <v>96041.895000000004</v>
      </c>
      <c r="W20" s="46">
        <v>118702.925</v>
      </c>
      <c r="X20" s="46">
        <v>122423.01</v>
      </c>
      <c r="Y20" s="46">
        <v>121944.995</v>
      </c>
      <c r="Z20" s="46">
        <v>119876.63</v>
      </c>
      <c r="AA20" s="46">
        <v>113609.76</v>
      </c>
      <c r="AB20" s="46">
        <v>105135.30499999999</v>
      </c>
      <c r="AC20" s="46">
        <v>100571.16499999999</v>
      </c>
      <c r="AD20" s="46">
        <v>108543.63499999999</v>
      </c>
      <c r="AE20" s="46">
        <v>111999.03999999999</v>
      </c>
      <c r="AF20" s="46">
        <v>120858.98</v>
      </c>
      <c r="AG20" s="46">
        <v>116890.61</v>
      </c>
      <c r="AH20" s="46">
        <v>114848.77</v>
      </c>
      <c r="AI20" s="46">
        <v>105963.55499999999</v>
      </c>
      <c r="AJ20" s="46">
        <v>93590.425000000003</v>
      </c>
      <c r="AK20" s="46">
        <v>118074.565</v>
      </c>
      <c r="AL20" s="46">
        <v>118404.455</v>
      </c>
      <c r="AM20" s="46">
        <v>108404.01</v>
      </c>
      <c r="AN20" s="46">
        <v>108587.52</v>
      </c>
      <c r="AO20" s="46">
        <v>94831.23</v>
      </c>
      <c r="AP20" s="46">
        <v>92097.07</v>
      </c>
      <c r="AQ20" s="46">
        <v>105098.02499999999</v>
      </c>
      <c r="AR20" s="46">
        <v>4704774.9649999999</v>
      </c>
    </row>
    <row r="21" spans="1:44" x14ac:dyDescent="0.25">
      <c r="A21" s="34">
        <v>16</v>
      </c>
      <c r="B21" s="46">
        <v>125107.78</v>
      </c>
      <c r="C21" s="46">
        <v>127793.38</v>
      </c>
      <c r="D21" s="46">
        <v>126673.935</v>
      </c>
      <c r="E21" s="46">
        <v>126937.94</v>
      </c>
      <c r="F21" s="46">
        <v>131031.41499999999</v>
      </c>
      <c r="G21" s="46">
        <v>109763.985</v>
      </c>
      <c r="H21" s="46">
        <v>103760.22500000001</v>
      </c>
      <c r="I21" s="46">
        <v>118614.005</v>
      </c>
      <c r="J21" s="46">
        <v>123808.76</v>
      </c>
      <c r="K21" s="46">
        <v>124686.63</v>
      </c>
      <c r="L21" s="46">
        <v>126519.065</v>
      </c>
      <c r="M21" s="46">
        <v>124721.485</v>
      </c>
      <c r="N21" s="46">
        <v>108525.965</v>
      </c>
      <c r="O21" s="46">
        <v>99845.345000000001</v>
      </c>
      <c r="P21" s="46">
        <v>99945.494999999995</v>
      </c>
      <c r="Q21" s="46">
        <v>111955.175</v>
      </c>
      <c r="R21" s="46">
        <v>114436.97</v>
      </c>
      <c r="S21" s="46">
        <v>112816.68</v>
      </c>
      <c r="T21" s="46">
        <v>114522.44</v>
      </c>
      <c r="U21" s="46">
        <v>102528.4</v>
      </c>
      <c r="V21" s="46">
        <v>96594.744999999995</v>
      </c>
      <c r="W21" s="46">
        <v>115694.64</v>
      </c>
      <c r="X21" s="46">
        <v>121092.855</v>
      </c>
      <c r="Y21" s="46">
        <v>120784.875</v>
      </c>
      <c r="Z21" s="46">
        <v>120448.935</v>
      </c>
      <c r="AA21" s="46">
        <v>118324.09</v>
      </c>
      <c r="AB21" s="46">
        <v>107479.26</v>
      </c>
      <c r="AC21" s="46">
        <v>104123.39</v>
      </c>
      <c r="AD21" s="46">
        <v>114194.955</v>
      </c>
      <c r="AE21" s="46">
        <v>115392.875</v>
      </c>
      <c r="AF21" s="46">
        <v>117281.13</v>
      </c>
      <c r="AG21" s="46">
        <v>111360.065</v>
      </c>
      <c r="AH21" s="46">
        <v>95967.404999999999</v>
      </c>
      <c r="AI21" s="46">
        <v>95654.36</v>
      </c>
      <c r="AJ21" s="46">
        <v>98680</v>
      </c>
      <c r="AK21" s="46">
        <v>100025.9</v>
      </c>
      <c r="AL21" s="46">
        <v>107849.83</v>
      </c>
      <c r="AM21" s="46">
        <v>104547.34</v>
      </c>
      <c r="AN21" s="46">
        <v>106527.94500000001</v>
      </c>
      <c r="AO21" s="46">
        <v>106943.49</v>
      </c>
      <c r="AP21" s="46">
        <v>106888.545</v>
      </c>
      <c r="AQ21" s="46">
        <v>101760.09</v>
      </c>
      <c r="AR21" s="46">
        <v>4721611.794999999</v>
      </c>
    </row>
    <row r="22" spans="1:44" x14ac:dyDescent="0.25">
      <c r="A22" s="34">
        <v>17</v>
      </c>
      <c r="B22" s="46">
        <v>126696.19</v>
      </c>
      <c r="C22" s="46">
        <v>127973.58500000001</v>
      </c>
      <c r="D22" s="46">
        <v>128598.495</v>
      </c>
      <c r="E22" s="46">
        <v>126483.80499999999</v>
      </c>
      <c r="F22" s="46">
        <v>126230.785</v>
      </c>
      <c r="G22" s="46">
        <v>111803.625</v>
      </c>
      <c r="H22" s="46">
        <v>107160.54</v>
      </c>
      <c r="I22" s="46">
        <v>123441.82</v>
      </c>
      <c r="J22" s="46">
        <v>126846.44500000001</v>
      </c>
      <c r="K22" s="46">
        <v>125204.785</v>
      </c>
      <c r="L22" s="46">
        <v>125514.14</v>
      </c>
      <c r="M22" s="46">
        <v>120124.30499999999</v>
      </c>
      <c r="N22" s="46">
        <v>108773.745</v>
      </c>
      <c r="O22" s="46">
        <v>100526.30499999999</v>
      </c>
      <c r="P22" s="46">
        <v>109421.815</v>
      </c>
      <c r="Q22" s="46">
        <v>101548.735</v>
      </c>
      <c r="R22" s="46">
        <v>116795.245</v>
      </c>
      <c r="S22" s="46">
        <v>126329.53</v>
      </c>
      <c r="T22" s="46">
        <v>120144.19</v>
      </c>
      <c r="U22" s="46">
        <v>104864.05</v>
      </c>
      <c r="V22" s="46">
        <v>97356.565000000002</v>
      </c>
      <c r="W22" s="46">
        <v>117799.97</v>
      </c>
      <c r="X22" s="46">
        <v>117642.645</v>
      </c>
      <c r="Y22" s="46">
        <v>106654.955</v>
      </c>
      <c r="Z22" s="46">
        <v>117617.51</v>
      </c>
      <c r="AA22" s="46">
        <v>119079.465</v>
      </c>
      <c r="AB22" s="46">
        <v>108613.38</v>
      </c>
      <c r="AC22" s="46">
        <v>103662.05</v>
      </c>
      <c r="AD22" s="46">
        <v>100246.51</v>
      </c>
      <c r="AE22" s="46">
        <v>114240.88499999999</v>
      </c>
      <c r="AF22" s="46">
        <v>113264.23</v>
      </c>
      <c r="AG22" s="46">
        <v>98112.464999999997</v>
      </c>
      <c r="AH22" s="46">
        <v>107226.59</v>
      </c>
      <c r="AI22" s="46">
        <v>105374.93</v>
      </c>
      <c r="AJ22" s="46">
        <v>94810.664999999994</v>
      </c>
      <c r="AK22" s="46">
        <v>109168.595</v>
      </c>
      <c r="AL22" s="46">
        <v>111417.63</v>
      </c>
      <c r="AM22" s="46">
        <v>113506.01</v>
      </c>
      <c r="AN22" s="46">
        <v>112872.88</v>
      </c>
      <c r="AO22" s="46">
        <v>106565.295</v>
      </c>
      <c r="AP22" s="46">
        <v>96845.119999999995</v>
      </c>
      <c r="AQ22" s="46">
        <v>100737.83500000001</v>
      </c>
      <c r="AR22" s="46">
        <v>4737298.3149999985</v>
      </c>
    </row>
    <row r="23" spans="1:44" x14ac:dyDescent="0.25">
      <c r="A23" s="34">
        <v>18</v>
      </c>
      <c r="B23" s="46">
        <v>127855.22</v>
      </c>
      <c r="C23" s="46">
        <v>132642.14000000001</v>
      </c>
      <c r="D23" s="46">
        <v>132814.61499999999</v>
      </c>
      <c r="E23" s="46">
        <v>132669.57999999999</v>
      </c>
      <c r="F23" s="46">
        <v>126304.44500000001</v>
      </c>
      <c r="G23" s="46">
        <v>108487.97500000001</v>
      </c>
      <c r="H23" s="46">
        <v>108217.82</v>
      </c>
      <c r="I23" s="46">
        <v>104072.435</v>
      </c>
      <c r="J23" s="46">
        <v>117437.66499999999</v>
      </c>
      <c r="K23" s="46">
        <v>118531.5</v>
      </c>
      <c r="L23" s="46">
        <v>126847.02</v>
      </c>
      <c r="M23" s="46">
        <v>122054.13</v>
      </c>
      <c r="N23" s="46">
        <v>103505.19500000001</v>
      </c>
      <c r="O23" s="46">
        <v>105642.28</v>
      </c>
      <c r="P23" s="46">
        <v>115103.77499999999</v>
      </c>
      <c r="Q23" s="46">
        <v>120718.64</v>
      </c>
      <c r="R23" s="46">
        <v>129196.44500000001</v>
      </c>
      <c r="S23" s="46">
        <v>127260.05</v>
      </c>
      <c r="T23" s="46">
        <v>123150.38499999999</v>
      </c>
      <c r="U23" s="46">
        <v>105013.07</v>
      </c>
      <c r="V23" s="46">
        <v>103756.535</v>
      </c>
      <c r="W23" s="46">
        <v>121551.685</v>
      </c>
      <c r="X23" s="46">
        <v>122642.235</v>
      </c>
      <c r="Y23" s="46">
        <v>118716.595</v>
      </c>
      <c r="Z23" s="46">
        <v>117357.83500000001</v>
      </c>
      <c r="AA23" s="46">
        <v>116870.46</v>
      </c>
      <c r="AB23" s="46">
        <v>106892.995</v>
      </c>
      <c r="AC23" s="46">
        <v>105277.715</v>
      </c>
      <c r="AD23" s="46">
        <v>118307.52499999999</v>
      </c>
      <c r="AE23" s="46">
        <v>110515.6</v>
      </c>
      <c r="AF23" s="46">
        <v>111462.38499999999</v>
      </c>
      <c r="AG23" s="46">
        <v>112948.4</v>
      </c>
      <c r="AH23" s="46">
        <v>110902.185</v>
      </c>
      <c r="AI23" s="46">
        <v>103616.145</v>
      </c>
      <c r="AJ23" s="46">
        <v>101057.43</v>
      </c>
      <c r="AK23" s="46">
        <v>113471.83</v>
      </c>
      <c r="AL23" s="46">
        <v>112124.06</v>
      </c>
      <c r="AM23" s="46">
        <v>121307.84</v>
      </c>
      <c r="AN23" s="46">
        <v>121353.33</v>
      </c>
      <c r="AO23" s="46">
        <v>127238.875</v>
      </c>
      <c r="AP23" s="46">
        <v>111665.72500000001</v>
      </c>
      <c r="AQ23" s="46">
        <v>96572.934999999998</v>
      </c>
      <c r="AR23" s="46">
        <v>4873134.7049999982</v>
      </c>
    </row>
    <row r="24" spans="1:44" x14ac:dyDescent="0.25">
      <c r="A24" s="34">
        <v>19</v>
      </c>
      <c r="B24" s="46">
        <v>122375.47</v>
      </c>
      <c r="C24" s="46">
        <v>123734.86500000001</v>
      </c>
      <c r="D24" s="46">
        <v>129121.86</v>
      </c>
      <c r="E24" s="46">
        <v>131237.185</v>
      </c>
      <c r="F24" s="46">
        <v>131138.73000000001</v>
      </c>
      <c r="G24" s="46">
        <v>108377.05</v>
      </c>
      <c r="H24" s="46">
        <v>109233.34</v>
      </c>
      <c r="I24" s="46">
        <v>116969.63</v>
      </c>
      <c r="J24" s="46">
        <v>119014.44500000001</v>
      </c>
      <c r="K24" s="46">
        <v>124525.185</v>
      </c>
      <c r="L24" s="46">
        <v>118192.05499999999</v>
      </c>
      <c r="M24" s="46">
        <v>120421.32</v>
      </c>
      <c r="N24" s="46">
        <v>106052.64</v>
      </c>
      <c r="O24" s="46">
        <v>98873.535000000003</v>
      </c>
      <c r="P24" s="46">
        <v>125858.27</v>
      </c>
      <c r="Q24" s="46">
        <v>126760.71</v>
      </c>
      <c r="R24" s="46">
        <v>125747.735</v>
      </c>
      <c r="S24" s="46">
        <v>128753.13</v>
      </c>
      <c r="T24" s="46">
        <v>123523</v>
      </c>
      <c r="U24" s="46">
        <v>109477.42</v>
      </c>
      <c r="V24" s="46">
        <v>107424.07</v>
      </c>
      <c r="W24" s="46">
        <v>118254.55499999999</v>
      </c>
      <c r="X24" s="46">
        <v>122876.86500000001</v>
      </c>
      <c r="Y24" s="46">
        <v>122721.46</v>
      </c>
      <c r="Z24" s="46">
        <v>128518.505</v>
      </c>
      <c r="AA24" s="46">
        <v>133467.37</v>
      </c>
      <c r="AB24" s="46">
        <v>111273.755</v>
      </c>
      <c r="AC24" s="46">
        <v>105840.39</v>
      </c>
      <c r="AD24" s="46">
        <v>121535.485</v>
      </c>
      <c r="AE24" s="46">
        <v>116318.435</v>
      </c>
      <c r="AF24" s="46">
        <v>118801.84</v>
      </c>
      <c r="AG24" s="46">
        <v>122003.33500000001</v>
      </c>
      <c r="AH24" s="46">
        <v>123850.86</v>
      </c>
      <c r="AI24" s="46">
        <v>113186.735</v>
      </c>
      <c r="AJ24" s="46">
        <v>104770.705</v>
      </c>
      <c r="AK24" s="46">
        <v>126892.26</v>
      </c>
      <c r="AL24" s="46">
        <v>118839.095</v>
      </c>
      <c r="AM24" s="46">
        <v>113214.27</v>
      </c>
      <c r="AN24" s="46">
        <v>109642.755</v>
      </c>
      <c r="AO24" s="46">
        <v>107914.05499999999</v>
      </c>
      <c r="AP24" s="46">
        <v>107786.255</v>
      </c>
      <c r="AQ24" s="46">
        <v>109669.355</v>
      </c>
      <c r="AR24" s="46">
        <v>4964189.9849999985</v>
      </c>
    </row>
    <row r="25" spans="1:44" x14ac:dyDescent="0.25">
      <c r="A25" s="34">
        <v>20</v>
      </c>
      <c r="B25" s="46">
        <v>123740.245</v>
      </c>
      <c r="C25" s="46">
        <v>129312.58</v>
      </c>
      <c r="D25" s="46">
        <v>136903.26999999999</v>
      </c>
      <c r="E25" s="46">
        <v>135217.65</v>
      </c>
      <c r="F25" s="46">
        <v>135172.41</v>
      </c>
      <c r="G25" s="46">
        <v>117136.63</v>
      </c>
      <c r="H25" s="46">
        <v>103811.28</v>
      </c>
      <c r="I25" s="46">
        <v>119781.13499999999</v>
      </c>
      <c r="J25" s="46">
        <v>119611.88</v>
      </c>
      <c r="K25" s="46">
        <v>123616.28</v>
      </c>
      <c r="L25" s="46">
        <v>120693.53</v>
      </c>
      <c r="M25" s="46">
        <v>118800.07</v>
      </c>
      <c r="N25" s="46">
        <v>101945.995</v>
      </c>
      <c r="O25" s="46">
        <v>103487.28</v>
      </c>
      <c r="P25" s="46">
        <v>125871.91499999999</v>
      </c>
      <c r="Q25" s="46">
        <v>127820.715</v>
      </c>
      <c r="R25" s="46">
        <v>125072.675</v>
      </c>
      <c r="S25" s="46">
        <v>122910.48</v>
      </c>
      <c r="T25" s="46">
        <v>123351.45</v>
      </c>
      <c r="U25" s="46">
        <v>109111.61500000001</v>
      </c>
      <c r="V25" s="46">
        <v>107497.03</v>
      </c>
      <c r="W25" s="46">
        <v>129885.955</v>
      </c>
      <c r="X25" s="46">
        <v>131900.51999999999</v>
      </c>
      <c r="Y25" s="46">
        <v>133399.23000000001</v>
      </c>
      <c r="Z25" s="46">
        <v>131757.155</v>
      </c>
      <c r="AA25" s="46">
        <v>127353.575</v>
      </c>
      <c r="AB25" s="46">
        <v>119262.145</v>
      </c>
      <c r="AC25" s="46">
        <v>108729.71</v>
      </c>
      <c r="AD25" s="46">
        <v>119598.605</v>
      </c>
      <c r="AE25" s="46">
        <v>123005.31</v>
      </c>
      <c r="AF25" s="46">
        <v>126264.77499999999</v>
      </c>
      <c r="AG25" s="46">
        <v>127389.485</v>
      </c>
      <c r="AH25" s="46">
        <v>126934.24</v>
      </c>
      <c r="AI25" s="46">
        <v>112990.63499999999</v>
      </c>
      <c r="AJ25" s="46">
        <v>110416.88</v>
      </c>
      <c r="AK25" s="46">
        <v>122550.94500000001</v>
      </c>
      <c r="AL25" s="46">
        <v>120767.795</v>
      </c>
      <c r="AM25" s="46">
        <v>127145.14</v>
      </c>
      <c r="AN25" s="46">
        <v>129285.09</v>
      </c>
      <c r="AO25" s="46">
        <v>129112.45</v>
      </c>
      <c r="AP25" s="46">
        <v>110420.89</v>
      </c>
      <c r="AQ25" s="46">
        <v>107555.19</v>
      </c>
      <c r="AR25" s="46">
        <v>5106591.8350000009</v>
      </c>
    </row>
    <row r="26" spans="1:44" x14ac:dyDescent="0.25">
      <c r="A26" s="34">
        <v>21</v>
      </c>
      <c r="B26" s="46">
        <v>127524.8</v>
      </c>
      <c r="C26" s="46">
        <v>133235.48000000001</v>
      </c>
      <c r="D26" s="46">
        <v>127522.71</v>
      </c>
      <c r="E26" s="46">
        <v>135361.19500000001</v>
      </c>
      <c r="F26" s="46">
        <v>133422.46</v>
      </c>
      <c r="G26" s="46">
        <v>119331.85</v>
      </c>
      <c r="H26" s="46">
        <v>111897.08500000001</v>
      </c>
      <c r="I26" s="46">
        <v>121182.69500000001</v>
      </c>
      <c r="J26" s="46">
        <v>124209.405</v>
      </c>
      <c r="K26" s="46">
        <v>124352.215</v>
      </c>
      <c r="L26" s="46">
        <v>124392.29</v>
      </c>
      <c r="M26" s="46">
        <v>127705.84</v>
      </c>
      <c r="N26" s="46">
        <v>112336.78</v>
      </c>
      <c r="O26" s="46">
        <v>99697.62</v>
      </c>
      <c r="P26" s="46">
        <v>113551.03999999999</v>
      </c>
      <c r="Q26" s="46">
        <v>119127.205</v>
      </c>
      <c r="R26" s="46">
        <v>121571.97</v>
      </c>
      <c r="S26" s="46">
        <v>124010.03</v>
      </c>
      <c r="T26" s="46">
        <v>123130.6</v>
      </c>
      <c r="U26" s="46">
        <v>104643.675</v>
      </c>
      <c r="V26" s="46">
        <v>105912.16</v>
      </c>
      <c r="W26" s="46">
        <v>124046.80499999999</v>
      </c>
      <c r="X26" s="46">
        <v>126922.995</v>
      </c>
      <c r="Y26" s="46">
        <v>129352.83</v>
      </c>
      <c r="Z26" s="46">
        <v>129553.94</v>
      </c>
      <c r="AA26" s="46">
        <v>127957.57</v>
      </c>
      <c r="AB26" s="46">
        <v>115384.08500000001</v>
      </c>
      <c r="AC26" s="46">
        <v>112349.26</v>
      </c>
      <c r="AD26" s="46">
        <v>118733.42</v>
      </c>
      <c r="AE26" s="46">
        <v>121766.77</v>
      </c>
      <c r="AF26" s="46">
        <v>122015.59</v>
      </c>
      <c r="AG26" s="46">
        <v>119118.11</v>
      </c>
      <c r="AH26" s="46">
        <v>118924.765</v>
      </c>
      <c r="AI26" s="46">
        <v>104949.95</v>
      </c>
      <c r="AJ26" s="46">
        <v>104054.85</v>
      </c>
      <c r="AK26" s="46">
        <v>120076.645</v>
      </c>
      <c r="AL26" s="46">
        <v>119789.97</v>
      </c>
      <c r="AM26" s="46">
        <v>119803.985</v>
      </c>
      <c r="AN26" s="46">
        <v>127563.61</v>
      </c>
      <c r="AO26" s="46">
        <v>130472.2</v>
      </c>
      <c r="AP26" s="46">
        <v>115234.32</v>
      </c>
      <c r="AQ26" s="46">
        <v>109774.425</v>
      </c>
      <c r="AR26" s="46">
        <v>5051965.2</v>
      </c>
    </row>
    <row r="27" spans="1:44" x14ac:dyDescent="0.25">
      <c r="A27" s="34">
        <v>22</v>
      </c>
      <c r="B27" s="46">
        <v>136690.92000000001</v>
      </c>
      <c r="C27" s="46">
        <v>140886.995</v>
      </c>
      <c r="D27" s="46">
        <v>133103.37</v>
      </c>
      <c r="E27" s="46">
        <v>127900.235</v>
      </c>
      <c r="F27" s="46">
        <v>132338.94</v>
      </c>
      <c r="G27" s="46">
        <v>114669.79</v>
      </c>
      <c r="H27" s="46">
        <v>118783.08500000001</v>
      </c>
      <c r="I27" s="46">
        <v>121424.42</v>
      </c>
      <c r="J27" s="46">
        <v>131916.405</v>
      </c>
      <c r="K27" s="46">
        <v>132170.04999999999</v>
      </c>
      <c r="L27" s="46">
        <v>137080.875</v>
      </c>
      <c r="M27" s="46">
        <v>134317.62</v>
      </c>
      <c r="N27" s="46">
        <v>119938.795</v>
      </c>
      <c r="O27" s="46">
        <v>101618.98</v>
      </c>
      <c r="P27" s="46">
        <v>130516.1</v>
      </c>
      <c r="Q27" s="46">
        <v>132762.38</v>
      </c>
      <c r="R27" s="46">
        <v>139030.79500000001</v>
      </c>
      <c r="S27" s="46">
        <v>140202.73499999999</v>
      </c>
      <c r="T27" s="46">
        <v>136856.79999999999</v>
      </c>
      <c r="U27" s="46">
        <v>122161.405</v>
      </c>
      <c r="V27" s="46">
        <v>110029.55</v>
      </c>
      <c r="W27" s="46">
        <v>119360.265</v>
      </c>
      <c r="X27" s="46">
        <v>123142.76</v>
      </c>
      <c r="Y27" s="46">
        <v>127830.62</v>
      </c>
      <c r="Z27" s="46">
        <v>131159.94500000001</v>
      </c>
      <c r="AA27" s="46">
        <v>135864.065</v>
      </c>
      <c r="AB27" s="46">
        <v>123226.075</v>
      </c>
      <c r="AC27" s="46">
        <v>106044.51</v>
      </c>
      <c r="AD27" s="46">
        <v>130229.295</v>
      </c>
      <c r="AE27" s="46">
        <v>133799.655</v>
      </c>
      <c r="AF27" s="46">
        <v>136301.49</v>
      </c>
      <c r="AG27" s="46">
        <v>138857.13500000001</v>
      </c>
      <c r="AH27" s="46">
        <v>133869.14000000001</v>
      </c>
      <c r="AI27" s="46">
        <v>120653.435</v>
      </c>
      <c r="AJ27" s="46">
        <v>106153.43</v>
      </c>
      <c r="AK27" s="46">
        <v>125532.575</v>
      </c>
      <c r="AL27" s="46">
        <v>126788.83500000001</v>
      </c>
      <c r="AM27" s="46">
        <v>124189.8</v>
      </c>
      <c r="AN27" s="46">
        <v>124062.485</v>
      </c>
      <c r="AO27" s="46">
        <v>120072.09</v>
      </c>
      <c r="AP27" s="46">
        <v>102231.77</v>
      </c>
      <c r="AQ27" s="46">
        <v>109579.82</v>
      </c>
      <c r="AR27" s="46">
        <v>5293349.4399999976</v>
      </c>
    </row>
    <row r="28" spans="1:44" x14ac:dyDescent="0.25">
      <c r="A28" s="34">
        <v>23</v>
      </c>
      <c r="B28" s="46">
        <v>140919.995</v>
      </c>
      <c r="C28" s="46">
        <v>148534.505</v>
      </c>
      <c r="D28" s="46">
        <v>146902.95000000001</v>
      </c>
      <c r="E28" s="46">
        <v>147155.26500000001</v>
      </c>
      <c r="F28" s="46">
        <v>142625.035</v>
      </c>
      <c r="G28" s="46">
        <v>120128.295</v>
      </c>
      <c r="H28" s="46">
        <v>113261.26</v>
      </c>
      <c r="I28" s="46">
        <v>134983.95499999999</v>
      </c>
      <c r="J28" s="46">
        <v>140402.15</v>
      </c>
      <c r="K28" s="46">
        <v>141195.03</v>
      </c>
      <c r="L28" s="46">
        <v>141292.56</v>
      </c>
      <c r="M28" s="46">
        <v>137717.255</v>
      </c>
      <c r="N28" s="46">
        <v>122764.33</v>
      </c>
      <c r="O28" s="46">
        <v>118751.965</v>
      </c>
      <c r="P28" s="46">
        <v>132877.45000000001</v>
      </c>
      <c r="Q28" s="46">
        <v>133274.53</v>
      </c>
      <c r="R28" s="46">
        <v>136116.12</v>
      </c>
      <c r="S28" s="46">
        <v>139511.78</v>
      </c>
      <c r="T28" s="46">
        <v>130994.54</v>
      </c>
      <c r="U28" s="46">
        <v>120698.91499999999</v>
      </c>
      <c r="V28" s="46">
        <v>118953.95</v>
      </c>
      <c r="W28" s="46">
        <v>135385.41</v>
      </c>
      <c r="X28" s="46">
        <v>132975.13</v>
      </c>
      <c r="Y28" s="46">
        <v>132038.42499999999</v>
      </c>
      <c r="Z28" s="46">
        <v>128577.63</v>
      </c>
      <c r="AA28" s="46">
        <v>129910.015</v>
      </c>
      <c r="AB28" s="46">
        <v>120232.19500000001</v>
      </c>
      <c r="AC28" s="46">
        <v>121177.58500000001</v>
      </c>
      <c r="AD28" s="46">
        <v>135437.85</v>
      </c>
      <c r="AE28" s="46">
        <v>136149.125</v>
      </c>
      <c r="AF28" s="46">
        <v>137844.815</v>
      </c>
      <c r="AG28" s="46">
        <v>134971.77499999999</v>
      </c>
      <c r="AH28" s="46">
        <v>132003.44</v>
      </c>
      <c r="AI28" s="46">
        <v>117243.63</v>
      </c>
      <c r="AJ28" s="46">
        <v>118086.93</v>
      </c>
      <c r="AK28" s="46">
        <v>132039.70499999999</v>
      </c>
      <c r="AL28" s="46">
        <v>132710.35999999999</v>
      </c>
      <c r="AM28" s="46">
        <v>130801.825</v>
      </c>
      <c r="AN28" s="46">
        <v>133322.02499999999</v>
      </c>
      <c r="AO28" s="46">
        <v>137368.465</v>
      </c>
      <c r="AP28" s="46">
        <v>126427.92</v>
      </c>
      <c r="AQ28" s="46">
        <v>102684.59</v>
      </c>
      <c r="AR28" s="46">
        <v>5516450.6800000006</v>
      </c>
    </row>
    <row r="29" spans="1:44" x14ac:dyDescent="0.25">
      <c r="A29" s="34">
        <v>24</v>
      </c>
      <c r="B29" s="46">
        <v>110715.815</v>
      </c>
      <c r="C29" s="46">
        <v>132854.13500000001</v>
      </c>
      <c r="D29" s="46">
        <v>144125.52499999999</v>
      </c>
      <c r="E29" s="46">
        <v>143465.44500000001</v>
      </c>
      <c r="F29" s="46">
        <v>145005.62</v>
      </c>
      <c r="G29" s="46">
        <v>123754.55</v>
      </c>
      <c r="H29" s="46">
        <v>109609.685</v>
      </c>
      <c r="I29" s="46">
        <v>134829.755</v>
      </c>
      <c r="J29" s="46">
        <v>135306.005</v>
      </c>
      <c r="K29" s="46">
        <v>137305.35500000001</v>
      </c>
      <c r="L29" s="46">
        <v>132859.30499999999</v>
      </c>
      <c r="M29" s="46">
        <v>132209.51500000001</v>
      </c>
      <c r="N29" s="46">
        <v>120753.43</v>
      </c>
      <c r="O29" s="46">
        <v>116052.80499999999</v>
      </c>
      <c r="P29" s="46">
        <v>117691.685</v>
      </c>
      <c r="Q29" s="46">
        <v>135184.95000000001</v>
      </c>
      <c r="R29" s="46">
        <v>136253.42000000001</v>
      </c>
      <c r="S29" s="46">
        <v>135303.255</v>
      </c>
      <c r="T29" s="46">
        <v>135269.63500000001</v>
      </c>
      <c r="U29" s="46">
        <v>121178.68</v>
      </c>
      <c r="V29" s="46">
        <v>113374.465</v>
      </c>
      <c r="W29" s="46">
        <v>113420.985</v>
      </c>
      <c r="X29" s="46">
        <v>127261.295</v>
      </c>
      <c r="Y29" s="46">
        <v>131574.60500000001</v>
      </c>
      <c r="Z29" s="46">
        <v>130544.485</v>
      </c>
      <c r="AA29" s="46">
        <v>133009.01</v>
      </c>
      <c r="AB29" s="46">
        <v>124351.235</v>
      </c>
      <c r="AC29" s="46">
        <v>117037.86500000001</v>
      </c>
      <c r="AD29" s="46">
        <v>108133.03</v>
      </c>
      <c r="AE29" s="46">
        <v>122760.92</v>
      </c>
      <c r="AF29" s="46">
        <v>128127.75</v>
      </c>
      <c r="AG29" s="46">
        <v>128535.19</v>
      </c>
      <c r="AH29" s="46">
        <v>128153.19500000001</v>
      </c>
      <c r="AI29" s="46">
        <v>121097.845</v>
      </c>
      <c r="AJ29" s="46">
        <v>110669.42</v>
      </c>
      <c r="AK29" s="46">
        <v>124792.97500000001</v>
      </c>
      <c r="AL29" s="46">
        <v>141571.29500000001</v>
      </c>
      <c r="AM29" s="46">
        <v>137795.79500000001</v>
      </c>
      <c r="AN29" s="46">
        <v>141444.44500000001</v>
      </c>
      <c r="AO29" s="46">
        <v>134684.58499999999</v>
      </c>
      <c r="AP29" s="46">
        <v>117394.455</v>
      </c>
      <c r="AQ29" s="46">
        <v>119524.41</v>
      </c>
      <c r="AR29" s="46">
        <v>5354987.8249999983</v>
      </c>
    </row>
    <row r="30" spans="1:44" x14ac:dyDescent="0.25">
      <c r="A30" s="34">
        <v>25</v>
      </c>
      <c r="B30" s="46">
        <v>136054.14499999999</v>
      </c>
      <c r="C30" s="46">
        <v>139073.785</v>
      </c>
      <c r="D30" s="46">
        <v>134290.46</v>
      </c>
      <c r="E30" s="46">
        <v>137073.77499999999</v>
      </c>
      <c r="F30" s="46">
        <v>139781.245</v>
      </c>
      <c r="G30" s="46">
        <v>129576.36</v>
      </c>
      <c r="H30" s="46">
        <v>119125.62</v>
      </c>
      <c r="I30" s="46">
        <v>122106.95</v>
      </c>
      <c r="J30" s="46">
        <v>138466.56</v>
      </c>
      <c r="K30" s="46">
        <v>140904.59</v>
      </c>
      <c r="L30" s="46">
        <v>140741.16500000001</v>
      </c>
      <c r="M30" s="46">
        <v>138023.10999999999</v>
      </c>
      <c r="N30" s="46">
        <v>123162.185</v>
      </c>
      <c r="O30" s="46">
        <v>122771.53</v>
      </c>
      <c r="P30" s="46">
        <v>134925.74</v>
      </c>
      <c r="Q30" s="46">
        <v>131996.97</v>
      </c>
      <c r="R30" s="46">
        <v>139814.29999999999</v>
      </c>
      <c r="S30" s="46">
        <v>140348.57</v>
      </c>
      <c r="T30" s="46">
        <v>132029.57500000001</v>
      </c>
      <c r="U30" s="46">
        <v>122393.325</v>
      </c>
      <c r="V30" s="46">
        <v>116112.74</v>
      </c>
      <c r="W30" s="46">
        <v>138518.73499999999</v>
      </c>
      <c r="X30" s="46">
        <v>143830.12</v>
      </c>
      <c r="Y30" s="46">
        <v>141305.88</v>
      </c>
      <c r="Z30" s="46">
        <v>143542.01999999999</v>
      </c>
      <c r="AA30" s="46">
        <v>140296.4</v>
      </c>
      <c r="AB30" s="46">
        <v>132165.42499999999</v>
      </c>
      <c r="AC30" s="46">
        <v>120785.595</v>
      </c>
      <c r="AD30" s="46">
        <v>129972.91499999999</v>
      </c>
      <c r="AE30" s="46">
        <v>137922.22</v>
      </c>
      <c r="AF30" s="46">
        <v>144737.12</v>
      </c>
      <c r="AG30" s="46">
        <v>148609.595</v>
      </c>
      <c r="AH30" s="46">
        <v>144504.32999999999</v>
      </c>
      <c r="AI30" s="46">
        <v>132829.29</v>
      </c>
      <c r="AJ30" s="46">
        <v>116811.39</v>
      </c>
      <c r="AK30" s="46">
        <v>121221.455</v>
      </c>
      <c r="AL30" s="46">
        <v>124473.67</v>
      </c>
      <c r="AM30" s="46">
        <v>133969.69</v>
      </c>
      <c r="AN30" s="46">
        <v>130437.325</v>
      </c>
      <c r="AO30" s="46">
        <v>120149.435</v>
      </c>
      <c r="AP30" s="46">
        <v>109644.69500000001</v>
      </c>
      <c r="AQ30" s="46">
        <v>107553.005</v>
      </c>
      <c r="AR30" s="46">
        <v>5542053.0100000007</v>
      </c>
    </row>
    <row r="31" spans="1:44" x14ac:dyDescent="0.25">
      <c r="A31" s="34">
        <v>26</v>
      </c>
      <c r="B31" s="46">
        <v>140431.35999999999</v>
      </c>
      <c r="C31" s="46">
        <v>133171.4</v>
      </c>
      <c r="D31" s="46">
        <v>135407.57</v>
      </c>
      <c r="E31" s="46">
        <v>137379.23000000001</v>
      </c>
      <c r="F31" s="46">
        <v>135562.07500000001</v>
      </c>
      <c r="G31" s="46">
        <v>124587.43</v>
      </c>
      <c r="H31" s="46">
        <v>124910.57</v>
      </c>
      <c r="I31" s="46">
        <v>134435.11499999999</v>
      </c>
      <c r="J31" s="46">
        <v>137511.315</v>
      </c>
      <c r="K31" s="46">
        <v>133813.285</v>
      </c>
      <c r="L31" s="46">
        <v>136740.005</v>
      </c>
      <c r="M31" s="46">
        <v>144658.38</v>
      </c>
      <c r="N31" s="46">
        <v>131730.83499999999</v>
      </c>
      <c r="O31" s="46">
        <v>119662.16499999999</v>
      </c>
      <c r="P31" s="46">
        <v>138040.38</v>
      </c>
      <c r="Q31" s="46">
        <v>144526.63</v>
      </c>
      <c r="R31" s="46">
        <v>141351.89499999999</v>
      </c>
      <c r="S31" s="46">
        <v>138124.06</v>
      </c>
      <c r="T31" s="46">
        <v>139275.77499999999</v>
      </c>
      <c r="U31" s="46">
        <v>125949.5</v>
      </c>
      <c r="V31" s="46">
        <v>118103.86500000001</v>
      </c>
      <c r="W31" s="46">
        <v>141972.715</v>
      </c>
      <c r="X31" s="46">
        <v>142842.4</v>
      </c>
      <c r="Y31" s="46">
        <v>148100.13</v>
      </c>
      <c r="Z31" s="46">
        <v>150445.47</v>
      </c>
      <c r="AA31" s="46">
        <v>139188.48000000001</v>
      </c>
      <c r="AB31" s="46">
        <v>125394.425</v>
      </c>
      <c r="AC31" s="46">
        <v>125850.58</v>
      </c>
      <c r="AD31" s="46">
        <v>146856.79999999999</v>
      </c>
      <c r="AE31" s="46">
        <v>145807.25</v>
      </c>
      <c r="AF31" s="46">
        <v>139351.56</v>
      </c>
      <c r="AG31" s="46">
        <v>131023.66</v>
      </c>
      <c r="AH31" s="46">
        <v>123546.62</v>
      </c>
      <c r="AI31" s="46">
        <v>117924.13</v>
      </c>
      <c r="AJ31" s="46">
        <v>133525.32</v>
      </c>
      <c r="AK31" s="46">
        <v>136373.435</v>
      </c>
      <c r="AL31" s="46">
        <v>131904.745</v>
      </c>
      <c r="AM31" s="46">
        <v>133100.905</v>
      </c>
      <c r="AN31" s="46">
        <v>131466.23999999999</v>
      </c>
      <c r="AO31" s="46">
        <v>136872.56</v>
      </c>
      <c r="AP31" s="46">
        <v>126938.54</v>
      </c>
      <c r="AQ31" s="46">
        <v>121528.375</v>
      </c>
      <c r="AR31" s="46">
        <v>5645387.1799999997</v>
      </c>
    </row>
    <row r="32" spans="1:44" x14ac:dyDescent="0.25">
      <c r="A32" s="34">
        <v>27</v>
      </c>
      <c r="B32" s="46">
        <v>139468.155</v>
      </c>
      <c r="C32" s="46">
        <v>143170.05499999999</v>
      </c>
      <c r="D32" s="46">
        <v>138931</v>
      </c>
      <c r="E32" s="46">
        <v>138972.42499999999</v>
      </c>
      <c r="F32" s="46">
        <v>145713.81</v>
      </c>
      <c r="G32" s="46">
        <v>130073.27</v>
      </c>
      <c r="H32" s="46">
        <v>119277.48</v>
      </c>
      <c r="I32" s="46">
        <v>148639.995</v>
      </c>
      <c r="J32" s="46">
        <v>142146.31</v>
      </c>
      <c r="K32" s="46">
        <v>136071.965</v>
      </c>
      <c r="L32" s="46">
        <v>141078.46</v>
      </c>
      <c r="M32" s="46">
        <v>136676.715</v>
      </c>
      <c r="N32" s="46">
        <v>118683.565</v>
      </c>
      <c r="O32" s="46">
        <v>126455.935</v>
      </c>
      <c r="P32" s="46">
        <v>139765.32</v>
      </c>
      <c r="Q32" s="46">
        <v>134029.80499999999</v>
      </c>
      <c r="R32" s="46">
        <v>134084.66500000001</v>
      </c>
      <c r="S32" s="46">
        <v>137899.715</v>
      </c>
      <c r="T32" s="46">
        <v>134078.07</v>
      </c>
      <c r="U32" s="46">
        <v>123687.97</v>
      </c>
      <c r="V32" s="46">
        <v>120137.45</v>
      </c>
      <c r="W32" s="46">
        <v>140713.255</v>
      </c>
      <c r="X32" s="46">
        <v>135759.27499999999</v>
      </c>
      <c r="Y32" s="46">
        <v>128580.97500000001</v>
      </c>
      <c r="Z32" s="46">
        <v>125861.6</v>
      </c>
      <c r="AA32" s="46">
        <v>124242.52</v>
      </c>
      <c r="AB32" s="46">
        <v>119717.435</v>
      </c>
      <c r="AC32" s="46">
        <v>124313.07</v>
      </c>
      <c r="AD32" s="46">
        <v>130565.58</v>
      </c>
      <c r="AE32" s="46">
        <v>135866.75</v>
      </c>
      <c r="AF32" s="46">
        <v>137327.70000000001</v>
      </c>
      <c r="AG32" s="46">
        <v>135182.72500000001</v>
      </c>
      <c r="AH32" s="46">
        <v>132774.29500000001</v>
      </c>
      <c r="AI32" s="46">
        <v>114660.9</v>
      </c>
      <c r="AJ32" s="46">
        <v>116150.91499999999</v>
      </c>
      <c r="AK32" s="46">
        <v>141431.99</v>
      </c>
      <c r="AL32" s="46">
        <v>137644.86499999999</v>
      </c>
      <c r="AM32" s="46">
        <v>126614.72</v>
      </c>
      <c r="AN32" s="46">
        <v>131372.71</v>
      </c>
      <c r="AO32" s="46">
        <v>143010.26999999999</v>
      </c>
      <c r="AP32" s="46">
        <v>125400.27</v>
      </c>
      <c r="AQ32" s="46">
        <v>125830.75</v>
      </c>
      <c r="AR32" s="46">
        <v>5562064.7050000001</v>
      </c>
    </row>
    <row r="33" spans="1:44" x14ac:dyDescent="0.25">
      <c r="A33" s="34">
        <v>28</v>
      </c>
      <c r="B33" s="46">
        <v>143176.33499999999</v>
      </c>
      <c r="C33" s="46">
        <v>143984.39000000001</v>
      </c>
      <c r="D33" s="46">
        <v>141696.29500000001</v>
      </c>
      <c r="E33" s="46">
        <v>141994.375</v>
      </c>
      <c r="F33" s="46">
        <v>136884.095</v>
      </c>
      <c r="G33" s="46">
        <v>123971.705</v>
      </c>
      <c r="H33" s="46">
        <v>117312.925</v>
      </c>
      <c r="I33" s="46">
        <v>135712.245</v>
      </c>
      <c r="J33" s="46">
        <v>142401.79500000001</v>
      </c>
      <c r="K33" s="46">
        <v>134056.095</v>
      </c>
      <c r="L33" s="46">
        <v>138768.04500000001</v>
      </c>
      <c r="M33" s="46">
        <v>136690.04999999999</v>
      </c>
      <c r="N33" s="46">
        <v>122369.535</v>
      </c>
      <c r="O33" s="46">
        <v>112556.405</v>
      </c>
      <c r="P33" s="46">
        <v>133132.32500000001</v>
      </c>
      <c r="Q33" s="46">
        <v>137352.78</v>
      </c>
      <c r="R33" s="46">
        <v>138152.10500000001</v>
      </c>
      <c r="S33" s="46">
        <v>134622.39000000001</v>
      </c>
      <c r="T33" s="46">
        <v>131387.745</v>
      </c>
      <c r="U33" s="46">
        <v>124486.69500000001</v>
      </c>
      <c r="V33" s="46">
        <v>116064.03</v>
      </c>
      <c r="W33" s="46">
        <v>133874.47500000001</v>
      </c>
      <c r="X33" s="46">
        <v>140342.995</v>
      </c>
      <c r="Y33" s="46">
        <v>143461.125</v>
      </c>
      <c r="Z33" s="46">
        <v>145767.1</v>
      </c>
      <c r="AA33" s="46">
        <v>140542.95000000001</v>
      </c>
      <c r="AB33" s="46">
        <v>124491.53</v>
      </c>
      <c r="AC33" s="46">
        <v>114562.215</v>
      </c>
      <c r="AD33" s="46">
        <v>127307.26</v>
      </c>
      <c r="AE33" s="46">
        <v>133803.98499999999</v>
      </c>
      <c r="AF33" s="46">
        <v>127092.715</v>
      </c>
      <c r="AG33" s="46">
        <v>133131.51999999999</v>
      </c>
      <c r="AH33" s="46">
        <v>128384.14</v>
      </c>
      <c r="AI33" s="46">
        <v>123954.31</v>
      </c>
      <c r="AJ33" s="46">
        <v>114469.88</v>
      </c>
      <c r="AK33" s="46">
        <v>136255.33499999999</v>
      </c>
      <c r="AL33" s="46">
        <v>140264.51999999999</v>
      </c>
      <c r="AM33" s="46">
        <v>138627.10999999999</v>
      </c>
      <c r="AN33" s="46">
        <v>135266.16500000001</v>
      </c>
      <c r="AO33" s="46">
        <v>134041.23000000001</v>
      </c>
      <c r="AP33" s="46">
        <v>130088.95</v>
      </c>
      <c r="AQ33" s="46">
        <v>118507.76</v>
      </c>
      <c r="AR33" s="46">
        <v>5551009.629999998</v>
      </c>
    </row>
    <row r="34" spans="1:44" x14ac:dyDescent="0.25">
      <c r="A34" s="34">
        <v>29</v>
      </c>
      <c r="B34" s="46">
        <v>138680.33499999999</v>
      </c>
      <c r="C34" s="46">
        <v>150671.10500000001</v>
      </c>
      <c r="D34" s="46">
        <v>151270.54</v>
      </c>
      <c r="E34" s="46">
        <v>144797.98000000001</v>
      </c>
      <c r="F34" s="46">
        <v>142965.48000000001</v>
      </c>
      <c r="G34" s="46">
        <v>130187.44500000001</v>
      </c>
      <c r="H34" s="46">
        <v>124790.69500000001</v>
      </c>
      <c r="I34" s="46">
        <v>128207.125</v>
      </c>
      <c r="J34" s="46">
        <v>137582.19500000001</v>
      </c>
      <c r="K34" s="46">
        <v>145728.26</v>
      </c>
      <c r="L34" s="46">
        <v>144103.70499999999</v>
      </c>
      <c r="M34" s="46">
        <v>141166.85</v>
      </c>
      <c r="N34" s="46">
        <v>120659.15</v>
      </c>
      <c r="O34" s="46">
        <v>119218.23</v>
      </c>
      <c r="P34" s="46">
        <v>131868.24</v>
      </c>
      <c r="Q34" s="46">
        <v>136121.83499999999</v>
      </c>
      <c r="R34" s="46">
        <v>133906.26</v>
      </c>
      <c r="S34" s="46">
        <v>139316.29</v>
      </c>
      <c r="T34" s="46">
        <v>140073.89499999999</v>
      </c>
      <c r="U34" s="46">
        <v>122397.13</v>
      </c>
      <c r="V34" s="46">
        <v>119927.64</v>
      </c>
      <c r="W34" s="46">
        <v>137446.75</v>
      </c>
      <c r="X34" s="46">
        <v>131367.09</v>
      </c>
      <c r="Y34" s="46">
        <v>132856.72</v>
      </c>
      <c r="Z34" s="46">
        <v>133778.44500000001</v>
      </c>
      <c r="AA34" s="46">
        <v>135728.405</v>
      </c>
      <c r="AB34" s="46">
        <v>125928.62</v>
      </c>
      <c r="AC34" s="46">
        <v>119464.315</v>
      </c>
      <c r="AD34" s="46">
        <v>131739.20000000001</v>
      </c>
      <c r="AE34" s="46">
        <v>132941.76999999999</v>
      </c>
      <c r="AF34" s="46">
        <v>135339.82</v>
      </c>
      <c r="AG34" s="46">
        <v>134119.14000000001</v>
      </c>
      <c r="AH34" s="46">
        <v>132101.85999999999</v>
      </c>
      <c r="AI34" s="46">
        <v>111288.905</v>
      </c>
      <c r="AJ34" s="46">
        <v>123740.265</v>
      </c>
      <c r="AK34" s="46">
        <v>130119.41</v>
      </c>
      <c r="AL34" s="46">
        <v>133668.935</v>
      </c>
      <c r="AM34" s="46">
        <v>135296.79999999999</v>
      </c>
      <c r="AN34" s="46">
        <v>143158.89000000001</v>
      </c>
      <c r="AO34" s="46">
        <v>143109.35500000001</v>
      </c>
      <c r="AP34" s="46">
        <v>125303.88499999999</v>
      </c>
      <c r="AQ34" s="46">
        <v>118837.05</v>
      </c>
      <c r="AR34" s="46">
        <v>5590976.0149999997</v>
      </c>
    </row>
    <row r="35" spans="1:44" x14ac:dyDescent="0.25">
      <c r="A35" s="34">
        <v>30</v>
      </c>
      <c r="B35" s="46">
        <v>146154.37</v>
      </c>
      <c r="C35" s="46">
        <v>138931.81</v>
      </c>
      <c r="D35" s="46">
        <v>138418.83499999999</v>
      </c>
      <c r="E35" s="46">
        <v>142316.29500000001</v>
      </c>
      <c r="F35" s="46">
        <v>136837.155</v>
      </c>
      <c r="G35" s="46">
        <v>121021.425</v>
      </c>
      <c r="H35" s="46">
        <v>131141.35500000001</v>
      </c>
      <c r="I35" s="46">
        <v>127367.015</v>
      </c>
      <c r="J35" s="46">
        <v>137028.04999999999</v>
      </c>
      <c r="K35" s="46">
        <v>136850.14000000001</v>
      </c>
      <c r="L35" s="46">
        <v>136127.125</v>
      </c>
      <c r="M35" s="46">
        <v>128777.82</v>
      </c>
      <c r="N35" s="46">
        <v>119888.575</v>
      </c>
      <c r="O35" s="46">
        <v>113418.125</v>
      </c>
      <c r="P35" s="46">
        <v>136330.59</v>
      </c>
      <c r="Q35" s="46">
        <v>129699.265</v>
      </c>
      <c r="R35" s="46">
        <v>133198.34</v>
      </c>
      <c r="S35" s="46">
        <v>136003.91500000001</v>
      </c>
      <c r="T35" s="46">
        <v>130432.05</v>
      </c>
      <c r="U35" s="46">
        <v>111331.235</v>
      </c>
      <c r="V35" s="46">
        <v>118007.66499999999</v>
      </c>
      <c r="W35" s="46">
        <v>134664.655</v>
      </c>
      <c r="X35" s="46">
        <v>132967.19</v>
      </c>
      <c r="Y35" s="46">
        <v>135308.29500000001</v>
      </c>
      <c r="Z35" s="46">
        <v>137634.125</v>
      </c>
      <c r="AA35" s="46">
        <v>130119.5</v>
      </c>
      <c r="AB35" s="46">
        <v>116942.94</v>
      </c>
      <c r="AC35" s="46">
        <v>114186.8</v>
      </c>
      <c r="AD35" s="46">
        <v>123618.42</v>
      </c>
      <c r="AE35" s="46">
        <v>129008.62</v>
      </c>
      <c r="AF35" s="46">
        <v>135782.54500000001</v>
      </c>
      <c r="AG35" s="46">
        <v>132940.63</v>
      </c>
      <c r="AH35" s="46">
        <v>136493.13</v>
      </c>
      <c r="AI35" s="46">
        <v>121958.69</v>
      </c>
      <c r="AJ35" s="46">
        <v>111293.15</v>
      </c>
      <c r="AK35" s="46">
        <v>132894.41</v>
      </c>
      <c r="AL35" s="46">
        <v>140086.10500000001</v>
      </c>
      <c r="AM35" s="46">
        <v>138666.10500000001</v>
      </c>
      <c r="AN35" s="46">
        <v>142476.36499999999</v>
      </c>
      <c r="AO35" s="46">
        <v>133822.70000000001</v>
      </c>
      <c r="AP35" s="46">
        <v>128417.22</v>
      </c>
      <c r="AQ35" s="46">
        <v>114065.32</v>
      </c>
      <c r="AR35" s="46">
        <v>5472628.0700000012</v>
      </c>
    </row>
    <row r="36" spans="1:44" x14ac:dyDescent="0.25">
      <c r="A36" s="34">
        <v>31</v>
      </c>
      <c r="B36" s="46">
        <v>142470.43</v>
      </c>
      <c r="C36" s="46">
        <v>144008.37</v>
      </c>
      <c r="D36" s="46">
        <v>142637.76000000001</v>
      </c>
      <c r="E36" s="46">
        <v>143544.10999999999</v>
      </c>
      <c r="F36" s="46">
        <v>139584.95499999999</v>
      </c>
      <c r="G36" s="46">
        <v>125032.57</v>
      </c>
      <c r="H36" s="46">
        <v>120396.735</v>
      </c>
      <c r="I36" s="46">
        <v>138134.63500000001</v>
      </c>
      <c r="J36" s="46">
        <v>146465.69</v>
      </c>
      <c r="K36" s="46">
        <v>143209.755</v>
      </c>
      <c r="L36" s="46">
        <v>142341.63500000001</v>
      </c>
      <c r="M36" s="46">
        <v>139822.93</v>
      </c>
      <c r="N36" s="46">
        <v>121548.535</v>
      </c>
      <c r="O36" s="46">
        <v>120126.905</v>
      </c>
      <c r="P36" s="46">
        <v>132276.88</v>
      </c>
      <c r="Q36" s="46">
        <v>137617.88</v>
      </c>
      <c r="R36" s="46">
        <v>140729.185</v>
      </c>
      <c r="S36" s="46">
        <v>151355.43</v>
      </c>
      <c r="T36" s="46">
        <v>141647.89499999999</v>
      </c>
      <c r="U36" s="46">
        <v>116696.455</v>
      </c>
      <c r="V36" s="46">
        <v>107580.495</v>
      </c>
      <c r="W36" s="46">
        <v>135422.13500000001</v>
      </c>
      <c r="X36" s="46">
        <v>129519.995</v>
      </c>
      <c r="Y36" s="46">
        <v>134004.96</v>
      </c>
      <c r="Z36" s="46">
        <v>129025</v>
      </c>
      <c r="AA36" s="46">
        <v>129740.315</v>
      </c>
      <c r="AB36" s="46">
        <v>116238.175</v>
      </c>
      <c r="AC36" s="46">
        <v>111555</v>
      </c>
      <c r="AD36" s="46">
        <v>133205.18</v>
      </c>
      <c r="AE36" s="46">
        <v>138858.04500000001</v>
      </c>
      <c r="AF36" s="46">
        <v>140275.82999999999</v>
      </c>
      <c r="AG36" s="46">
        <v>137651.13500000001</v>
      </c>
      <c r="AH36" s="46">
        <v>135633.89000000001</v>
      </c>
      <c r="AI36" s="46">
        <v>119933.7</v>
      </c>
      <c r="AJ36" s="46">
        <v>118413.13499999999</v>
      </c>
      <c r="AK36" s="46">
        <v>132571.32999999999</v>
      </c>
      <c r="AL36" s="46">
        <v>132720.39499999999</v>
      </c>
      <c r="AM36" s="46">
        <v>130547.735</v>
      </c>
      <c r="AN36" s="46">
        <v>132583.64000000001</v>
      </c>
      <c r="AO36" s="46">
        <v>132105.75</v>
      </c>
      <c r="AP36" s="46">
        <v>111590.65</v>
      </c>
      <c r="AQ36" s="46">
        <v>123014.55499999999</v>
      </c>
      <c r="AR36" s="46">
        <v>5541839.7849999992</v>
      </c>
    </row>
    <row r="37" spans="1:44" x14ac:dyDescent="0.25">
      <c r="A37" s="34">
        <v>32</v>
      </c>
      <c r="B37" s="46">
        <v>141451.72500000001</v>
      </c>
      <c r="C37" s="46">
        <v>147550.185</v>
      </c>
      <c r="D37" s="46">
        <v>142325.99</v>
      </c>
      <c r="E37" s="46">
        <v>143642.35500000001</v>
      </c>
      <c r="F37" s="46">
        <v>143060.32999999999</v>
      </c>
      <c r="G37" s="46">
        <v>125830.535</v>
      </c>
      <c r="H37" s="46">
        <v>117638.065</v>
      </c>
      <c r="I37" s="46">
        <v>137934.845</v>
      </c>
      <c r="J37" s="46">
        <v>137301.69</v>
      </c>
      <c r="K37" s="46">
        <v>140922.715</v>
      </c>
      <c r="L37" s="46">
        <v>142671.51</v>
      </c>
      <c r="M37" s="46">
        <v>145491.32999999999</v>
      </c>
      <c r="N37" s="46">
        <v>130907.095</v>
      </c>
      <c r="O37" s="46">
        <v>114481.28</v>
      </c>
      <c r="P37" s="46">
        <v>138963.17499999999</v>
      </c>
      <c r="Q37" s="46">
        <v>139108.435</v>
      </c>
      <c r="R37" s="46">
        <v>130044.375</v>
      </c>
      <c r="S37" s="46">
        <v>122361.925</v>
      </c>
      <c r="T37" s="46">
        <v>122862.345</v>
      </c>
      <c r="U37" s="46">
        <v>113669.45</v>
      </c>
      <c r="V37" s="46">
        <v>117351.14</v>
      </c>
      <c r="W37" s="46">
        <v>127198.78</v>
      </c>
      <c r="X37" s="46">
        <v>131851.01500000001</v>
      </c>
      <c r="Y37" s="46">
        <v>131939.5</v>
      </c>
      <c r="Z37" s="46">
        <v>135670.99</v>
      </c>
      <c r="AA37" s="46">
        <v>121875.355</v>
      </c>
      <c r="AB37" s="46">
        <v>119988.735</v>
      </c>
      <c r="AC37" s="46">
        <v>104912.38</v>
      </c>
      <c r="AD37" s="46">
        <v>125652.05499999999</v>
      </c>
      <c r="AE37" s="46">
        <v>132120.39000000001</v>
      </c>
      <c r="AF37" s="46">
        <v>136315.38</v>
      </c>
      <c r="AG37" s="46">
        <v>133004.73000000001</v>
      </c>
      <c r="AH37" s="46">
        <v>142555.10500000001</v>
      </c>
      <c r="AI37" s="46">
        <v>128554.605</v>
      </c>
      <c r="AJ37" s="46">
        <v>120350.215</v>
      </c>
      <c r="AK37" s="46">
        <v>127930.355</v>
      </c>
      <c r="AL37" s="46">
        <v>140042.14499999999</v>
      </c>
      <c r="AM37" s="46">
        <v>140205.29500000001</v>
      </c>
      <c r="AN37" s="46">
        <v>140835.17499999999</v>
      </c>
      <c r="AO37" s="46">
        <v>144062.60999999999</v>
      </c>
      <c r="AP37" s="46">
        <v>121119.265</v>
      </c>
      <c r="AQ37" s="46">
        <v>109935.33500000001</v>
      </c>
      <c r="AR37" s="46">
        <v>5511689.9100000011</v>
      </c>
    </row>
    <row r="38" spans="1:44" x14ac:dyDescent="0.25">
      <c r="A38" s="34">
        <v>33</v>
      </c>
      <c r="B38" s="46">
        <v>130978.095</v>
      </c>
      <c r="C38" s="46">
        <v>135616.125</v>
      </c>
      <c r="D38" s="46">
        <v>138900.5</v>
      </c>
      <c r="E38" s="46">
        <v>140905.85</v>
      </c>
      <c r="F38" s="46">
        <v>137838.92499999999</v>
      </c>
      <c r="G38" s="46">
        <v>122088.76</v>
      </c>
      <c r="H38" s="46">
        <v>120008.455</v>
      </c>
      <c r="I38" s="46">
        <v>138506.45000000001</v>
      </c>
      <c r="J38" s="46">
        <v>132819.535</v>
      </c>
      <c r="K38" s="46">
        <v>130616.67</v>
      </c>
      <c r="L38" s="46">
        <v>138368.4</v>
      </c>
      <c r="M38" s="46">
        <v>134885.67000000001</v>
      </c>
      <c r="N38" s="46">
        <v>120382.80499999999</v>
      </c>
      <c r="O38" s="46">
        <v>120379.285</v>
      </c>
      <c r="P38" s="46">
        <v>121533.955</v>
      </c>
      <c r="Q38" s="46">
        <v>127193.3</v>
      </c>
      <c r="R38" s="46">
        <v>121445.38</v>
      </c>
      <c r="S38" s="46">
        <v>129223.80499999999</v>
      </c>
      <c r="T38" s="46">
        <v>133562.98499999999</v>
      </c>
      <c r="U38" s="46">
        <v>124852.67</v>
      </c>
      <c r="V38" s="46">
        <v>106274.56</v>
      </c>
      <c r="W38" s="46">
        <v>127541.57</v>
      </c>
      <c r="X38" s="46">
        <v>121073.45</v>
      </c>
      <c r="Y38" s="46">
        <v>122602.11500000001</v>
      </c>
      <c r="Z38" s="46">
        <v>131137.065</v>
      </c>
      <c r="AA38" s="46">
        <v>125189.54</v>
      </c>
      <c r="AB38" s="46">
        <v>116571.26</v>
      </c>
      <c r="AC38" s="46">
        <v>115231.85</v>
      </c>
      <c r="AD38" s="46">
        <v>136683.4</v>
      </c>
      <c r="AE38" s="46">
        <v>141474.26500000001</v>
      </c>
      <c r="AF38" s="46">
        <v>134681.435</v>
      </c>
      <c r="AG38" s="46">
        <v>128119.715</v>
      </c>
      <c r="AH38" s="46">
        <v>129781.155</v>
      </c>
      <c r="AI38" s="46">
        <v>115460.6</v>
      </c>
      <c r="AJ38" s="46">
        <v>121028.325</v>
      </c>
      <c r="AK38" s="46">
        <v>125959.75</v>
      </c>
      <c r="AL38" s="46">
        <v>130141.22500000001</v>
      </c>
      <c r="AM38" s="46">
        <v>127945.31</v>
      </c>
      <c r="AN38" s="46">
        <v>121914.44</v>
      </c>
      <c r="AO38" s="46">
        <v>124640.09</v>
      </c>
      <c r="AP38" s="46">
        <v>113755.18</v>
      </c>
      <c r="AQ38" s="46">
        <v>111165.955</v>
      </c>
      <c r="AR38" s="46">
        <v>5328479.8749999991</v>
      </c>
    </row>
    <row r="39" spans="1:44" x14ac:dyDescent="0.25">
      <c r="A39" s="34">
        <v>34</v>
      </c>
      <c r="B39" s="46">
        <v>137008.71</v>
      </c>
      <c r="C39" s="46">
        <v>148093.96</v>
      </c>
      <c r="D39" s="46">
        <v>144024.66</v>
      </c>
      <c r="E39" s="46">
        <v>131575.79</v>
      </c>
      <c r="F39" s="46">
        <v>126570.47</v>
      </c>
      <c r="G39" s="46">
        <v>112275.15</v>
      </c>
      <c r="H39" s="46">
        <v>116648.77</v>
      </c>
      <c r="I39" s="46">
        <v>127906.24000000001</v>
      </c>
      <c r="J39" s="46">
        <v>124975.11</v>
      </c>
      <c r="K39" s="46">
        <v>132561.22</v>
      </c>
      <c r="L39" s="46">
        <v>123434.505</v>
      </c>
      <c r="M39" s="46">
        <v>132569.74</v>
      </c>
      <c r="N39" s="46">
        <v>121052.06</v>
      </c>
      <c r="O39" s="46">
        <v>113066.245</v>
      </c>
      <c r="P39" s="46">
        <v>140410.29500000001</v>
      </c>
      <c r="Q39" s="46">
        <v>133809.45499999999</v>
      </c>
      <c r="R39" s="46">
        <v>133056.82</v>
      </c>
      <c r="S39" s="46">
        <v>135619.94</v>
      </c>
      <c r="T39" s="46">
        <v>133666.57500000001</v>
      </c>
      <c r="U39" s="46">
        <v>117444.1</v>
      </c>
      <c r="V39" s="46">
        <v>119798.995</v>
      </c>
      <c r="W39" s="46">
        <v>138918.38500000001</v>
      </c>
      <c r="X39" s="46">
        <v>138424.25</v>
      </c>
      <c r="Y39" s="46">
        <v>136240.845</v>
      </c>
      <c r="Z39" s="46">
        <v>131956.72500000001</v>
      </c>
      <c r="AA39" s="46">
        <v>130210.94</v>
      </c>
      <c r="AB39" s="46">
        <v>116471.77499999999</v>
      </c>
      <c r="AC39" s="46">
        <v>119707.93</v>
      </c>
      <c r="AD39" s="46">
        <v>131067.25</v>
      </c>
      <c r="AE39" s="46">
        <v>131438.54999999999</v>
      </c>
      <c r="AF39" s="46">
        <v>120747.08</v>
      </c>
      <c r="AG39" s="46">
        <v>127697.99</v>
      </c>
      <c r="AH39" s="46">
        <v>126763.36500000001</v>
      </c>
      <c r="AI39" s="46">
        <v>107303.47500000001</v>
      </c>
      <c r="AJ39" s="46">
        <v>110816.375</v>
      </c>
      <c r="AK39" s="46">
        <v>121520.57</v>
      </c>
      <c r="AL39" s="46">
        <v>119321.855</v>
      </c>
      <c r="AM39" s="46">
        <v>129884.75</v>
      </c>
      <c r="AN39" s="46">
        <v>123490.855</v>
      </c>
      <c r="AO39" s="46">
        <v>125707.04</v>
      </c>
      <c r="AP39" s="46">
        <v>127131.37</v>
      </c>
      <c r="AQ39" s="46">
        <v>111034.745</v>
      </c>
      <c r="AR39" s="46">
        <v>5331424.9300000016</v>
      </c>
    </row>
    <row r="40" spans="1:44" x14ac:dyDescent="0.25">
      <c r="A40" s="34">
        <v>35</v>
      </c>
      <c r="B40" s="46">
        <v>128868.255</v>
      </c>
      <c r="C40" s="46">
        <v>135051.54500000001</v>
      </c>
      <c r="D40" s="46">
        <v>135914.68</v>
      </c>
      <c r="E40" s="46">
        <v>141159.76999999999</v>
      </c>
      <c r="F40" s="46">
        <v>134755.505</v>
      </c>
      <c r="G40" s="46">
        <v>124448.5</v>
      </c>
      <c r="H40" s="46">
        <v>111793.015</v>
      </c>
      <c r="I40" s="46">
        <v>139203.5</v>
      </c>
      <c r="J40" s="46">
        <v>138640.39000000001</v>
      </c>
      <c r="K40" s="46">
        <v>141122.79500000001</v>
      </c>
      <c r="L40" s="46">
        <v>139724.02499999999</v>
      </c>
      <c r="M40" s="46">
        <v>139920.54500000001</v>
      </c>
      <c r="N40" s="46">
        <v>119573.22</v>
      </c>
      <c r="O40" s="46">
        <v>119118.545</v>
      </c>
      <c r="P40" s="46">
        <v>139414.495</v>
      </c>
      <c r="Q40" s="46">
        <v>139814.04</v>
      </c>
      <c r="R40" s="46">
        <v>137513.465</v>
      </c>
      <c r="S40" s="46">
        <v>133982.255</v>
      </c>
      <c r="T40" s="46">
        <v>128707.425</v>
      </c>
      <c r="U40" s="46">
        <v>114098.11500000001</v>
      </c>
      <c r="V40" s="46">
        <v>115177.935</v>
      </c>
      <c r="W40" s="46">
        <v>131280.85</v>
      </c>
      <c r="X40" s="46">
        <v>139563.095</v>
      </c>
      <c r="Y40" s="46">
        <v>136032.16</v>
      </c>
      <c r="Z40" s="46">
        <v>139752.54500000001</v>
      </c>
      <c r="AA40" s="46">
        <v>130466.91499999999</v>
      </c>
      <c r="AB40" s="46">
        <v>116344.565</v>
      </c>
      <c r="AC40" s="46">
        <v>111436.265</v>
      </c>
      <c r="AD40" s="46">
        <v>132704.36499999999</v>
      </c>
      <c r="AE40" s="46">
        <v>130964.88499999999</v>
      </c>
      <c r="AF40" s="46">
        <v>137660.94</v>
      </c>
      <c r="AG40" s="46">
        <v>134233.345</v>
      </c>
      <c r="AH40" s="46">
        <v>131871.07999999999</v>
      </c>
      <c r="AI40" s="46">
        <v>107616.03</v>
      </c>
      <c r="AJ40" s="46">
        <v>113980.3</v>
      </c>
      <c r="AK40" s="46">
        <v>134984.79</v>
      </c>
      <c r="AL40" s="46">
        <v>138437.85500000001</v>
      </c>
      <c r="AM40" s="46">
        <v>129322.31</v>
      </c>
      <c r="AN40" s="46">
        <v>119044.425</v>
      </c>
      <c r="AO40" s="46">
        <v>118809.08</v>
      </c>
      <c r="AP40" s="46">
        <v>100166.88499999999</v>
      </c>
      <c r="AQ40" s="46">
        <v>117125.065</v>
      </c>
      <c r="AR40" s="46">
        <v>5409799.7700000005</v>
      </c>
    </row>
    <row r="41" spans="1:44" x14ac:dyDescent="0.25">
      <c r="A41" s="34">
        <v>36</v>
      </c>
      <c r="B41" s="46">
        <v>137724.89499999999</v>
      </c>
      <c r="C41" s="46">
        <v>134116.76999999999</v>
      </c>
      <c r="D41" s="46">
        <v>132794.715</v>
      </c>
      <c r="E41" s="46">
        <v>132096.33499999999</v>
      </c>
      <c r="F41" s="46">
        <v>131384.88</v>
      </c>
      <c r="G41" s="46">
        <v>115799.32</v>
      </c>
      <c r="H41" s="46">
        <v>116744.215</v>
      </c>
      <c r="I41" s="46">
        <v>125055.69</v>
      </c>
      <c r="J41" s="46">
        <v>133748.44</v>
      </c>
      <c r="K41" s="46">
        <v>128834.065</v>
      </c>
      <c r="L41" s="46">
        <v>134246.16500000001</v>
      </c>
      <c r="M41" s="46">
        <v>135273.32500000001</v>
      </c>
      <c r="N41" s="46">
        <v>118621.96</v>
      </c>
      <c r="O41" s="46">
        <v>114832.425</v>
      </c>
      <c r="P41" s="46">
        <v>128001.05499999999</v>
      </c>
      <c r="Q41" s="46">
        <v>137696.67000000001</v>
      </c>
      <c r="R41" s="46">
        <v>134819.94500000001</v>
      </c>
      <c r="S41" s="46">
        <v>133405.72</v>
      </c>
      <c r="T41" s="46">
        <v>132543.1</v>
      </c>
      <c r="U41" s="46">
        <v>120454.01</v>
      </c>
      <c r="V41" s="46">
        <v>103964.33</v>
      </c>
      <c r="W41" s="46">
        <v>131448.995</v>
      </c>
      <c r="X41" s="46">
        <v>128192.08500000001</v>
      </c>
      <c r="Y41" s="46">
        <v>118307.155</v>
      </c>
      <c r="Z41" s="46">
        <v>116467.37</v>
      </c>
      <c r="AA41" s="46">
        <v>123583.52</v>
      </c>
      <c r="AB41" s="46">
        <v>109948.61500000001</v>
      </c>
      <c r="AC41" s="46">
        <v>118402.905</v>
      </c>
      <c r="AD41" s="46">
        <v>121697.38</v>
      </c>
      <c r="AE41" s="46">
        <v>118871.215</v>
      </c>
      <c r="AF41" s="46">
        <v>122652.81</v>
      </c>
      <c r="AG41" s="46">
        <v>120223.175</v>
      </c>
      <c r="AH41" s="46">
        <v>122222.69</v>
      </c>
      <c r="AI41" s="46">
        <v>115200.19</v>
      </c>
      <c r="AJ41" s="46">
        <v>106779.47500000001</v>
      </c>
      <c r="AK41" s="46">
        <v>121605.395</v>
      </c>
      <c r="AL41" s="46">
        <v>119645.18</v>
      </c>
      <c r="AM41" s="46">
        <v>113547.67</v>
      </c>
      <c r="AN41" s="46">
        <v>109327.46</v>
      </c>
      <c r="AO41" s="46">
        <v>114865.645</v>
      </c>
      <c r="AP41" s="46">
        <v>105534.01</v>
      </c>
      <c r="AQ41" s="46">
        <v>98917.175000000003</v>
      </c>
      <c r="AR41" s="46">
        <v>5139598.1449999977</v>
      </c>
    </row>
    <row r="42" spans="1:44" x14ac:dyDescent="0.25">
      <c r="A42" s="34">
        <v>37</v>
      </c>
      <c r="B42" s="46">
        <v>131619.36499999999</v>
      </c>
      <c r="C42" s="46">
        <v>136340.70000000001</v>
      </c>
      <c r="D42" s="46">
        <v>132977.45000000001</v>
      </c>
      <c r="E42" s="46">
        <v>133541.98000000001</v>
      </c>
      <c r="F42" s="46">
        <v>123968.9</v>
      </c>
      <c r="G42" s="46">
        <v>108790.005</v>
      </c>
      <c r="H42" s="46">
        <v>109641.375</v>
      </c>
      <c r="I42" s="46">
        <v>127275.815</v>
      </c>
      <c r="J42" s="46">
        <v>129542.36500000001</v>
      </c>
      <c r="K42" s="46">
        <v>123307.02</v>
      </c>
      <c r="L42" s="46">
        <v>117722.95</v>
      </c>
      <c r="M42" s="46">
        <v>125432.605</v>
      </c>
      <c r="N42" s="46">
        <v>111412.995</v>
      </c>
      <c r="O42" s="46">
        <v>110986.005</v>
      </c>
      <c r="P42" s="46">
        <v>127169.03</v>
      </c>
      <c r="Q42" s="46">
        <v>130906.89</v>
      </c>
      <c r="R42" s="46">
        <v>127192.315</v>
      </c>
      <c r="S42" s="46">
        <v>131986.80499999999</v>
      </c>
      <c r="T42" s="46">
        <v>128761.605</v>
      </c>
      <c r="U42" s="46">
        <v>111301.56</v>
      </c>
      <c r="V42" s="46">
        <v>114584.065</v>
      </c>
      <c r="W42" s="46">
        <v>123132.625</v>
      </c>
      <c r="X42" s="46">
        <v>111096.53</v>
      </c>
      <c r="Y42" s="46">
        <v>112935.03999999999</v>
      </c>
      <c r="Z42" s="46">
        <v>117880.565</v>
      </c>
      <c r="AA42" s="46">
        <v>111213.15</v>
      </c>
      <c r="AB42" s="46">
        <v>108632.355</v>
      </c>
      <c r="AC42" s="46">
        <v>107838.95</v>
      </c>
      <c r="AD42" s="46">
        <v>130448.11500000001</v>
      </c>
      <c r="AE42" s="46">
        <v>131665.01500000001</v>
      </c>
      <c r="AF42" s="46">
        <v>121100.045</v>
      </c>
      <c r="AG42" s="46">
        <v>118723.07</v>
      </c>
      <c r="AH42" s="46">
        <v>120349.015</v>
      </c>
      <c r="AI42" s="46">
        <v>103500.955</v>
      </c>
      <c r="AJ42" s="46">
        <v>116999.07</v>
      </c>
      <c r="AK42" s="46">
        <v>99778.2</v>
      </c>
      <c r="AL42" s="46">
        <v>112421.09</v>
      </c>
      <c r="AM42" s="46">
        <v>112140.47</v>
      </c>
      <c r="AN42" s="46">
        <v>109328.33500000001</v>
      </c>
      <c r="AO42" s="46">
        <v>106643.05</v>
      </c>
      <c r="AP42" s="46">
        <v>111644.6</v>
      </c>
      <c r="AQ42" s="46">
        <v>95865.14</v>
      </c>
      <c r="AR42" s="46">
        <v>4977797.1849999987</v>
      </c>
    </row>
    <row r="43" spans="1:44" x14ac:dyDescent="0.25">
      <c r="A43" s="34">
        <v>38</v>
      </c>
      <c r="B43" s="46">
        <v>116574.17</v>
      </c>
      <c r="C43" s="46">
        <v>123750.5</v>
      </c>
      <c r="D43" s="46">
        <v>131795.48499999999</v>
      </c>
      <c r="E43" s="46">
        <v>131050.675</v>
      </c>
      <c r="F43" s="46">
        <v>130764.58500000001</v>
      </c>
      <c r="G43" s="46">
        <v>112377.185</v>
      </c>
      <c r="H43" s="46">
        <v>99161.764999999999</v>
      </c>
      <c r="I43" s="46">
        <v>130967.28</v>
      </c>
      <c r="J43" s="46">
        <v>134720.155</v>
      </c>
      <c r="K43" s="46">
        <v>130650.88</v>
      </c>
      <c r="L43" s="46">
        <v>134234.45000000001</v>
      </c>
      <c r="M43" s="46">
        <v>131734.10500000001</v>
      </c>
      <c r="N43" s="46">
        <v>106709.54</v>
      </c>
      <c r="O43" s="46">
        <v>109125.215</v>
      </c>
      <c r="P43" s="46">
        <v>115123.54</v>
      </c>
      <c r="Q43" s="46">
        <v>124033.955</v>
      </c>
      <c r="R43" s="46">
        <v>123461.38</v>
      </c>
      <c r="S43" s="46">
        <v>119309.93</v>
      </c>
      <c r="T43" s="46">
        <v>116611.25</v>
      </c>
      <c r="U43" s="46">
        <v>101012.29</v>
      </c>
      <c r="V43" s="46">
        <v>104766</v>
      </c>
      <c r="W43" s="46">
        <v>118208.24</v>
      </c>
      <c r="X43" s="46">
        <v>119622.285</v>
      </c>
      <c r="Y43" s="46">
        <v>123787.77</v>
      </c>
      <c r="Z43" s="46">
        <v>125335.57</v>
      </c>
      <c r="AA43" s="46">
        <v>120372.48</v>
      </c>
      <c r="AB43" s="46">
        <v>107731.72</v>
      </c>
      <c r="AC43" s="46">
        <v>113030.005</v>
      </c>
      <c r="AD43" s="46">
        <v>119362.235</v>
      </c>
      <c r="AE43" s="46">
        <v>124129.44</v>
      </c>
      <c r="AF43" s="46">
        <v>119715.705</v>
      </c>
      <c r="AG43" s="46">
        <v>108102.56</v>
      </c>
      <c r="AH43" s="46">
        <v>107222.345</v>
      </c>
      <c r="AI43" s="46">
        <v>101348.35</v>
      </c>
      <c r="AJ43" s="46">
        <v>105149.02</v>
      </c>
      <c r="AK43" s="46">
        <v>107196.61</v>
      </c>
      <c r="AL43" s="46">
        <v>113008.77</v>
      </c>
      <c r="AM43" s="46">
        <v>110807.72</v>
      </c>
      <c r="AN43" s="46">
        <v>115643.44</v>
      </c>
      <c r="AO43" s="46">
        <v>112335.7</v>
      </c>
      <c r="AP43" s="46">
        <v>93384</v>
      </c>
      <c r="AQ43" s="46">
        <v>96225.91</v>
      </c>
      <c r="AR43" s="46">
        <v>4889654.2100000009</v>
      </c>
    </row>
    <row r="44" spans="1:44" x14ac:dyDescent="0.25">
      <c r="A44" s="34">
        <v>39</v>
      </c>
      <c r="B44" s="46">
        <v>120096.71</v>
      </c>
      <c r="C44" s="46">
        <v>127755.095</v>
      </c>
      <c r="D44" s="46">
        <v>131866.73000000001</v>
      </c>
      <c r="E44" s="46">
        <v>130937.625</v>
      </c>
      <c r="F44" s="46">
        <v>124278.93</v>
      </c>
      <c r="G44" s="46">
        <v>111064.49</v>
      </c>
      <c r="H44" s="46">
        <v>103708.925</v>
      </c>
      <c r="I44" s="46">
        <v>127391.09</v>
      </c>
      <c r="J44" s="46">
        <v>122664.30499999999</v>
      </c>
      <c r="K44" s="46">
        <v>127208.57</v>
      </c>
      <c r="L44" s="46">
        <v>131357.34</v>
      </c>
      <c r="M44" s="46">
        <v>127420.43</v>
      </c>
      <c r="N44" s="46">
        <v>106776.27499999999</v>
      </c>
      <c r="O44" s="46">
        <v>110314.625</v>
      </c>
      <c r="P44" s="46">
        <v>119126.485</v>
      </c>
      <c r="Q44" s="46">
        <v>124452.94</v>
      </c>
      <c r="R44" s="46">
        <v>119028.07</v>
      </c>
      <c r="S44" s="46">
        <v>116655.855</v>
      </c>
      <c r="T44" s="46">
        <v>102847.255</v>
      </c>
      <c r="U44" s="46">
        <v>100701.82</v>
      </c>
      <c r="V44" s="46">
        <v>92608.24</v>
      </c>
      <c r="W44" s="46">
        <v>119535.715</v>
      </c>
      <c r="X44" s="46">
        <v>124797.08500000001</v>
      </c>
      <c r="Y44" s="46">
        <v>119238.345</v>
      </c>
      <c r="Z44" s="46">
        <v>110878.67</v>
      </c>
      <c r="AA44" s="46">
        <v>108622.42</v>
      </c>
      <c r="AB44" s="46">
        <v>109315.065</v>
      </c>
      <c r="AC44" s="46">
        <v>107332.1</v>
      </c>
      <c r="AD44" s="46">
        <v>121862.88499999999</v>
      </c>
      <c r="AE44" s="46">
        <v>125787.33</v>
      </c>
      <c r="AF44" s="46">
        <v>124302.93</v>
      </c>
      <c r="AG44" s="46">
        <v>117320.175</v>
      </c>
      <c r="AH44" s="46">
        <v>106043.02</v>
      </c>
      <c r="AI44" s="46">
        <v>108762.31</v>
      </c>
      <c r="AJ44" s="46">
        <v>102386.52499999999</v>
      </c>
      <c r="AK44" s="46">
        <v>100977.95</v>
      </c>
      <c r="AL44" s="46">
        <v>103200.64</v>
      </c>
      <c r="AM44" s="46">
        <v>112412.44500000001</v>
      </c>
      <c r="AN44" s="46">
        <v>117535.715</v>
      </c>
      <c r="AO44" s="46">
        <v>126354.68</v>
      </c>
      <c r="AP44" s="46">
        <v>106694.965</v>
      </c>
      <c r="AQ44" s="46">
        <v>86891.23</v>
      </c>
      <c r="AR44" s="46">
        <v>4838514.0049999999</v>
      </c>
    </row>
    <row r="45" spans="1:44" x14ac:dyDescent="0.25">
      <c r="A45" s="34">
        <v>40</v>
      </c>
      <c r="B45" s="46">
        <v>121796.715</v>
      </c>
      <c r="C45" s="46">
        <v>126691.8</v>
      </c>
      <c r="D45" s="46">
        <v>129641.245</v>
      </c>
      <c r="E45" s="46">
        <v>124356.41499999999</v>
      </c>
      <c r="F45" s="46">
        <v>107544.145</v>
      </c>
      <c r="G45" s="46">
        <v>100598.55</v>
      </c>
      <c r="H45" s="46">
        <v>106431.815</v>
      </c>
      <c r="I45" s="46">
        <v>124343.19</v>
      </c>
      <c r="J45" s="46">
        <v>126888.77</v>
      </c>
      <c r="K45" s="46">
        <v>121143.25</v>
      </c>
      <c r="L45" s="46">
        <v>122858.49</v>
      </c>
      <c r="M45" s="46">
        <v>113439.77499999999</v>
      </c>
      <c r="N45" s="46">
        <v>109181.26</v>
      </c>
      <c r="O45" s="46">
        <v>105931.55499999999</v>
      </c>
      <c r="P45" s="46">
        <v>119226.42</v>
      </c>
      <c r="Q45" s="46">
        <v>118856.41499999999</v>
      </c>
      <c r="R45" s="46">
        <v>114604.62</v>
      </c>
      <c r="S45" s="46">
        <v>113134.58</v>
      </c>
      <c r="T45" s="46">
        <v>118359.28</v>
      </c>
      <c r="U45" s="46">
        <v>101974.595</v>
      </c>
      <c r="V45" s="46">
        <v>103556.74</v>
      </c>
      <c r="W45" s="46">
        <v>114466.64</v>
      </c>
      <c r="X45" s="46">
        <v>114458.205</v>
      </c>
      <c r="Y45" s="46">
        <v>115490.83500000001</v>
      </c>
      <c r="Z45" s="46">
        <v>115294.12</v>
      </c>
      <c r="AA45" s="46">
        <v>112576.545</v>
      </c>
      <c r="AB45" s="46">
        <v>102988.145</v>
      </c>
      <c r="AC45" s="46">
        <v>106236.23</v>
      </c>
      <c r="AD45" s="46">
        <v>121770.82</v>
      </c>
      <c r="AE45" s="46">
        <v>117265.27499999999</v>
      </c>
      <c r="AF45" s="46">
        <v>110760.825</v>
      </c>
      <c r="AG45" s="46">
        <v>109312.85</v>
      </c>
      <c r="AH45" s="46">
        <v>117512.56</v>
      </c>
      <c r="AI45" s="46">
        <v>101386.01</v>
      </c>
      <c r="AJ45" s="46">
        <v>104804.09</v>
      </c>
      <c r="AK45" s="46">
        <v>114651.14</v>
      </c>
      <c r="AL45" s="46">
        <v>112076.46</v>
      </c>
      <c r="AM45" s="46">
        <v>113620.21</v>
      </c>
      <c r="AN45" s="46">
        <v>106641.79</v>
      </c>
      <c r="AO45" s="46">
        <v>99585.835000000006</v>
      </c>
      <c r="AP45" s="46">
        <v>92277.024999999994</v>
      </c>
      <c r="AQ45" s="46">
        <v>101703.49</v>
      </c>
      <c r="AR45" s="46">
        <v>4735438.7250000006</v>
      </c>
    </row>
    <row r="46" spans="1:44" x14ac:dyDescent="0.25">
      <c r="A46" s="34">
        <v>41</v>
      </c>
      <c r="B46" s="46">
        <v>125194.87</v>
      </c>
      <c r="C46" s="46">
        <v>127225.245</v>
      </c>
      <c r="D46" s="46">
        <v>117282.765</v>
      </c>
      <c r="E46" s="46">
        <v>122121.325</v>
      </c>
      <c r="F46" s="46">
        <v>126989.905</v>
      </c>
      <c r="G46" s="46">
        <v>112604.825</v>
      </c>
      <c r="H46" s="46">
        <v>103828.88</v>
      </c>
      <c r="I46" s="46">
        <v>115839.01</v>
      </c>
      <c r="J46" s="46">
        <v>124089.47</v>
      </c>
      <c r="K46" s="46">
        <v>128558.38499999999</v>
      </c>
      <c r="L46" s="46">
        <v>115898.54</v>
      </c>
      <c r="M46" s="46">
        <v>116197.73</v>
      </c>
      <c r="N46" s="46">
        <v>101300.77499999999</v>
      </c>
      <c r="O46" s="46">
        <v>97992.93</v>
      </c>
      <c r="P46" s="46">
        <v>111432.36500000001</v>
      </c>
      <c r="Q46" s="46">
        <v>116556.425</v>
      </c>
      <c r="R46" s="46">
        <v>114133.54</v>
      </c>
      <c r="S46" s="46">
        <v>113957.735</v>
      </c>
      <c r="T46" s="46">
        <v>117048.72500000001</v>
      </c>
      <c r="U46" s="46">
        <v>102037.16499999999</v>
      </c>
      <c r="V46" s="46">
        <v>97053.544999999998</v>
      </c>
      <c r="W46" s="46">
        <v>113945.5</v>
      </c>
      <c r="X46" s="46">
        <v>116449.31</v>
      </c>
      <c r="Y46" s="46">
        <v>109551.08</v>
      </c>
      <c r="Z46" s="46">
        <v>110432.33</v>
      </c>
      <c r="AA46" s="46">
        <v>110457.33500000001</v>
      </c>
      <c r="AB46" s="46">
        <v>96584.744999999995</v>
      </c>
      <c r="AC46" s="46">
        <v>100476.705</v>
      </c>
      <c r="AD46" s="46">
        <v>113296.31</v>
      </c>
      <c r="AE46" s="46">
        <v>117504.77499999999</v>
      </c>
      <c r="AF46" s="46">
        <v>122771.82</v>
      </c>
      <c r="AG46" s="46">
        <v>123692.08</v>
      </c>
      <c r="AH46" s="46">
        <v>115250.505</v>
      </c>
      <c r="AI46" s="46">
        <v>101053.36500000001</v>
      </c>
      <c r="AJ46" s="46">
        <v>93011.345000000001</v>
      </c>
      <c r="AK46" s="46">
        <v>113610.03</v>
      </c>
      <c r="AL46" s="46">
        <v>122607.56</v>
      </c>
      <c r="AM46" s="46"/>
      <c r="AN46" s="46"/>
      <c r="AO46" s="46"/>
      <c r="AP46" s="46"/>
      <c r="AQ46" s="46">
        <v>94081.565000000002</v>
      </c>
      <c r="AR46" s="46">
        <v>4282120.5150000006</v>
      </c>
    </row>
    <row r="47" spans="1:44" x14ac:dyDescent="0.25">
      <c r="A47" s="34">
        <v>42</v>
      </c>
      <c r="B47" s="46">
        <v>120916.215</v>
      </c>
      <c r="C47" s="46">
        <v>122830.38</v>
      </c>
      <c r="D47" s="46">
        <v>126919.19500000001</v>
      </c>
      <c r="E47" s="46">
        <v>130260.37</v>
      </c>
      <c r="F47" s="46">
        <v>123985.97</v>
      </c>
      <c r="G47" s="46">
        <v>104916.345</v>
      </c>
      <c r="H47" s="46">
        <v>105376.33500000001</v>
      </c>
      <c r="I47" s="46">
        <v>116831.43</v>
      </c>
      <c r="J47" s="46">
        <v>124665.82</v>
      </c>
      <c r="K47" s="46">
        <v>128612.3</v>
      </c>
      <c r="L47" s="46">
        <v>128242.765</v>
      </c>
      <c r="M47" s="46">
        <v>121731.485</v>
      </c>
      <c r="N47" s="46">
        <v>97887.485000000001</v>
      </c>
      <c r="O47" s="46">
        <v>94954.16</v>
      </c>
      <c r="P47" s="46">
        <v>115907.395</v>
      </c>
      <c r="Q47" s="46">
        <v>117470.22</v>
      </c>
      <c r="R47" s="46">
        <v>121087.1</v>
      </c>
      <c r="S47" s="46">
        <v>118201.175</v>
      </c>
      <c r="T47" s="46">
        <v>108412.66499999999</v>
      </c>
      <c r="U47" s="46">
        <v>102195.97500000001</v>
      </c>
      <c r="V47" s="46">
        <v>98108.815000000002</v>
      </c>
      <c r="W47" s="46">
        <v>108070.27499999999</v>
      </c>
      <c r="X47" s="46">
        <v>113889.41</v>
      </c>
      <c r="Y47" s="46">
        <v>112592.26</v>
      </c>
      <c r="Z47" s="46">
        <v>112806.58500000001</v>
      </c>
      <c r="AA47" s="46">
        <v>107940.16</v>
      </c>
      <c r="AB47" s="46">
        <v>99368.854999999996</v>
      </c>
      <c r="AC47" s="46">
        <v>90918.615000000005</v>
      </c>
      <c r="AD47" s="46">
        <v>110290.12</v>
      </c>
      <c r="AE47" s="46">
        <v>112052.12</v>
      </c>
      <c r="AF47" s="46">
        <v>117533.72</v>
      </c>
      <c r="AG47" s="46">
        <v>116690.04</v>
      </c>
      <c r="AH47" s="46">
        <v>109857.485</v>
      </c>
      <c r="AI47" s="46">
        <v>102032.495</v>
      </c>
      <c r="AJ47" s="46">
        <v>94744.7</v>
      </c>
      <c r="AK47" s="46"/>
      <c r="AL47" s="46"/>
      <c r="AM47" s="46"/>
      <c r="AN47" s="46"/>
      <c r="AO47" s="46"/>
      <c r="AP47" s="46"/>
      <c r="AQ47" s="46"/>
      <c r="AR47" s="46">
        <v>3938300.4400000009</v>
      </c>
    </row>
    <row r="48" spans="1:44" x14ac:dyDescent="0.25">
      <c r="A48" s="34">
        <v>43</v>
      </c>
      <c r="B48" s="46">
        <v>120795</v>
      </c>
      <c r="C48" s="46">
        <v>126655.49</v>
      </c>
      <c r="D48" s="46">
        <v>122368.88499999999</v>
      </c>
      <c r="E48" s="46">
        <v>121471.64</v>
      </c>
      <c r="F48" s="46">
        <v>120420.7</v>
      </c>
      <c r="G48" s="46">
        <v>106813.03</v>
      </c>
      <c r="H48" s="46">
        <v>100812.04</v>
      </c>
      <c r="I48" s="46">
        <v>116042.845</v>
      </c>
      <c r="J48" s="46">
        <v>123265.44</v>
      </c>
      <c r="K48" s="46">
        <v>126362.045</v>
      </c>
      <c r="L48" s="46">
        <v>114867.16</v>
      </c>
      <c r="M48" s="46">
        <v>122975.285</v>
      </c>
      <c r="N48" s="46">
        <v>114184.19500000001</v>
      </c>
      <c r="O48" s="46">
        <v>101793.035</v>
      </c>
      <c r="P48" s="46">
        <v>115549.435</v>
      </c>
      <c r="Q48" s="46">
        <v>118010.31</v>
      </c>
      <c r="R48" s="46">
        <v>115813.03</v>
      </c>
      <c r="S48" s="46">
        <v>117333.44500000001</v>
      </c>
      <c r="T48" s="46">
        <v>112633.265</v>
      </c>
      <c r="U48" s="46">
        <v>100746.42</v>
      </c>
      <c r="V48" s="46">
        <v>100571.04</v>
      </c>
      <c r="W48" s="46">
        <v>105893.61500000001</v>
      </c>
      <c r="X48" s="46">
        <v>109241.565</v>
      </c>
      <c r="Y48" s="46">
        <v>111423.36500000001</v>
      </c>
      <c r="Z48" s="46">
        <v>112414.39</v>
      </c>
      <c r="AA48" s="46">
        <v>111145.12</v>
      </c>
      <c r="AB48" s="46">
        <v>97973.985000000001</v>
      </c>
      <c r="AC48" s="46">
        <v>98427.53</v>
      </c>
      <c r="AD48" s="46">
        <v>114502.07</v>
      </c>
      <c r="AE48" s="46">
        <v>114108.545</v>
      </c>
      <c r="AF48" s="46">
        <v>114281.61500000001</v>
      </c>
      <c r="AG48" s="46">
        <v>115442.655</v>
      </c>
      <c r="AH48" s="46">
        <v>109130.77</v>
      </c>
      <c r="AI48" s="46">
        <v>96698.285000000003</v>
      </c>
      <c r="AJ48" s="46">
        <v>102684.515</v>
      </c>
      <c r="AK48" s="46"/>
      <c r="AL48" s="46"/>
      <c r="AM48" s="46"/>
      <c r="AN48" s="46"/>
      <c r="AO48" s="46"/>
      <c r="AP48" s="46"/>
      <c r="AQ48" s="46"/>
      <c r="AR48" s="46">
        <v>3932851.7600000002</v>
      </c>
    </row>
    <row r="49" spans="1:44" x14ac:dyDescent="0.25">
      <c r="A49" s="34">
        <v>44</v>
      </c>
      <c r="B49" s="46">
        <v>115297.34</v>
      </c>
      <c r="C49" s="46">
        <v>116619.57</v>
      </c>
      <c r="D49" s="46">
        <v>122887.41</v>
      </c>
      <c r="E49" s="46">
        <v>124222.935</v>
      </c>
      <c r="F49" s="46">
        <v>121256.97</v>
      </c>
      <c r="G49" s="46">
        <v>106353.44</v>
      </c>
      <c r="H49" s="46">
        <v>102279.745</v>
      </c>
      <c r="I49" s="46">
        <v>125270.16499999999</v>
      </c>
      <c r="J49" s="46">
        <v>117138.355</v>
      </c>
      <c r="K49" s="46">
        <v>121605.395</v>
      </c>
      <c r="L49" s="46">
        <v>120142.43</v>
      </c>
      <c r="M49" s="46">
        <v>119820.71</v>
      </c>
      <c r="N49" s="46">
        <v>104191.105</v>
      </c>
      <c r="O49" s="46">
        <v>111289</v>
      </c>
      <c r="P49" s="46">
        <v>112227.65</v>
      </c>
      <c r="Q49" s="46">
        <v>116179.47</v>
      </c>
      <c r="R49" s="46">
        <v>116632.09</v>
      </c>
      <c r="S49" s="46">
        <v>120470.785</v>
      </c>
      <c r="T49" s="46">
        <v>113451.995</v>
      </c>
      <c r="U49" s="46">
        <v>101610.815</v>
      </c>
      <c r="V49" s="46">
        <v>92182.955000000002</v>
      </c>
      <c r="W49" s="46">
        <v>110196.61500000001</v>
      </c>
      <c r="X49" s="46">
        <v>113459.02499999999</v>
      </c>
      <c r="Y49" s="46">
        <v>114402.745</v>
      </c>
      <c r="Z49" s="46">
        <v>119350.66499999999</v>
      </c>
      <c r="AA49" s="46">
        <v>116793.855</v>
      </c>
      <c r="AB49" s="46">
        <v>93859.285000000003</v>
      </c>
      <c r="AC49" s="46">
        <v>95624.014999999999</v>
      </c>
      <c r="AD49" s="46">
        <v>112634.63499999999</v>
      </c>
      <c r="AE49" s="46">
        <v>111887.405</v>
      </c>
      <c r="AF49" s="46">
        <v>117375.73</v>
      </c>
      <c r="AG49" s="46">
        <v>121752.875</v>
      </c>
      <c r="AH49" s="46">
        <v>130510.905</v>
      </c>
      <c r="AI49" s="46">
        <v>105806.825</v>
      </c>
      <c r="AJ49" s="46">
        <v>102830.55499999999</v>
      </c>
      <c r="AK49" s="46"/>
      <c r="AL49" s="46"/>
      <c r="AM49" s="46"/>
      <c r="AN49" s="46"/>
      <c r="AO49" s="46"/>
      <c r="AP49" s="46"/>
      <c r="AQ49" s="46"/>
      <c r="AR49" s="46">
        <v>3967615.4650000003</v>
      </c>
    </row>
    <row r="50" spans="1:44" x14ac:dyDescent="0.25">
      <c r="A50" s="34">
        <v>45</v>
      </c>
      <c r="B50" s="46">
        <v>113791.75</v>
      </c>
      <c r="C50" s="46">
        <v>101793.035</v>
      </c>
      <c r="D50" s="46">
        <v>120177.94500000001</v>
      </c>
      <c r="E50" s="46">
        <v>125985.465</v>
      </c>
      <c r="F50" s="46">
        <v>120505.58500000001</v>
      </c>
      <c r="G50" s="46">
        <v>104269.79</v>
      </c>
      <c r="H50" s="46">
        <v>103629.645</v>
      </c>
      <c r="I50" s="46">
        <v>110661.43</v>
      </c>
      <c r="J50" s="46">
        <v>104976.21</v>
      </c>
      <c r="K50" s="46">
        <v>119904.48</v>
      </c>
      <c r="L50" s="46">
        <v>118677.495</v>
      </c>
      <c r="M50" s="46">
        <v>113666.485</v>
      </c>
      <c r="N50" s="46">
        <v>101810.75</v>
      </c>
      <c r="O50" s="46">
        <v>94325.72</v>
      </c>
      <c r="P50" s="46">
        <v>104632.79</v>
      </c>
      <c r="Q50" s="46">
        <v>100592.295</v>
      </c>
      <c r="R50" s="46">
        <v>111738.485</v>
      </c>
      <c r="S50" s="46">
        <v>113539.935</v>
      </c>
      <c r="T50" s="46">
        <v>115156.44500000001</v>
      </c>
      <c r="U50" s="46">
        <v>104194.345</v>
      </c>
      <c r="V50" s="46">
        <v>95368.164999999994</v>
      </c>
      <c r="W50" s="46">
        <v>107014.075</v>
      </c>
      <c r="X50" s="46">
        <v>100696.565</v>
      </c>
      <c r="Y50" s="46">
        <v>106387.19500000001</v>
      </c>
      <c r="Z50" s="46">
        <v>109430.37</v>
      </c>
      <c r="AA50" s="46">
        <v>112506.95</v>
      </c>
      <c r="AB50" s="46">
        <v>100203.55</v>
      </c>
      <c r="AC50" s="46">
        <v>96432.625</v>
      </c>
      <c r="AD50" s="46">
        <v>107279.84</v>
      </c>
      <c r="AE50" s="46">
        <v>96817</v>
      </c>
      <c r="AF50" s="46">
        <v>104381.38</v>
      </c>
      <c r="AG50" s="46">
        <v>115132.64</v>
      </c>
      <c r="AH50" s="46">
        <v>113954.78</v>
      </c>
      <c r="AI50" s="46">
        <v>108924.79</v>
      </c>
      <c r="AJ50" s="46">
        <v>96867.014999999999</v>
      </c>
      <c r="AK50" s="46"/>
      <c r="AL50" s="46"/>
      <c r="AM50" s="46"/>
      <c r="AN50" s="46"/>
      <c r="AO50" s="46"/>
      <c r="AP50" s="46"/>
      <c r="AQ50" s="46"/>
      <c r="AR50" s="46">
        <v>3775427.0200000005</v>
      </c>
    </row>
    <row r="51" spans="1:44" x14ac:dyDescent="0.25">
      <c r="A51" s="34">
        <v>46</v>
      </c>
      <c r="B51" s="46">
        <v>127234.72</v>
      </c>
      <c r="C51" s="46">
        <v>121617.28</v>
      </c>
      <c r="D51" s="46">
        <v>121566.645</v>
      </c>
      <c r="E51" s="46">
        <v>123775.16</v>
      </c>
      <c r="F51" s="46">
        <v>117078.58500000001</v>
      </c>
      <c r="G51" s="46">
        <v>103646.63499999999</v>
      </c>
      <c r="H51" s="46">
        <v>103793.08500000001</v>
      </c>
      <c r="I51" s="46">
        <v>116230.34</v>
      </c>
      <c r="J51" s="46">
        <v>117794.595</v>
      </c>
      <c r="K51" s="46">
        <v>122131.11500000001</v>
      </c>
      <c r="L51" s="46">
        <v>122634.53</v>
      </c>
      <c r="M51" s="46">
        <v>117953.88499999999</v>
      </c>
      <c r="N51" s="46">
        <v>99907.32</v>
      </c>
      <c r="O51" s="46">
        <v>96934.925000000003</v>
      </c>
      <c r="P51" s="46">
        <v>125795.84</v>
      </c>
      <c r="Q51" s="46">
        <v>135420.82</v>
      </c>
      <c r="R51" s="46">
        <v>130385.05</v>
      </c>
      <c r="S51" s="46">
        <v>116715.965</v>
      </c>
      <c r="T51" s="46">
        <v>117797.62</v>
      </c>
      <c r="U51" s="46">
        <v>106730.21</v>
      </c>
      <c r="V51" s="46">
        <v>98774.235000000001</v>
      </c>
      <c r="W51" s="46">
        <v>114159.595</v>
      </c>
      <c r="X51" s="46">
        <v>120185.265</v>
      </c>
      <c r="Y51" s="46">
        <v>116487.58</v>
      </c>
      <c r="Z51" s="46">
        <v>108628.34</v>
      </c>
      <c r="AA51" s="46">
        <v>107405.925</v>
      </c>
      <c r="AB51" s="46">
        <v>90498.92</v>
      </c>
      <c r="AC51" s="46">
        <v>94602.89</v>
      </c>
      <c r="AD51" s="46">
        <v>106758.95</v>
      </c>
      <c r="AE51" s="46">
        <v>104303.46</v>
      </c>
      <c r="AF51" s="46">
        <v>112573.54</v>
      </c>
      <c r="AG51" s="46">
        <v>109828.93</v>
      </c>
      <c r="AH51" s="46">
        <v>110954.755</v>
      </c>
      <c r="AI51" s="46">
        <v>97646.12</v>
      </c>
      <c r="AJ51" s="46">
        <v>101550.045</v>
      </c>
      <c r="AK51" s="46"/>
      <c r="AL51" s="46"/>
      <c r="AM51" s="46"/>
      <c r="AN51" s="46"/>
      <c r="AO51" s="46"/>
      <c r="AP51" s="46"/>
      <c r="AQ51" s="46"/>
      <c r="AR51" s="46">
        <v>3939502.8750000005</v>
      </c>
    </row>
    <row r="52" spans="1:44" x14ac:dyDescent="0.25">
      <c r="A52" s="34">
        <v>47</v>
      </c>
      <c r="B52" s="46">
        <v>124557.22500000001</v>
      </c>
      <c r="C52" s="46">
        <v>131442.20000000001</v>
      </c>
      <c r="D52" s="46">
        <v>132353.755</v>
      </c>
      <c r="E52" s="46">
        <v>138118.70499999999</v>
      </c>
      <c r="F52" s="46">
        <v>123412.685</v>
      </c>
      <c r="G52" s="46">
        <v>102647.905</v>
      </c>
      <c r="H52" s="46">
        <v>99761.81</v>
      </c>
      <c r="I52" s="46">
        <v>116817.15</v>
      </c>
      <c r="J52" s="46">
        <v>119905.59</v>
      </c>
      <c r="K52" s="46">
        <v>122146.66</v>
      </c>
      <c r="L52" s="46">
        <v>122464.645</v>
      </c>
      <c r="M52" s="46">
        <v>121441.05</v>
      </c>
      <c r="N52" s="46">
        <v>106868.5</v>
      </c>
      <c r="O52" s="46">
        <v>96805.925000000003</v>
      </c>
      <c r="P52" s="46">
        <v>128658.27</v>
      </c>
      <c r="Q52" s="46">
        <v>137151.495</v>
      </c>
      <c r="R52" s="46">
        <v>138882.25</v>
      </c>
      <c r="S52" s="46">
        <v>135162.11499999999</v>
      </c>
      <c r="T52" s="46">
        <v>133951.29</v>
      </c>
      <c r="U52" s="46">
        <v>121219.595</v>
      </c>
      <c r="V52" s="46">
        <v>101256.78</v>
      </c>
      <c r="W52" s="46">
        <v>113978.535</v>
      </c>
      <c r="X52" s="46">
        <v>118330.625</v>
      </c>
      <c r="Y52" s="46">
        <v>106618.19500000001</v>
      </c>
      <c r="Z52" s="46">
        <v>107278.83</v>
      </c>
      <c r="AA52" s="46">
        <v>113582.6</v>
      </c>
      <c r="AB52" s="46">
        <v>101352.12</v>
      </c>
      <c r="AC52" s="46">
        <v>92043.13</v>
      </c>
      <c r="AD52" s="46">
        <v>109148.25</v>
      </c>
      <c r="AE52" s="46">
        <v>112033.87</v>
      </c>
      <c r="AF52" s="46">
        <v>119736.125</v>
      </c>
      <c r="AG52" s="46">
        <v>131312</v>
      </c>
      <c r="AH52" s="46">
        <v>109049.36500000001</v>
      </c>
      <c r="AI52" s="46">
        <v>97245.764999999999</v>
      </c>
      <c r="AJ52" s="46">
        <v>96742.49</v>
      </c>
      <c r="AK52" s="46"/>
      <c r="AL52" s="46"/>
      <c r="AM52" s="46"/>
      <c r="AN52" s="46"/>
      <c r="AO52" s="46"/>
      <c r="AP52" s="46"/>
      <c r="AQ52" s="46"/>
      <c r="AR52" s="46">
        <v>4083477.5000000014</v>
      </c>
    </row>
    <row r="53" spans="1:44" x14ac:dyDescent="0.25">
      <c r="A53" s="34">
        <v>48</v>
      </c>
      <c r="B53" s="46">
        <v>114406.825</v>
      </c>
      <c r="C53" s="46">
        <v>118894.30499999999</v>
      </c>
      <c r="D53" s="46">
        <v>124728.875</v>
      </c>
      <c r="E53" s="46">
        <v>112907.145</v>
      </c>
      <c r="F53" s="46">
        <v>117492.82</v>
      </c>
      <c r="G53" s="46">
        <v>105011.19500000001</v>
      </c>
      <c r="H53" s="46">
        <v>98621.62</v>
      </c>
      <c r="I53" s="46">
        <v>138681.815</v>
      </c>
      <c r="J53" s="46">
        <v>126617.72</v>
      </c>
      <c r="K53" s="46">
        <v>118119.01</v>
      </c>
      <c r="L53" s="46">
        <v>120308.545</v>
      </c>
      <c r="M53" s="46">
        <v>116011.565</v>
      </c>
      <c r="N53" s="46">
        <v>104700.05499999999</v>
      </c>
      <c r="O53" s="46">
        <v>112098.33500000001</v>
      </c>
      <c r="P53" s="46">
        <v>115429.005</v>
      </c>
      <c r="Q53" s="46">
        <v>129798.47</v>
      </c>
      <c r="R53" s="46">
        <v>151730.95000000001</v>
      </c>
      <c r="S53" s="46">
        <v>154632.33499999999</v>
      </c>
      <c r="T53" s="46">
        <v>125141.9</v>
      </c>
      <c r="U53" s="46">
        <v>99234.22</v>
      </c>
      <c r="V53" s="46">
        <v>108717.875</v>
      </c>
      <c r="W53" s="46">
        <v>110547.605</v>
      </c>
      <c r="X53" s="46">
        <v>109706.42</v>
      </c>
      <c r="Y53" s="46">
        <v>106684.825</v>
      </c>
      <c r="Z53" s="46">
        <v>112586.74</v>
      </c>
      <c r="AA53" s="46">
        <v>110031.82</v>
      </c>
      <c r="AB53" s="46">
        <v>100725.24</v>
      </c>
      <c r="AC53" s="46">
        <v>96240.41</v>
      </c>
      <c r="AD53" s="46">
        <v>113899.3</v>
      </c>
      <c r="AE53" s="46">
        <v>107629.16</v>
      </c>
      <c r="AF53" s="46">
        <v>108417.69500000001</v>
      </c>
      <c r="AG53" s="46">
        <v>112735.875</v>
      </c>
      <c r="AH53" s="46">
        <v>114799.91</v>
      </c>
      <c r="AI53" s="46">
        <v>98959.56</v>
      </c>
      <c r="AJ53" s="46">
        <v>96778.25</v>
      </c>
      <c r="AK53" s="46"/>
      <c r="AL53" s="46"/>
      <c r="AM53" s="46"/>
      <c r="AN53" s="46"/>
      <c r="AO53" s="46"/>
      <c r="AP53" s="46"/>
      <c r="AQ53" s="46"/>
      <c r="AR53" s="46">
        <v>4013027.3950000005</v>
      </c>
    </row>
    <row r="54" spans="1:44" x14ac:dyDescent="0.25">
      <c r="A54" s="34">
        <v>49</v>
      </c>
      <c r="B54" s="46">
        <v>122452.41499999999</v>
      </c>
      <c r="C54" s="46">
        <v>117115.62</v>
      </c>
      <c r="D54" s="46">
        <v>115230.125</v>
      </c>
      <c r="E54" s="46">
        <v>121699.425</v>
      </c>
      <c r="F54" s="46">
        <v>129148.52</v>
      </c>
      <c r="G54" s="46">
        <v>115606.005</v>
      </c>
      <c r="H54" s="46">
        <v>102162.53</v>
      </c>
      <c r="I54" s="46">
        <v>118666.37</v>
      </c>
      <c r="J54" s="46">
        <v>119169.17</v>
      </c>
      <c r="K54" s="46">
        <v>121067.59</v>
      </c>
      <c r="L54" s="46">
        <v>113024.02</v>
      </c>
      <c r="M54" s="46">
        <v>109318.355</v>
      </c>
      <c r="N54" s="46">
        <v>98899.494999999995</v>
      </c>
      <c r="O54" s="46">
        <v>102718.9</v>
      </c>
      <c r="P54" s="46">
        <v>111625.98</v>
      </c>
      <c r="Q54" s="46">
        <v>113063.675</v>
      </c>
      <c r="R54" s="46">
        <v>115383.13</v>
      </c>
      <c r="S54" s="46">
        <v>115736.97</v>
      </c>
      <c r="T54" s="46">
        <v>109568.47</v>
      </c>
      <c r="U54" s="46">
        <v>99334.8</v>
      </c>
      <c r="V54" s="46">
        <v>92487.705000000002</v>
      </c>
      <c r="W54" s="46">
        <v>107666.30499999999</v>
      </c>
      <c r="X54" s="46">
        <v>111718.075</v>
      </c>
      <c r="Y54" s="46">
        <v>114225.12</v>
      </c>
      <c r="Z54" s="46">
        <v>135452.26</v>
      </c>
      <c r="AA54" s="46">
        <v>156648.405</v>
      </c>
      <c r="AB54" s="46">
        <v>121237.47</v>
      </c>
      <c r="AC54" s="46">
        <v>88903.065000000002</v>
      </c>
      <c r="AD54" s="46">
        <v>110609.4</v>
      </c>
      <c r="AE54" s="46">
        <v>109094.04</v>
      </c>
      <c r="AF54" s="46">
        <v>107400.705</v>
      </c>
      <c r="AG54" s="46">
        <v>107891.69</v>
      </c>
      <c r="AH54" s="46">
        <v>105028.985</v>
      </c>
      <c r="AI54" s="46">
        <v>95436.3</v>
      </c>
      <c r="AJ54" s="46">
        <v>100233.98</v>
      </c>
      <c r="AK54" s="46"/>
      <c r="AL54" s="46"/>
      <c r="AM54" s="46"/>
      <c r="AN54" s="46"/>
      <c r="AO54" s="46"/>
      <c r="AP54" s="46"/>
      <c r="AQ54" s="46"/>
      <c r="AR54" s="46">
        <v>3935025.07</v>
      </c>
    </row>
    <row r="55" spans="1:44" x14ac:dyDescent="0.25">
      <c r="A55" s="34">
        <v>50</v>
      </c>
      <c r="B55" s="46">
        <v>129059.645</v>
      </c>
      <c r="C55" s="46">
        <v>136800.91</v>
      </c>
      <c r="D55" s="46">
        <v>125965.02</v>
      </c>
      <c r="E55" s="46">
        <v>125807.495</v>
      </c>
      <c r="F55" s="46">
        <v>116597.81</v>
      </c>
      <c r="G55" s="46">
        <v>106139.41</v>
      </c>
      <c r="H55" s="46">
        <v>112025.29</v>
      </c>
      <c r="I55" s="46">
        <v>109670</v>
      </c>
      <c r="J55" s="46">
        <v>111228.06</v>
      </c>
      <c r="K55" s="46">
        <v>112738.08</v>
      </c>
      <c r="L55" s="46">
        <v>105445.65</v>
      </c>
      <c r="M55" s="46">
        <v>105664.09</v>
      </c>
      <c r="N55" s="46">
        <v>98622.865000000005</v>
      </c>
      <c r="O55" s="46">
        <v>97300.36</v>
      </c>
      <c r="P55" s="46">
        <v>114680.185</v>
      </c>
      <c r="Q55" s="46">
        <v>121945.175</v>
      </c>
      <c r="R55" s="46">
        <v>146933.095</v>
      </c>
      <c r="S55" s="46">
        <v>129280.81</v>
      </c>
      <c r="T55" s="46">
        <v>120821.05499999999</v>
      </c>
      <c r="U55" s="46">
        <v>110154.36</v>
      </c>
      <c r="V55" s="46">
        <v>97715.01</v>
      </c>
      <c r="W55" s="46">
        <v>110803.765</v>
      </c>
      <c r="X55" s="46">
        <v>114413.785</v>
      </c>
      <c r="Y55" s="46">
        <v>129715.465</v>
      </c>
      <c r="Z55" s="46">
        <v>114986.33</v>
      </c>
      <c r="AA55" s="46">
        <v>110025.465</v>
      </c>
      <c r="AB55" s="46">
        <v>102577.145</v>
      </c>
      <c r="AC55" s="46">
        <v>102161.11500000001</v>
      </c>
      <c r="AD55" s="46">
        <v>127910.83500000001</v>
      </c>
      <c r="AE55" s="46">
        <v>109548.62</v>
      </c>
      <c r="AF55" s="46">
        <v>109060.375</v>
      </c>
      <c r="AG55" s="46">
        <v>108599.065</v>
      </c>
      <c r="AH55" s="46">
        <v>107070.61</v>
      </c>
      <c r="AI55" s="46">
        <v>101239.235</v>
      </c>
      <c r="AJ55" s="46">
        <v>97577.414999999994</v>
      </c>
      <c r="AK55" s="46"/>
      <c r="AL55" s="46"/>
      <c r="AM55" s="46"/>
      <c r="AN55" s="46"/>
      <c r="AO55" s="46"/>
      <c r="AP55" s="46"/>
      <c r="AQ55" s="46"/>
      <c r="AR55" s="46">
        <v>3980283.6</v>
      </c>
    </row>
    <row r="56" spans="1:44" x14ac:dyDescent="0.25">
      <c r="A56" s="34">
        <v>51</v>
      </c>
      <c r="B56" s="46">
        <v>125784.96000000001</v>
      </c>
      <c r="C56" s="46">
        <v>129077.41</v>
      </c>
      <c r="D56" s="46">
        <v>135930.07999999999</v>
      </c>
      <c r="E56" s="46">
        <v>152366.29999999999</v>
      </c>
      <c r="F56" s="46">
        <v>158052.89000000001</v>
      </c>
      <c r="G56" s="46">
        <v>154924.89000000001</v>
      </c>
      <c r="H56" s="46">
        <v>105218.515</v>
      </c>
      <c r="I56" s="46">
        <v>120390.11</v>
      </c>
      <c r="J56" s="46">
        <v>128831.65</v>
      </c>
      <c r="K56" s="46">
        <v>111423.765</v>
      </c>
      <c r="L56" s="46">
        <v>107072.36</v>
      </c>
      <c r="M56" s="46">
        <v>113698.06</v>
      </c>
      <c r="N56" s="46">
        <v>90227.48</v>
      </c>
      <c r="O56" s="46">
        <v>93673.19</v>
      </c>
      <c r="P56" s="46">
        <v>138949.67499999999</v>
      </c>
      <c r="Q56" s="46">
        <v>142870.39499999999</v>
      </c>
      <c r="R56" s="46">
        <v>114916.99</v>
      </c>
      <c r="S56" s="46">
        <v>114462.53</v>
      </c>
      <c r="T56" s="46">
        <v>116428.79</v>
      </c>
      <c r="U56" s="46">
        <v>109364.01</v>
      </c>
      <c r="V56" s="46">
        <v>107212.84</v>
      </c>
      <c r="W56" s="46">
        <v>112804.4</v>
      </c>
      <c r="X56" s="46">
        <v>113485.105</v>
      </c>
      <c r="Y56" s="46">
        <v>119907.245</v>
      </c>
      <c r="Z56" s="46">
        <v>111880.52499999999</v>
      </c>
      <c r="AA56" s="46">
        <v>102075.925</v>
      </c>
      <c r="AB56" s="46">
        <v>92725.74</v>
      </c>
      <c r="AC56" s="46">
        <v>99110.774999999994</v>
      </c>
      <c r="AD56" s="46">
        <v>114400.065</v>
      </c>
      <c r="AE56" s="46">
        <v>123999.07</v>
      </c>
      <c r="AF56" s="46">
        <v>146990.89000000001</v>
      </c>
      <c r="AG56" s="46">
        <v>125050.61</v>
      </c>
      <c r="AH56" s="46">
        <v>150553.4</v>
      </c>
      <c r="AI56" s="46">
        <v>100632.47500000001</v>
      </c>
      <c r="AJ56" s="46">
        <v>98723.45</v>
      </c>
      <c r="AK56" s="46"/>
      <c r="AL56" s="46"/>
      <c r="AM56" s="46"/>
      <c r="AN56" s="46"/>
      <c r="AO56" s="46"/>
      <c r="AP56" s="46"/>
      <c r="AQ56" s="46"/>
      <c r="AR56" s="46">
        <v>4183216.5649999995</v>
      </c>
    </row>
    <row r="57" spans="1:44" x14ac:dyDescent="0.25">
      <c r="A57" s="34">
        <v>52</v>
      </c>
      <c r="B57" s="46">
        <v>113802.21</v>
      </c>
      <c r="C57" s="46">
        <v>119477.515</v>
      </c>
      <c r="D57" s="46">
        <v>126553.11500000001</v>
      </c>
      <c r="E57" s="46">
        <v>134583.25</v>
      </c>
      <c r="F57" s="46">
        <v>119950.37</v>
      </c>
      <c r="G57" s="46">
        <v>95093.294999999998</v>
      </c>
      <c r="H57" s="46">
        <v>133421.03</v>
      </c>
      <c r="I57" s="46">
        <v>109260.30499999999</v>
      </c>
      <c r="J57" s="46">
        <v>106451.255</v>
      </c>
      <c r="K57" s="46">
        <v>104389.51</v>
      </c>
      <c r="L57" s="46">
        <v>105513.235</v>
      </c>
      <c r="M57" s="46">
        <v>112247.94500000001</v>
      </c>
      <c r="N57" s="46">
        <v>114843.875</v>
      </c>
      <c r="O57" s="46">
        <v>90911.085000000006</v>
      </c>
      <c r="P57" s="46">
        <v>85094.375</v>
      </c>
      <c r="Q57" s="46">
        <v>98638.854999999996</v>
      </c>
      <c r="R57" s="46">
        <v>128753.755</v>
      </c>
      <c r="S57" s="46">
        <v>130699.155</v>
      </c>
      <c r="T57" s="46">
        <v>115572.045</v>
      </c>
      <c r="U57" s="46">
        <v>96358.975000000006</v>
      </c>
      <c r="V57" s="46">
        <v>92856.23</v>
      </c>
      <c r="W57" s="46">
        <v>112358.815</v>
      </c>
      <c r="X57" s="46">
        <v>98191.654999999999</v>
      </c>
      <c r="Y57" s="46">
        <v>100017.19500000001</v>
      </c>
      <c r="Z57" s="46">
        <v>129749.14</v>
      </c>
      <c r="AA57" s="46">
        <v>133831.375</v>
      </c>
      <c r="AB57" s="46">
        <v>108290.11</v>
      </c>
      <c r="AC57" s="46">
        <v>94938.395000000004</v>
      </c>
      <c r="AD57" s="46">
        <v>101818.02499999999</v>
      </c>
      <c r="AE57" s="46">
        <v>102168.93</v>
      </c>
      <c r="AF57" s="46">
        <v>98312.744999999995</v>
      </c>
      <c r="AG57" s="46">
        <v>96120.524999999994</v>
      </c>
      <c r="AH57" s="46">
        <v>107256.065</v>
      </c>
      <c r="AI57" s="46">
        <v>113521.685</v>
      </c>
      <c r="AJ57" s="46">
        <v>90145.615000000005</v>
      </c>
      <c r="AK57" s="46"/>
      <c r="AL57" s="46"/>
      <c r="AM57" s="46"/>
      <c r="AN57" s="46"/>
      <c r="AO57" s="46"/>
      <c r="AP57" s="46"/>
      <c r="AQ57" s="46"/>
      <c r="AR57" s="46">
        <v>3821191.6600000006</v>
      </c>
    </row>
    <row r="58" spans="1:44" x14ac:dyDescent="0.25">
      <c r="A58" s="34">
        <v>53</v>
      </c>
      <c r="B58" s="46">
        <v>100048.44</v>
      </c>
      <c r="C58" s="46">
        <v>111647.54</v>
      </c>
      <c r="D58" s="46">
        <v>128552.13499999999</v>
      </c>
      <c r="E58" s="46">
        <v>146473.83499999999</v>
      </c>
      <c r="F58" s="46"/>
      <c r="G58" s="46"/>
      <c r="H58" s="46">
        <v>96394.94</v>
      </c>
      <c r="I58" s="46">
        <v>106284.83</v>
      </c>
      <c r="J58" s="46">
        <v>99701.43</v>
      </c>
      <c r="K58" s="46">
        <v>123693.52</v>
      </c>
      <c r="L58" s="46">
        <v>135571.79500000001</v>
      </c>
      <c r="M58" s="46">
        <v>112141.83</v>
      </c>
      <c r="N58" s="46">
        <v>95728.15</v>
      </c>
      <c r="O58" s="46">
        <v>114468.17</v>
      </c>
      <c r="P58" s="46"/>
      <c r="Q58" s="46"/>
      <c r="R58" s="46"/>
      <c r="S58" s="46"/>
      <c r="T58" s="46"/>
      <c r="U58" s="46"/>
      <c r="V58" s="46">
        <v>95700.479999999996</v>
      </c>
      <c r="W58" s="46">
        <v>103381.91499999999</v>
      </c>
      <c r="X58" s="46"/>
      <c r="Y58" s="46"/>
      <c r="Z58" s="46"/>
      <c r="AA58" s="46"/>
      <c r="AB58" s="46"/>
      <c r="AC58" s="46">
        <v>99613.865000000005</v>
      </c>
      <c r="AD58" s="46">
        <v>140410.125</v>
      </c>
      <c r="AE58" s="46">
        <v>95410.39</v>
      </c>
      <c r="AF58" s="46"/>
      <c r="AG58" s="46"/>
      <c r="AH58" s="46"/>
      <c r="AI58" s="46"/>
      <c r="AJ58" s="46">
        <v>118293.52499999999</v>
      </c>
      <c r="AK58" s="46"/>
      <c r="AL58" s="46"/>
      <c r="AM58" s="46"/>
      <c r="AN58" s="46"/>
      <c r="AO58" s="46"/>
      <c r="AP58" s="46"/>
      <c r="AQ58" s="46"/>
      <c r="AR58" s="46">
        <v>2023516.9149999996</v>
      </c>
    </row>
    <row r="59" spans="1:44" x14ac:dyDescent="0.25">
      <c r="A59" s="34" t="s">
        <v>24</v>
      </c>
      <c r="B59" s="46">
        <v>6538790.1349999988</v>
      </c>
      <c r="C59" s="46">
        <v>6754906.705000001</v>
      </c>
      <c r="D59" s="46">
        <v>6830254.9799999995</v>
      </c>
      <c r="E59" s="46">
        <v>6963553.6349999979</v>
      </c>
      <c r="F59" s="46">
        <v>6711777.5099999979</v>
      </c>
      <c r="G59" s="46">
        <v>5988500.6799999997</v>
      </c>
      <c r="H59" s="46">
        <v>5713908.3600000003</v>
      </c>
      <c r="I59" s="46">
        <v>6447569.9000000032</v>
      </c>
      <c r="J59" s="46">
        <v>6664518.174999998</v>
      </c>
      <c r="K59" s="46">
        <v>6744552.6899999985</v>
      </c>
      <c r="L59" s="46">
        <v>6657881.3000000007</v>
      </c>
      <c r="M59" s="46">
        <v>6643892.7250000024</v>
      </c>
      <c r="N59" s="46">
        <v>5885763.3000000035</v>
      </c>
      <c r="O59" s="46">
        <v>5603993.0949999988</v>
      </c>
      <c r="P59" s="46">
        <v>6275757.2649999987</v>
      </c>
      <c r="Q59" s="46">
        <v>6463835.8449999988</v>
      </c>
      <c r="R59" s="46">
        <v>6547901.2249999996</v>
      </c>
      <c r="S59" s="46">
        <v>6540277.7799999993</v>
      </c>
      <c r="T59" s="46">
        <v>6346176.9649999999</v>
      </c>
      <c r="U59" s="46">
        <v>5690585.1899999985</v>
      </c>
      <c r="V59" s="46">
        <v>5553328.5000000028</v>
      </c>
      <c r="W59" s="46">
        <v>6368020.4550000001</v>
      </c>
      <c r="X59" s="46">
        <v>6328472.8500000015</v>
      </c>
      <c r="Y59" s="46">
        <v>6367181.0650000013</v>
      </c>
      <c r="Z59" s="46">
        <v>6499118.4299999997</v>
      </c>
      <c r="AA59" s="46">
        <v>6418311.2200000016</v>
      </c>
      <c r="AB59" s="46">
        <v>5820977.5</v>
      </c>
      <c r="AC59" s="46">
        <v>5563774.790000001</v>
      </c>
      <c r="AD59" s="46">
        <v>6292100.0450000009</v>
      </c>
      <c r="AE59" s="46">
        <v>6419470.0600000015</v>
      </c>
      <c r="AF59" s="46">
        <v>6372834.1799999997</v>
      </c>
      <c r="AG59" s="46">
        <v>6371210.1749999998</v>
      </c>
      <c r="AH59" s="46">
        <v>6358930.4000000004</v>
      </c>
      <c r="AI59" s="46">
        <v>5671668.2349999985</v>
      </c>
      <c r="AJ59" s="46">
        <v>5561745.7949999999</v>
      </c>
      <c r="AK59" s="46">
        <v>4747175.8750000009</v>
      </c>
      <c r="AL59" s="46">
        <v>4873890.9499999993</v>
      </c>
      <c r="AM59" s="46">
        <v>4846005.7249999987</v>
      </c>
      <c r="AN59" s="46">
        <v>4906528.93</v>
      </c>
      <c r="AO59" s="46">
        <v>4874597.3099999996</v>
      </c>
      <c r="AP59" s="46">
        <v>4360576.5450000009</v>
      </c>
      <c r="AQ59" s="46">
        <v>4204397.0200000005</v>
      </c>
      <c r="AR59" s="46">
        <v>252794713.51499999</v>
      </c>
    </row>
  </sheetData>
  <conditionalFormatting pivot="1" sqref="B6:AQ58">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AB8B2-0FDA-496F-BF41-636F1AFF402C}">
  <dimension ref="A1:J32"/>
  <sheetViews>
    <sheetView workbookViewId="0">
      <selection activeCell="J32" sqref="J32"/>
    </sheetView>
  </sheetViews>
  <sheetFormatPr defaultRowHeight="15" x14ac:dyDescent="0.25"/>
  <cols>
    <col min="1" max="1" width="15.140625" bestFit="1" customWidth="1"/>
    <col min="2" max="2" width="16.28515625" bestFit="1" customWidth="1"/>
    <col min="3" max="8" width="12" bestFit="1" customWidth="1"/>
  </cols>
  <sheetData>
    <row r="1" spans="1:8" ht="15.75" x14ac:dyDescent="0.25">
      <c r="A1" s="18" t="s">
        <v>75</v>
      </c>
    </row>
    <row r="3" spans="1:8" x14ac:dyDescent="0.25">
      <c r="A3" s="33" t="s">
        <v>35</v>
      </c>
      <c r="B3" s="33" t="s">
        <v>44</v>
      </c>
    </row>
    <row r="4" spans="1:8" x14ac:dyDescent="0.25">
      <c r="A4" s="33" t="s">
        <v>23</v>
      </c>
      <c r="B4">
        <v>2015</v>
      </c>
      <c r="C4">
        <v>2016</v>
      </c>
      <c r="D4">
        <v>2017</v>
      </c>
      <c r="E4">
        <v>2018</v>
      </c>
      <c r="F4">
        <v>2019</v>
      </c>
      <c r="G4">
        <v>2020</v>
      </c>
      <c r="H4" t="s">
        <v>24</v>
      </c>
    </row>
    <row r="5" spans="1:8" x14ac:dyDescent="0.25">
      <c r="A5" s="34" t="s">
        <v>45</v>
      </c>
      <c r="B5">
        <v>3737882.67</v>
      </c>
      <c r="C5">
        <v>3729074.9650000008</v>
      </c>
      <c r="D5">
        <v>3497380.54</v>
      </c>
      <c r="E5">
        <v>3866763.4000000004</v>
      </c>
      <c r="F5">
        <v>3776159.5850000004</v>
      </c>
      <c r="G5">
        <v>3544693.4299999997</v>
      </c>
      <c r="H5">
        <v>22151954.59</v>
      </c>
    </row>
    <row r="6" spans="1:8" x14ac:dyDescent="0.25">
      <c r="A6" s="34" t="s">
        <v>46</v>
      </c>
      <c r="B6">
        <v>3605115.0149999992</v>
      </c>
      <c r="C6">
        <v>3618267.3600000003</v>
      </c>
      <c r="D6">
        <v>3209216.9300000006</v>
      </c>
      <c r="E6">
        <v>3373941.1350000002</v>
      </c>
      <c r="F6">
        <v>3251923.6100000003</v>
      </c>
      <c r="G6">
        <v>3316140.9600000004</v>
      </c>
      <c r="H6">
        <v>20374605.010000002</v>
      </c>
    </row>
    <row r="7" spans="1:8" x14ac:dyDescent="0.25">
      <c r="A7" s="34" t="s">
        <v>47</v>
      </c>
      <c r="B7">
        <v>3649651.8499999996</v>
      </c>
      <c r="C7">
        <v>3861047.5200000009</v>
      </c>
      <c r="D7">
        <v>3636668.4700000007</v>
      </c>
      <c r="E7">
        <v>3484437.9449999998</v>
      </c>
      <c r="F7">
        <v>3615227.2749999999</v>
      </c>
      <c r="G7">
        <v>3370006.6999999997</v>
      </c>
      <c r="H7">
        <v>21617039.760000002</v>
      </c>
    </row>
    <row r="8" spans="1:8" x14ac:dyDescent="0.25">
      <c r="A8" s="34" t="s">
        <v>48</v>
      </c>
      <c r="B8">
        <v>3588198.1050000004</v>
      </c>
      <c r="C8">
        <v>3501930.5550000002</v>
      </c>
      <c r="D8">
        <v>3231757.48</v>
      </c>
      <c r="E8">
        <v>3394011.8699999987</v>
      </c>
      <c r="F8">
        <v>3258794.2399999998</v>
      </c>
      <c r="G8">
        <v>3229426.39</v>
      </c>
      <c r="H8">
        <v>20204118.640000001</v>
      </c>
    </row>
    <row r="9" spans="1:8" x14ac:dyDescent="0.25">
      <c r="A9" s="34" t="s">
        <v>49</v>
      </c>
      <c r="B9">
        <v>3877235.1599999992</v>
      </c>
      <c r="C9">
        <v>3718467.0399999991</v>
      </c>
      <c r="D9">
        <v>3733908.0850000009</v>
      </c>
      <c r="E9">
        <v>3780826.8949999996</v>
      </c>
      <c r="F9">
        <v>3694770.0399999996</v>
      </c>
      <c r="G9">
        <v>3657557.2649999992</v>
      </c>
      <c r="H9">
        <v>22462764.484999999</v>
      </c>
    </row>
    <row r="10" spans="1:8" x14ac:dyDescent="0.25">
      <c r="A10" s="34" t="s">
        <v>50</v>
      </c>
      <c r="B10">
        <v>4024137.5349999997</v>
      </c>
      <c r="C10">
        <v>4011405.1999999997</v>
      </c>
      <c r="D10">
        <v>3942948.14</v>
      </c>
      <c r="E10">
        <v>3970824.3849999998</v>
      </c>
      <c r="F10">
        <v>3889441.4650000003</v>
      </c>
      <c r="G10">
        <v>3880419.9400000004</v>
      </c>
      <c r="H10">
        <v>23719176.665000003</v>
      </c>
    </row>
    <row r="11" spans="1:8" x14ac:dyDescent="0.25">
      <c r="A11" s="34" t="s">
        <v>51</v>
      </c>
      <c r="B11">
        <v>4273537.8099999996</v>
      </c>
      <c r="C11">
        <v>4080168.1800000006</v>
      </c>
      <c r="D11">
        <v>4023302.2899999996</v>
      </c>
      <c r="E11">
        <v>4037121.4999999991</v>
      </c>
      <c r="F11">
        <v>3997640.0949999993</v>
      </c>
      <c r="G11">
        <v>4102914.9950000006</v>
      </c>
      <c r="H11">
        <v>24514684.869999997</v>
      </c>
    </row>
    <row r="12" spans="1:8" x14ac:dyDescent="0.25">
      <c r="A12" s="34" t="s">
        <v>52</v>
      </c>
      <c r="B12">
        <v>4095526.355</v>
      </c>
      <c r="C12">
        <v>4066526.7599999993</v>
      </c>
      <c r="D12">
        <v>4016202.7150000003</v>
      </c>
      <c r="E12">
        <v>3942254.7350000008</v>
      </c>
      <c r="F12">
        <v>3963865.1300000004</v>
      </c>
      <c r="G12">
        <v>3827746.9449999998</v>
      </c>
      <c r="H12">
        <v>23912122.640000001</v>
      </c>
    </row>
    <row r="13" spans="1:8" x14ac:dyDescent="0.25">
      <c r="A13" s="34" t="s">
        <v>53</v>
      </c>
      <c r="B13">
        <v>3702816.2399999998</v>
      </c>
      <c r="C13">
        <v>3679700.4950000001</v>
      </c>
      <c r="D13">
        <v>3585331.6499999994</v>
      </c>
      <c r="E13">
        <v>3489468.1249999995</v>
      </c>
      <c r="F13">
        <v>3488501.96</v>
      </c>
      <c r="G13">
        <v>3255461.9250000003</v>
      </c>
      <c r="H13">
        <v>21201280.395</v>
      </c>
    </row>
    <row r="14" spans="1:8" x14ac:dyDescent="0.25">
      <c r="A14" s="34" t="s">
        <v>54</v>
      </c>
      <c r="B14">
        <v>3631205.93</v>
      </c>
      <c r="C14">
        <v>3565917.8600000008</v>
      </c>
      <c r="D14">
        <v>3444562.5150000006</v>
      </c>
      <c r="E14">
        <v>3358959.6250000005</v>
      </c>
      <c r="F14">
        <v>3439348.0550000002</v>
      </c>
      <c r="H14">
        <v>17439993.985000003</v>
      </c>
    </row>
    <row r="15" spans="1:8" x14ac:dyDescent="0.25">
      <c r="A15" s="34" t="s">
        <v>55</v>
      </c>
      <c r="B15">
        <v>3477837.34</v>
      </c>
      <c r="C15">
        <v>3457230.7249999996</v>
      </c>
      <c r="D15">
        <v>3585598.3150000004</v>
      </c>
      <c r="E15">
        <v>3213625.5049999999</v>
      </c>
      <c r="F15">
        <v>3251778.5900000003</v>
      </c>
      <c r="H15">
        <v>16986070.474999998</v>
      </c>
    </row>
    <row r="16" spans="1:8" x14ac:dyDescent="0.25">
      <c r="A16" s="34" t="s">
        <v>56</v>
      </c>
      <c r="B16">
        <v>3838547.9950000001</v>
      </c>
      <c r="C16">
        <v>3358434.5249999994</v>
      </c>
      <c r="D16">
        <v>3510985.6399999997</v>
      </c>
      <c r="E16">
        <v>3453621.1899999995</v>
      </c>
      <c r="F16">
        <v>3420508.8450000002</v>
      </c>
      <c r="H16">
        <v>17582098.195</v>
      </c>
    </row>
    <row r="17" spans="1:10" x14ac:dyDescent="0.25">
      <c r="A17" s="34" t="s">
        <v>24</v>
      </c>
      <c r="B17">
        <v>45501692.004999988</v>
      </c>
      <c r="C17">
        <v>44648171.184999995</v>
      </c>
      <c r="D17">
        <v>43417862.769999996</v>
      </c>
      <c r="E17">
        <v>43365856.309999995</v>
      </c>
      <c r="F17">
        <v>43047958.890000001</v>
      </c>
      <c r="G17">
        <v>32184368.550000004</v>
      </c>
      <c r="H17">
        <v>252165909.71000004</v>
      </c>
    </row>
    <row r="32" spans="1:10" x14ac:dyDescent="0.25">
      <c r="J32" t="s">
        <v>43</v>
      </c>
    </row>
  </sheetData>
  <pageMargins left="0.7" right="0.7" top="0.75" bottom="0.75" header="0.3" footer="0.3"/>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568EE-D6A8-4A22-ADDD-BAA63F74111D}">
  <dimension ref="A1:L35"/>
  <sheetViews>
    <sheetView workbookViewId="0">
      <selection activeCell="L33" sqref="L33"/>
    </sheetView>
  </sheetViews>
  <sheetFormatPr defaultRowHeight="15" x14ac:dyDescent="0.25"/>
  <cols>
    <col min="1" max="1" width="13.140625" bestFit="1" customWidth="1"/>
    <col min="2" max="2" width="17.85546875" bestFit="1" customWidth="1"/>
  </cols>
  <sheetData>
    <row r="1" spans="1:2" x14ac:dyDescent="0.25">
      <c r="A1" s="33" t="s">
        <v>37</v>
      </c>
      <c r="B1" t="s">
        <v>36</v>
      </c>
    </row>
    <row r="2" spans="1:2" x14ac:dyDescent="0.25">
      <c r="A2" s="33" t="s">
        <v>6</v>
      </c>
      <c r="B2" t="s">
        <v>38</v>
      </c>
    </row>
    <row r="4" spans="1:2" x14ac:dyDescent="0.25">
      <c r="A4" s="33" t="s">
        <v>23</v>
      </c>
      <c r="B4" t="s">
        <v>35</v>
      </c>
    </row>
    <row r="5" spans="1:2" x14ac:dyDescent="0.25">
      <c r="A5" s="34" t="s">
        <v>25</v>
      </c>
      <c r="B5">
        <v>15230824.515000001</v>
      </c>
    </row>
    <row r="6" spans="1:2" x14ac:dyDescent="0.25">
      <c r="A6" s="35" t="s">
        <v>26</v>
      </c>
      <c r="B6">
        <v>3737882.67</v>
      </c>
    </row>
    <row r="7" spans="1:2" x14ac:dyDescent="0.25">
      <c r="A7" s="35" t="s">
        <v>27</v>
      </c>
      <c r="B7">
        <v>3588198.1050000004</v>
      </c>
    </row>
    <row r="8" spans="1:2" x14ac:dyDescent="0.25">
      <c r="A8" s="35" t="s">
        <v>28</v>
      </c>
      <c r="B8">
        <v>4273537.8099999996</v>
      </c>
    </row>
    <row r="9" spans="1:2" x14ac:dyDescent="0.25">
      <c r="A9" s="35" t="s">
        <v>29</v>
      </c>
      <c r="B9">
        <v>3631205.93</v>
      </c>
    </row>
    <row r="10" spans="1:2" x14ac:dyDescent="0.25">
      <c r="A10" s="34" t="s">
        <v>30</v>
      </c>
      <c r="B10">
        <v>14877091.560000004</v>
      </c>
    </row>
    <row r="11" spans="1:2" x14ac:dyDescent="0.25">
      <c r="A11" s="35" t="s">
        <v>26</v>
      </c>
      <c r="B11">
        <v>3729074.9650000008</v>
      </c>
    </row>
    <row r="12" spans="1:2" x14ac:dyDescent="0.25">
      <c r="A12" s="35" t="s">
        <v>27</v>
      </c>
      <c r="B12">
        <v>3501930.5550000002</v>
      </c>
    </row>
    <row r="13" spans="1:2" x14ac:dyDescent="0.25">
      <c r="A13" s="35" t="s">
        <v>28</v>
      </c>
      <c r="B13">
        <v>4080168.1800000006</v>
      </c>
    </row>
    <row r="14" spans="1:2" x14ac:dyDescent="0.25">
      <c r="A14" s="35" t="s">
        <v>29</v>
      </c>
      <c r="B14">
        <v>3565917.8600000008</v>
      </c>
    </row>
    <row r="15" spans="1:2" x14ac:dyDescent="0.25">
      <c r="A15" s="34" t="s">
        <v>31</v>
      </c>
      <c r="B15">
        <v>14197002.825000003</v>
      </c>
    </row>
    <row r="16" spans="1:2" x14ac:dyDescent="0.25">
      <c r="A16" s="35" t="s">
        <v>26</v>
      </c>
      <c r="B16">
        <v>3497380.5400000005</v>
      </c>
    </row>
    <row r="17" spans="1:2" x14ac:dyDescent="0.25">
      <c r="A17" s="35" t="s">
        <v>27</v>
      </c>
      <c r="B17">
        <v>3231757.4800000009</v>
      </c>
    </row>
    <row r="18" spans="1:2" x14ac:dyDescent="0.25">
      <c r="A18" s="35" t="s">
        <v>28</v>
      </c>
      <c r="B18">
        <v>4023302.29</v>
      </c>
    </row>
    <row r="19" spans="1:2" x14ac:dyDescent="0.25">
      <c r="A19" s="35" t="s">
        <v>29</v>
      </c>
      <c r="B19">
        <v>3444562.5150000006</v>
      </c>
    </row>
    <row r="20" spans="1:2" x14ac:dyDescent="0.25">
      <c r="A20" s="34" t="s">
        <v>32</v>
      </c>
      <c r="B20">
        <v>14656856.395</v>
      </c>
    </row>
    <row r="21" spans="1:2" x14ac:dyDescent="0.25">
      <c r="A21" s="35" t="s">
        <v>26</v>
      </c>
      <c r="B21">
        <v>3866763.4</v>
      </c>
    </row>
    <row r="22" spans="1:2" x14ac:dyDescent="0.25">
      <c r="A22" s="35" t="s">
        <v>27</v>
      </c>
      <c r="B22">
        <v>3394011.8699999987</v>
      </c>
    </row>
    <row r="23" spans="1:2" x14ac:dyDescent="0.25">
      <c r="A23" s="35" t="s">
        <v>28</v>
      </c>
      <c r="B23">
        <v>4037121.5000000005</v>
      </c>
    </row>
    <row r="24" spans="1:2" x14ac:dyDescent="0.25">
      <c r="A24" s="35" t="s">
        <v>29</v>
      </c>
      <c r="B24">
        <v>3358959.625</v>
      </c>
    </row>
    <row r="25" spans="1:2" x14ac:dyDescent="0.25">
      <c r="A25" s="34" t="s">
        <v>33</v>
      </c>
      <c r="B25">
        <v>14471941.974999998</v>
      </c>
    </row>
    <row r="26" spans="1:2" x14ac:dyDescent="0.25">
      <c r="A26" s="35" t="s">
        <v>26</v>
      </c>
      <c r="B26">
        <v>3776159.5849999995</v>
      </c>
    </row>
    <row r="27" spans="1:2" x14ac:dyDescent="0.25">
      <c r="A27" s="35" t="s">
        <v>27</v>
      </c>
      <c r="B27">
        <v>3258794.2399999998</v>
      </c>
    </row>
    <row r="28" spans="1:2" x14ac:dyDescent="0.25">
      <c r="A28" s="35" t="s">
        <v>28</v>
      </c>
      <c r="B28">
        <v>3997640.0949999997</v>
      </c>
    </row>
    <row r="29" spans="1:2" x14ac:dyDescent="0.25">
      <c r="A29" s="35" t="s">
        <v>29</v>
      </c>
      <c r="B29">
        <v>3439348.0550000002</v>
      </c>
    </row>
    <row r="30" spans="1:2" x14ac:dyDescent="0.25">
      <c r="A30" s="34" t="s">
        <v>34</v>
      </c>
      <c r="B30">
        <v>11505838.619999999</v>
      </c>
    </row>
    <row r="31" spans="1:2" x14ac:dyDescent="0.25">
      <c r="A31" s="35" t="s">
        <v>26</v>
      </c>
      <c r="B31">
        <v>3544693.4299999997</v>
      </c>
    </row>
    <row r="32" spans="1:2" x14ac:dyDescent="0.25">
      <c r="A32" s="35" t="s">
        <v>27</v>
      </c>
      <c r="B32">
        <v>3229426.3899999997</v>
      </c>
    </row>
    <row r="33" spans="1:12" x14ac:dyDescent="0.25">
      <c r="A33" s="35" t="s">
        <v>28</v>
      </c>
      <c r="B33">
        <v>4102914.9949999996</v>
      </c>
      <c r="L33" t="s">
        <v>42</v>
      </c>
    </row>
    <row r="34" spans="1:12" x14ac:dyDescent="0.25">
      <c r="A34" s="35" t="s">
        <v>29</v>
      </c>
      <c r="B34">
        <v>628803.80500000005</v>
      </c>
    </row>
    <row r="35" spans="1:12" x14ac:dyDescent="0.25">
      <c r="A35" s="34" t="s">
        <v>24</v>
      </c>
      <c r="B35">
        <v>84939555.89000003</v>
      </c>
    </row>
  </sheetData>
  <pageMargins left="0.7" right="0.7" top="0.75" bottom="0.75" header="0.3" footer="0.3"/>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3A52A-D7E1-46B9-B65A-F08451B7353F}">
  <dimension ref="A1:S2108"/>
  <sheetViews>
    <sheetView zoomScaleNormal="100" workbookViewId="0">
      <pane ySplit="1" topLeftCell="A2" activePane="bottomLeft" state="frozen"/>
      <selection pane="bottomLeft" activeCell="C20" sqref="C20"/>
    </sheetView>
  </sheetViews>
  <sheetFormatPr defaultRowHeight="15" x14ac:dyDescent="0.25"/>
  <cols>
    <col min="1" max="1" width="18.85546875" customWidth="1"/>
    <col min="2" max="2" width="15.7109375" bestFit="1" customWidth="1"/>
    <col min="3" max="3" width="18.42578125" customWidth="1"/>
    <col min="4" max="4" width="11.5703125" style="7" bestFit="1" customWidth="1"/>
    <col min="5" max="5" width="11.85546875" customWidth="1"/>
    <col min="6" max="6" width="5" bestFit="1" customWidth="1"/>
    <col min="7" max="7" width="6.140625" bestFit="1" customWidth="1"/>
    <col min="8" max="8" width="10.5703125" bestFit="1" customWidth="1"/>
    <col min="9" max="9" width="7.7109375" bestFit="1" customWidth="1"/>
    <col min="10" max="10" width="17.28515625" customWidth="1"/>
    <col min="11" max="11" width="16" customWidth="1"/>
    <col min="12" max="12" width="9.5703125" customWidth="1"/>
    <col min="13" max="13" width="12.85546875" style="9" bestFit="1" customWidth="1"/>
    <col min="14" max="14" width="18.28515625" style="9" bestFit="1" customWidth="1"/>
  </cols>
  <sheetData>
    <row r="1" spans="1:14" ht="15.75" x14ac:dyDescent="0.25">
      <c r="A1" s="18" t="s">
        <v>76</v>
      </c>
      <c r="B1" s="39"/>
      <c r="C1" s="39"/>
      <c r="D1" s="40"/>
      <c r="E1" s="39"/>
      <c r="F1" s="39"/>
      <c r="G1" s="39"/>
      <c r="H1" s="39"/>
      <c r="I1" s="39"/>
      <c r="J1" s="39"/>
      <c r="K1" s="39"/>
      <c r="L1" s="39"/>
      <c r="M1" s="41"/>
      <c r="N1" s="41"/>
    </row>
    <row r="2" spans="1:14" x14ac:dyDescent="0.25">
      <c r="A2" s="36"/>
    </row>
    <row r="3" spans="1:14" x14ac:dyDescent="0.25">
      <c r="A3" s="36"/>
    </row>
    <row r="4" spans="1:14" x14ac:dyDescent="0.25">
      <c r="A4" s="36"/>
    </row>
    <row r="5" spans="1:14" x14ac:dyDescent="0.25">
      <c r="A5" s="36"/>
    </row>
    <row r="6" spans="1:14" x14ac:dyDescent="0.25">
      <c r="A6" s="36"/>
    </row>
    <row r="7" spans="1:14" x14ac:dyDescent="0.25">
      <c r="A7" s="36"/>
    </row>
    <row r="8" spans="1:14" x14ac:dyDescent="0.25">
      <c r="A8" s="36"/>
    </row>
    <row r="9" spans="1:14" x14ac:dyDescent="0.25">
      <c r="A9" s="36"/>
    </row>
    <row r="10" spans="1:14" x14ac:dyDescent="0.25">
      <c r="A10" s="36"/>
    </row>
    <row r="11" spans="1:14" x14ac:dyDescent="0.25">
      <c r="A11" s="36"/>
    </row>
    <row r="12" spans="1:14" x14ac:dyDescent="0.25">
      <c r="A12" s="36"/>
    </row>
    <row r="13" spans="1:14" x14ac:dyDescent="0.25">
      <c r="A13" s="36"/>
    </row>
    <row r="14" spans="1:14" x14ac:dyDescent="0.25">
      <c r="A14" s="36"/>
    </row>
    <row r="15" spans="1:14" x14ac:dyDescent="0.25">
      <c r="A15" s="36"/>
    </row>
    <row r="16" spans="1:14" x14ac:dyDescent="0.25">
      <c r="A16" s="36"/>
    </row>
    <row r="18" spans="1:19" x14ac:dyDescent="0.25">
      <c r="A18" s="36"/>
    </row>
    <row r="19" spans="1:19" x14ac:dyDescent="0.25">
      <c r="A19" s="36"/>
    </row>
    <row r="20" spans="1:19" x14ac:dyDescent="0.25">
      <c r="A20" s="36"/>
      <c r="C20" t="s">
        <v>43</v>
      </c>
      <c r="K20" t="s">
        <v>43</v>
      </c>
      <c r="S20" s="9" t="s">
        <v>43</v>
      </c>
    </row>
    <row r="21" spans="1:19" x14ac:dyDescent="0.25">
      <c r="A21" s="36"/>
    </row>
    <row r="22" spans="1:19" x14ac:dyDescent="0.25">
      <c r="A22" s="36"/>
    </row>
    <row r="23" spans="1:19" x14ac:dyDescent="0.25">
      <c r="A23" s="36"/>
    </row>
    <row r="24" spans="1:19" x14ac:dyDescent="0.25">
      <c r="A24" s="36"/>
    </row>
    <row r="25" spans="1:19" x14ac:dyDescent="0.25">
      <c r="A25" s="36"/>
    </row>
    <row r="26" spans="1:19" x14ac:dyDescent="0.25">
      <c r="A26" s="36"/>
    </row>
    <row r="27" spans="1:19" x14ac:dyDescent="0.25">
      <c r="A27" s="36"/>
    </row>
    <row r="28" spans="1:19" x14ac:dyDescent="0.25">
      <c r="A28" s="36"/>
    </row>
    <row r="29" spans="1:19" x14ac:dyDescent="0.25">
      <c r="A29" s="36"/>
    </row>
    <row r="30" spans="1:19" x14ac:dyDescent="0.25">
      <c r="A30" s="36"/>
    </row>
    <row r="31" spans="1:19" x14ac:dyDescent="0.25">
      <c r="A31" s="36"/>
    </row>
    <row r="32" spans="1:19" x14ac:dyDescent="0.25">
      <c r="A32" s="36"/>
    </row>
    <row r="33" spans="1:14" x14ac:dyDescent="0.25">
      <c r="A33" s="36"/>
    </row>
    <row r="34" spans="1:14" x14ac:dyDescent="0.25">
      <c r="A34" s="36"/>
    </row>
    <row r="35" spans="1:14" x14ac:dyDescent="0.25">
      <c r="A35" s="36"/>
    </row>
    <row r="36" spans="1:14" x14ac:dyDescent="0.25">
      <c r="A36" s="36"/>
      <c r="L36" s="9"/>
      <c r="N36"/>
    </row>
    <row r="37" spans="1:14" x14ac:dyDescent="0.25">
      <c r="A37" s="36"/>
    </row>
    <row r="38" spans="1:14" x14ac:dyDescent="0.25">
      <c r="A38" s="36"/>
    </row>
    <row r="39" spans="1:14" x14ac:dyDescent="0.25">
      <c r="A39" s="36"/>
    </row>
    <row r="40" spans="1:14" x14ac:dyDescent="0.25">
      <c r="A40" s="36"/>
    </row>
    <row r="41" spans="1:14" x14ac:dyDescent="0.25">
      <c r="A41" s="36"/>
    </row>
    <row r="42" spans="1:14" x14ac:dyDescent="0.25">
      <c r="A42" s="36"/>
    </row>
    <row r="43" spans="1:14" x14ac:dyDescent="0.25">
      <c r="A43" s="36"/>
    </row>
    <row r="44" spans="1:14" x14ac:dyDescent="0.25">
      <c r="A44" s="36"/>
    </row>
    <row r="45" spans="1:14" x14ac:dyDescent="0.25">
      <c r="A45" s="36"/>
    </row>
    <row r="46" spans="1:14" x14ac:dyDescent="0.25">
      <c r="A46" s="36"/>
    </row>
    <row r="47" spans="1:14" x14ac:dyDescent="0.25">
      <c r="A47" s="36"/>
    </row>
    <row r="48" spans="1:14" x14ac:dyDescent="0.25">
      <c r="A48" s="36"/>
    </row>
    <row r="49" spans="1:1" x14ac:dyDescent="0.25">
      <c r="A49" s="36"/>
    </row>
    <row r="50" spans="1:1" x14ac:dyDescent="0.25">
      <c r="A50" s="36"/>
    </row>
    <row r="51" spans="1:1" x14ac:dyDescent="0.25">
      <c r="A51" s="36"/>
    </row>
    <row r="52" spans="1:1" x14ac:dyDescent="0.25">
      <c r="A52" s="36"/>
    </row>
    <row r="53" spans="1:1" x14ac:dyDescent="0.25">
      <c r="A53" s="36"/>
    </row>
    <row r="54" spans="1:1" x14ac:dyDescent="0.25">
      <c r="A54" s="36"/>
    </row>
    <row r="55" spans="1:1" x14ac:dyDescent="0.25">
      <c r="A55" s="36"/>
    </row>
    <row r="56" spans="1:1" x14ac:dyDescent="0.25">
      <c r="A56" s="36"/>
    </row>
    <row r="57" spans="1:1" x14ac:dyDescent="0.25">
      <c r="A57" s="36"/>
    </row>
    <row r="58" spans="1:1" x14ac:dyDescent="0.25">
      <c r="A58" s="36"/>
    </row>
    <row r="59" spans="1:1" x14ac:dyDescent="0.25">
      <c r="A59" s="36"/>
    </row>
    <row r="60" spans="1:1" x14ac:dyDescent="0.25">
      <c r="A60" s="36"/>
    </row>
    <row r="61" spans="1:1" x14ac:dyDescent="0.25">
      <c r="A61" s="36"/>
    </row>
    <row r="62" spans="1:1" x14ac:dyDescent="0.25">
      <c r="A62" s="36"/>
    </row>
    <row r="63" spans="1:1" x14ac:dyDescent="0.25">
      <c r="A63" s="36"/>
    </row>
    <row r="64" spans="1:1" x14ac:dyDescent="0.25">
      <c r="A64" s="36"/>
    </row>
    <row r="65" spans="1:1" x14ac:dyDescent="0.25">
      <c r="A65" s="36"/>
    </row>
    <row r="66" spans="1:1" x14ac:dyDescent="0.25">
      <c r="A66" s="36"/>
    </row>
    <row r="67" spans="1:1" x14ac:dyDescent="0.25">
      <c r="A67" s="36"/>
    </row>
    <row r="68" spans="1:1" x14ac:dyDescent="0.25">
      <c r="A68" s="36"/>
    </row>
    <row r="69" spans="1:1" x14ac:dyDescent="0.25">
      <c r="A69" s="36"/>
    </row>
    <row r="70" spans="1:1" x14ac:dyDescent="0.25">
      <c r="A70" s="36"/>
    </row>
    <row r="71" spans="1:1" x14ac:dyDescent="0.25">
      <c r="A71" s="36"/>
    </row>
    <row r="72" spans="1:1" x14ac:dyDescent="0.25">
      <c r="A72" s="36"/>
    </row>
    <row r="73" spans="1:1" x14ac:dyDescent="0.25">
      <c r="A73" s="36"/>
    </row>
    <row r="74" spans="1:1" x14ac:dyDescent="0.25">
      <c r="A74" s="36"/>
    </row>
    <row r="75" spans="1:1" x14ac:dyDescent="0.25">
      <c r="A75" s="36"/>
    </row>
    <row r="76" spans="1:1" x14ac:dyDescent="0.25">
      <c r="A76" s="36"/>
    </row>
    <row r="77" spans="1:1" x14ac:dyDescent="0.25">
      <c r="A77" s="36"/>
    </row>
    <row r="78" spans="1:1" x14ac:dyDescent="0.25">
      <c r="A78" s="36"/>
    </row>
    <row r="79" spans="1:1" x14ac:dyDescent="0.25">
      <c r="A79" s="36"/>
    </row>
    <row r="80" spans="1:1" x14ac:dyDescent="0.25">
      <c r="A80" s="36"/>
    </row>
    <row r="81" spans="1:1" x14ac:dyDescent="0.25">
      <c r="A81" s="36"/>
    </row>
    <row r="82" spans="1:1" x14ac:dyDescent="0.25">
      <c r="A82" s="36"/>
    </row>
    <row r="83" spans="1:1" x14ac:dyDescent="0.25">
      <c r="A83" s="36"/>
    </row>
    <row r="84" spans="1:1" x14ac:dyDescent="0.25">
      <c r="A84" s="36"/>
    </row>
    <row r="85" spans="1:1" x14ac:dyDescent="0.25">
      <c r="A85" s="36"/>
    </row>
    <row r="86" spans="1:1" x14ac:dyDescent="0.25">
      <c r="A86" s="36"/>
    </row>
    <row r="87" spans="1:1" x14ac:dyDescent="0.25">
      <c r="A87" s="36"/>
    </row>
    <row r="88" spans="1:1" x14ac:dyDescent="0.25">
      <c r="A88" s="36"/>
    </row>
    <row r="89" spans="1:1" x14ac:dyDescent="0.25">
      <c r="A89" s="36"/>
    </row>
    <row r="90" spans="1:1" x14ac:dyDescent="0.25">
      <c r="A90" s="36"/>
    </row>
    <row r="91" spans="1:1" x14ac:dyDescent="0.25">
      <c r="A91" s="36"/>
    </row>
    <row r="92" spans="1:1" x14ac:dyDescent="0.25">
      <c r="A92" s="36"/>
    </row>
    <row r="93" spans="1:1" x14ac:dyDescent="0.25">
      <c r="A93" s="36"/>
    </row>
    <row r="94" spans="1:1" x14ac:dyDescent="0.25">
      <c r="A94" s="36"/>
    </row>
    <row r="95" spans="1:1" x14ac:dyDescent="0.25">
      <c r="A95" s="36"/>
    </row>
    <row r="96" spans="1:1" x14ac:dyDescent="0.25">
      <c r="A96" s="36"/>
    </row>
    <row r="97" spans="1:1" x14ac:dyDescent="0.25">
      <c r="A97" s="36"/>
    </row>
    <row r="98" spans="1:1" x14ac:dyDescent="0.25">
      <c r="A98" s="36"/>
    </row>
    <row r="99" spans="1:1" x14ac:dyDescent="0.25">
      <c r="A99" s="36"/>
    </row>
    <row r="100" spans="1:1" x14ac:dyDescent="0.25">
      <c r="A100" s="36"/>
    </row>
    <row r="101" spans="1:1" x14ac:dyDescent="0.25">
      <c r="A101" s="36"/>
    </row>
    <row r="102" spans="1:1" x14ac:dyDescent="0.25">
      <c r="A102" s="36"/>
    </row>
    <row r="103" spans="1:1" x14ac:dyDescent="0.25">
      <c r="A103" s="36"/>
    </row>
    <row r="104" spans="1:1" x14ac:dyDescent="0.25">
      <c r="A104" s="36"/>
    </row>
    <row r="105" spans="1:1" x14ac:dyDescent="0.25">
      <c r="A105" s="36"/>
    </row>
    <row r="106" spans="1:1" x14ac:dyDescent="0.25">
      <c r="A106" s="36"/>
    </row>
    <row r="107" spans="1:1" x14ac:dyDescent="0.25">
      <c r="A107" s="36"/>
    </row>
    <row r="108" spans="1:1" x14ac:dyDescent="0.25">
      <c r="A108" s="36"/>
    </row>
    <row r="109" spans="1:1" x14ac:dyDescent="0.25">
      <c r="A109" s="36"/>
    </row>
    <row r="110" spans="1:1" x14ac:dyDescent="0.25">
      <c r="A110" s="36"/>
    </row>
    <row r="111" spans="1:1" x14ac:dyDescent="0.25">
      <c r="A111" s="36"/>
    </row>
    <row r="112" spans="1:1" x14ac:dyDescent="0.25">
      <c r="A112" s="36"/>
    </row>
    <row r="113" spans="1:1" x14ac:dyDescent="0.25">
      <c r="A113" s="36"/>
    </row>
    <row r="114" spans="1:1" x14ac:dyDescent="0.25">
      <c r="A114" s="36"/>
    </row>
    <row r="115" spans="1:1" x14ac:dyDescent="0.25">
      <c r="A115" s="36"/>
    </row>
    <row r="116" spans="1:1" x14ac:dyDescent="0.25">
      <c r="A116" s="36"/>
    </row>
    <row r="117" spans="1:1" x14ac:dyDescent="0.25">
      <c r="A117" s="36"/>
    </row>
    <row r="118" spans="1:1" x14ac:dyDescent="0.25">
      <c r="A118" s="36"/>
    </row>
    <row r="119" spans="1:1" x14ac:dyDescent="0.25">
      <c r="A119" s="36"/>
    </row>
    <row r="120" spans="1:1" x14ac:dyDescent="0.25">
      <c r="A120" s="36"/>
    </row>
    <row r="121" spans="1:1" x14ac:dyDescent="0.25">
      <c r="A121" s="36"/>
    </row>
    <row r="122" spans="1:1" x14ac:dyDescent="0.25">
      <c r="A122" s="36"/>
    </row>
    <row r="123" spans="1:1" x14ac:dyDescent="0.25">
      <c r="A123" s="36"/>
    </row>
    <row r="124" spans="1:1" x14ac:dyDescent="0.25">
      <c r="A124" s="36"/>
    </row>
    <row r="125" spans="1:1" x14ac:dyDescent="0.25">
      <c r="A125" s="36"/>
    </row>
    <row r="126" spans="1:1" x14ac:dyDescent="0.25">
      <c r="A126" s="36"/>
    </row>
    <row r="127" spans="1:1" x14ac:dyDescent="0.25">
      <c r="A127" s="36"/>
    </row>
    <row r="128" spans="1:1" x14ac:dyDescent="0.25">
      <c r="A128" s="36"/>
    </row>
    <row r="129" spans="1:1" x14ac:dyDescent="0.25">
      <c r="A129" s="36"/>
    </row>
    <row r="130" spans="1:1" x14ac:dyDescent="0.25">
      <c r="A130" s="36"/>
    </row>
    <row r="131" spans="1:1" x14ac:dyDescent="0.25">
      <c r="A131" s="36"/>
    </row>
    <row r="132" spans="1:1" x14ac:dyDescent="0.25">
      <c r="A132" s="36"/>
    </row>
    <row r="133" spans="1:1" x14ac:dyDescent="0.25">
      <c r="A133" s="36"/>
    </row>
    <row r="134" spans="1:1" x14ac:dyDescent="0.25">
      <c r="A134" s="36"/>
    </row>
    <row r="135" spans="1:1" x14ac:dyDescent="0.25">
      <c r="A135" s="36"/>
    </row>
    <row r="136" spans="1:1" x14ac:dyDescent="0.25">
      <c r="A136" s="36"/>
    </row>
    <row r="137" spans="1:1" x14ac:dyDescent="0.25">
      <c r="A137" s="36"/>
    </row>
    <row r="138" spans="1:1" x14ac:dyDescent="0.25">
      <c r="A138" s="36"/>
    </row>
    <row r="139" spans="1:1" x14ac:dyDescent="0.25">
      <c r="A139" s="36"/>
    </row>
    <row r="140" spans="1:1" x14ac:dyDescent="0.25">
      <c r="A140" s="36"/>
    </row>
    <row r="141" spans="1:1" x14ac:dyDescent="0.25">
      <c r="A141" s="36"/>
    </row>
    <row r="142" spans="1:1" x14ac:dyDescent="0.25">
      <c r="A142" s="36"/>
    </row>
    <row r="143" spans="1:1" x14ac:dyDescent="0.25">
      <c r="A143" s="36"/>
    </row>
    <row r="144" spans="1:1" x14ac:dyDescent="0.25">
      <c r="A144" s="36"/>
    </row>
    <row r="145" spans="1:1" x14ac:dyDescent="0.25">
      <c r="A145" s="36"/>
    </row>
    <row r="146" spans="1:1" x14ac:dyDescent="0.25">
      <c r="A146" s="36"/>
    </row>
    <row r="147" spans="1:1" x14ac:dyDescent="0.25">
      <c r="A147" s="36"/>
    </row>
    <row r="148" spans="1:1" x14ac:dyDescent="0.25">
      <c r="A148" s="36"/>
    </row>
    <row r="149" spans="1:1" x14ac:dyDescent="0.25">
      <c r="A149" s="36"/>
    </row>
    <row r="150" spans="1:1" x14ac:dyDescent="0.25">
      <c r="A150" s="36"/>
    </row>
    <row r="151" spans="1:1" x14ac:dyDescent="0.25">
      <c r="A151" s="36"/>
    </row>
    <row r="152" spans="1:1" x14ac:dyDescent="0.25">
      <c r="A152" s="36"/>
    </row>
    <row r="153" spans="1:1" x14ac:dyDescent="0.25">
      <c r="A153" s="36"/>
    </row>
    <row r="154" spans="1:1" x14ac:dyDescent="0.25">
      <c r="A154" s="36"/>
    </row>
    <row r="155" spans="1:1" x14ac:dyDescent="0.25">
      <c r="A155" s="36"/>
    </row>
    <row r="156" spans="1:1" x14ac:dyDescent="0.25">
      <c r="A156" s="36"/>
    </row>
    <row r="157" spans="1:1" x14ac:dyDescent="0.25">
      <c r="A157" s="36"/>
    </row>
    <row r="158" spans="1:1" x14ac:dyDescent="0.25">
      <c r="A158" s="36"/>
    </row>
    <row r="159" spans="1:1" x14ac:dyDescent="0.25">
      <c r="A159" s="36"/>
    </row>
    <row r="160" spans="1:1" x14ac:dyDescent="0.25">
      <c r="A160" s="36"/>
    </row>
    <row r="161" spans="1:1" x14ac:dyDescent="0.25">
      <c r="A161" s="36"/>
    </row>
    <row r="162" spans="1:1" x14ac:dyDescent="0.25">
      <c r="A162" s="36"/>
    </row>
    <row r="163" spans="1:1" x14ac:dyDescent="0.25">
      <c r="A163" s="36"/>
    </row>
    <row r="164" spans="1:1" x14ac:dyDescent="0.25">
      <c r="A164" s="36"/>
    </row>
    <row r="165" spans="1:1" x14ac:dyDescent="0.25">
      <c r="A165" s="36"/>
    </row>
    <row r="166" spans="1:1" x14ac:dyDescent="0.25">
      <c r="A166" s="36"/>
    </row>
    <row r="167" spans="1:1" x14ac:dyDescent="0.25">
      <c r="A167" s="36"/>
    </row>
    <row r="168" spans="1:1" x14ac:dyDescent="0.25">
      <c r="A168" s="36"/>
    </row>
    <row r="169" spans="1:1" x14ac:dyDescent="0.25">
      <c r="A169" s="36"/>
    </row>
    <row r="170" spans="1:1" x14ac:dyDescent="0.25">
      <c r="A170" s="36"/>
    </row>
    <row r="171" spans="1:1" x14ac:dyDescent="0.25">
      <c r="A171" s="36"/>
    </row>
    <row r="172" spans="1:1" x14ac:dyDescent="0.25">
      <c r="A172" s="36"/>
    </row>
    <row r="173" spans="1:1" x14ac:dyDescent="0.25">
      <c r="A173" s="36"/>
    </row>
    <row r="174" spans="1:1" x14ac:dyDescent="0.25">
      <c r="A174" s="36"/>
    </row>
    <row r="175" spans="1:1" x14ac:dyDescent="0.25">
      <c r="A175" s="36"/>
    </row>
    <row r="176" spans="1:1" x14ac:dyDescent="0.25">
      <c r="A176" s="36"/>
    </row>
    <row r="177" spans="1:1" x14ac:dyDescent="0.25">
      <c r="A177" s="36"/>
    </row>
    <row r="178" spans="1:1" x14ac:dyDescent="0.25">
      <c r="A178" s="36"/>
    </row>
    <row r="179" spans="1:1" x14ac:dyDescent="0.25">
      <c r="A179" s="36"/>
    </row>
    <row r="180" spans="1:1" x14ac:dyDescent="0.25">
      <c r="A180" s="36"/>
    </row>
    <row r="181" spans="1:1" x14ac:dyDescent="0.25">
      <c r="A181" s="36"/>
    </row>
    <row r="182" spans="1:1" x14ac:dyDescent="0.25">
      <c r="A182" s="36"/>
    </row>
    <row r="183" spans="1:1" x14ac:dyDescent="0.25">
      <c r="A183" s="36"/>
    </row>
    <row r="184" spans="1:1" x14ac:dyDescent="0.25">
      <c r="A184" s="36"/>
    </row>
    <row r="185" spans="1:1" x14ac:dyDescent="0.25">
      <c r="A185" s="36"/>
    </row>
    <row r="186" spans="1:1" x14ac:dyDescent="0.25">
      <c r="A186" s="36"/>
    </row>
    <row r="187" spans="1:1" x14ac:dyDescent="0.25">
      <c r="A187" s="36"/>
    </row>
    <row r="188" spans="1:1" x14ac:dyDescent="0.25">
      <c r="A188" s="36"/>
    </row>
    <row r="189" spans="1:1" x14ac:dyDescent="0.25">
      <c r="A189" s="36"/>
    </row>
    <row r="190" spans="1:1" x14ac:dyDescent="0.25">
      <c r="A190" s="36"/>
    </row>
    <row r="191" spans="1:1" x14ac:dyDescent="0.25">
      <c r="A191" s="36"/>
    </row>
    <row r="192" spans="1:1" x14ac:dyDescent="0.25">
      <c r="A192" s="36"/>
    </row>
    <row r="193" spans="1:1" x14ac:dyDescent="0.25">
      <c r="A193" s="36"/>
    </row>
    <row r="194" spans="1:1" x14ac:dyDescent="0.25">
      <c r="A194" s="36"/>
    </row>
    <row r="195" spans="1:1" x14ac:dyDescent="0.25">
      <c r="A195" s="36"/>
    </row>
    <row r="196" spans="1:1" x14ac:dyDescent="0.25">
      <c r="A196" s="36"/>
    </row>
    <row r="197" spans="1:1" x14ac:dyDescent="0.25">
      <c r="A197" s="36"/>
    </row>
    <row r="198" spans="1:1" x14ac:dyDescent="0.25">
      <c r="A198" s="36"/>
    </row>
    <row r="199" spans="1:1" x14ac:dyDescent="0.25">
      <c r="A199" s="36"/>
    </row>
    <row r="200" spans="1:1" x14ac:dyDescent="0.25">
      <c r="A200" s="36"/>
    </row>
    <row r="201" spans="1:1" x14ac:dyDescent="0.25">
      <c r="A201" s="36"/>
    </row>
    <row r="202" spans="1:1" x14ac:dyDescent="0.25">
      <c r="A202" s="36"/>
    </row>
    <row r="203" spans="1:1" x14ac:dyDescent="0.25">
      <c r="A203" s="36"/>
    </row>
    <row r="204" spans="1:1" x14ac:dyDescent="0.25">
      <c r="A204" s="36"/>
    </row>
    <row r="205" spans="1:1" x14ac:dyDescent="0.25">
      <c r="A205" s="36"/>
    </row>
    <row r="206" spans="1:1" x14ac:dyDescent="0.25">
      <c r="A206" s="36"/>
    </row>
    <row r="207" spans="1:1" x14ac:dyDescent="0.25">
      <c r="A207" s="36"/>
    </row>
    <row r="208" spans="1:1" x14ac:dyDescent="0.25">
      <c r="A208" s="36"/>
    </row>
    <row r="209" spans="1:1" x14ac:dyDescent="0.25">
      <c r="A209" s="36"/>
    </row>
    <row r="210" spans="1:1" x14ac:dyDescent="0.25">
      <c r="A210" s="36"/>
    </row>
    <row r="211" spans="1:1" x14ac:dyDescent="0.25">
      <c r="A211" s="36"/>
    </row>
    <row r="212" spans="1:1" x14ac:dyDescent="0.25">
      <c r="A212" s="36"/>
    </row>
    <row r="213" spans="1:1" x14ac:dyDescent="0.25">
      <c r="A213" s="36"/>
    </row>
    <row r="214" spans="1:1" x14ac:dyDescent="0.25">
      <c r="A214" s="36"/>
    </row>
    <row r="215" spans="1:1" x14ac:dyDescent="0.25">
      <c r="A215" s="36"/>
    </row>
    <row r="216" spans="1:1" x14ac:dyDescent="0.25">
      <c r="A216" s="36"/>
    </row>
    <row r="217" spans="1:1" x14ac:dyDescent="0.25">
      <c r="A217" s="36"/>
    </row>
    <row r="218" spans="1:1" x14ac:dyDescent="0.25">
      <c r="A218" s="36"/>
    </row>
    <row r="219" spans="1:1" x14ac:dyDescent="0.25">
      <c r="A219" s="36"/>
    </row>
    <row r="220" spans="1:1" x14ac:dyDescent="0.25">
      <c r="A220" s="36"/>
    </row>
    <row r="221" spans="1:1" x14ac:dyDescent="0.25">
      <c r="A221" s="36"/>
    </row>
    <row r="222" spans="1:1" x14ac:dyDescent="0.25">
      <c r="A222" s="36"/>
    </row>
    <row r="223" spans="1:1" x14ac:dyDescent="0.25">
      <c r="A223" s="36"/>
    </row>
    <row r="224" spans="1:1" x14ac:dyDescent="0.25">
      <c r="A224" s="36"/>
    </row>
    <row r="225" spans="1:1" x14ac:dyDescent="0.25">
      <c r="A225" s="36"/>
    </row>
    <row r="226" spans="1:1" x14ac:dyDescent="0.25">
      <c r="A226" s="36"/>
    </row>
    <row r="227" spans="1:1" x14ac:dyDescent="0.25">
      <c r="A227" s="36"/>
    </row>
    <row r="228" spans="1:1" x14ac:dyDescent="0.25">
      <c r="A228" s="36"/>
    </row>
    <row r="229" spans="1:1" x14ac:dyDescent="0.25">
      <c r="A229" s="36"/>
    </row>
    <row r="230" spans="1:1" x14ac:dyDescent="0.25">
      <c r="A230" s="36"/>
    </row>
    <row r="231" spans="1:1" x14ac:dyDescent="0.25">
      <c r="A231" s="36"/>
    </row>
    <row r="232" spans="1:1" x14ac:dyDescent="0.25">
      <c r="A232" s="36"/>
    </row>
    <row r="233" spans="1:1" x14ac:dyDescent="0.25">
      <c r="A233" s="36"/>
    </row>
    <row r="234" spans="1:1" x14ac:dyDescent="0.25">
      <c r="A234" s="36"/>
    </row>
    <row r="235" spans="1:1" x14ac:dyDescent="0.25">
      <c r="A235" s="36"/>
    </row>
    <row r="236" spans="1:1" x14ac:dyDescent="0.25">
      <c r="A236" s="36"/>
    </row>
    <row r="237" spans="1:1" x14ac:dyDescent="0.25">
      <c r="A237" s="36"/>
    </row>
    <row r="238" spans="1:1" x14ac:dyDescent="0.25">
      <c r="A238" s="36"/>
    </row>
    <row r="239" spans="1:1" x14ac:dyDescent="0.25">
      <c r="A239" s="36"/>
    </row>
    <row r="240" spans="1:1" x14ac:dyDescent="0.25">
      <c r="A240" s="36"/>
    </row>
    <row r="241" spans="1:1" x14ac:dyDescent="0.25">
      <c r="A241" s="36"/>
    </row>
    <row r="242" spans="1:1" x14ac:dyDescent="0.25">
      <c r="A242" s="36"/>
    </row>
    <row r="243" spans="1:1" x14ac:dyDescent="0.25">
      <c r="A243" s="36"/>
    </row>
    <row r="244" spans="1:1" x14ac:dyDescent="0.25">
      <c r="A244" s="36"/>
    </row>
    <row r="245" spans="1:1" x14ac:dyDescent="0.25">
      <c r="A245" s="36"/>
    </row>
    <row r="246" spans="1:1" x14ac:dyDescent="0.25">
      <c r="A246" s="36"/>
    </row>
    <row r="247" spans="1:1" x14ac:dyDescent="0.25">
      <c r="A247" s="36"/>
    </row>
    <row r="248" spans="1:1" x14ac:dyDescent="0.25">
      <c r="A248" s="36"/>
    </row>
    <row r="249" spans="1:1" x14ac:dyDescent="0.25">
      <c r="A249" s="36"/>
    </row>
    <row r="250" spans="1:1" x14ac:dyDescent="0.25">
      <c r="A250" s="36"/>
    </row>
    <row r="251" spans="1:1" x14ac:dyDescent="0.25">
      <c r="A251" s="36"/>
    </row>
    <row r="252" spans="1:1" x14ac:dyDescent="0.25">
      <c r="A252" s="36"/>
    </row>
    <row r="253" spans="1:1" x14ac:dyDescent="0.25">
      <c r="A253" s="36"/>
    </row>
    <row r="254" spans="1:1" x14ac:dyDescent="0.25">
      <c r="A254" s="36"/>
    </row>
    <row r="255" spans="1:1" x14ac:dyDescent="0.25">
      <c r="A255" s="36"/>
    </row>
    <row r="256" spans="1:1" x14ac:dyDescent="0.25">
      <c r="A256" s="36"/>
    </row>
    <row r="257" spans="1:1" x14ac:dyDescent="0.25">
      <c r="A257" s="36"/>
    </row>
    <row r="258" spans="1:1" x14ac:dyDescent="0.25">
      <c r="A258" s="36"/>
    </row>
    <row r="259" spans="1:1" x14ac:dyDescent="0.25">
      <c r="A259" s="36"/>
    </row>
    <row r="260" spans="1:1" x14ac:dyDescent="0.25">
      <c r="A260" s="36"/>
    </row>
    <row r="261" spans="1:1" x14ac:dyDescent="0.25">
      <c r="A261" s="36"/>
    </row>
    <row r="262" spans="1:1" x14ac:dyDescent="0.25">
      <c r="A262" s="36"/>
    </row>
    <row r="263" spans="1:1" x14ac:dyDescent="0.25">
      <c r="A263" s="36"/>
    </row>
    <row r="264" spans="1:1" x14ac:dyDescent="0.25">
      <c r="A264" s="36"/>
    </row>
    <row r="265" spans="1:1" x14ac:dyDescent="0.25">
      <c r="A265" s="36"/>
    </row>
    <row r="266" spans="1:1" x14ac:dyDescent="0.25">
      <c r="A266" s="36"/>
    </row>
    <row r="267" spans="1:1" x14ac:dyDescent="0.25">
      <c r="A267" s="36"/>
    </row>
    <row r="268" spans="1:1" x14ac:dyDescent="0.25">
      <c r="A268" s="36"/>
    </row>
    <row r="269" spans="1:1" x14ac:dyDescent="0.25">
      <c r="A269" s="36"/>
    </row>
    <row r="270" spans="1:1" x14ac:dyDescent="0.25">
      <c r="A270" s="36"/>
    </row>
    <row r="271" spans="1:1" x14ac:dyDescent="0.25">
      <c r="A271" s="36"/>
    </row>
    <row r="272" spans="1:1" x14ac:dyDescent="0.25">
      <c r="A272" s="36"/>
    </row>
    <row r="273" spans="1:1" x14ac:dyDescent="0.25">
      <c r="A273" s="36"/>
    </row>
    <row r="274" spans="1:1" x14ac:dyDescent="0.25">
      <c r="A274" s="36"/>
    </row>
    <row r="275" spans="1:1" x14ac:dyDescent="0.25">
      <c r="A275" s="36"/>
    </row>
    <row r="276" spans="1:1" x14ac:dyDescent="0.25">
      <c r="A276" s="36"/>
    </row>
    <row r="277" spans="1:1" x14ac:dyDescent="0.25">
      <c r="A277" s="36"/>
    </row>
    <row r="278" spans="1:1" x14ac:dyDescent="0.25">
      <c r="A278" s="36"/>
    </row>
    <row r="279" spans="1:1" x14ac:dyDescent="0.25">
      <c r="A279" s="36"/>
    </row>
    <row r="280" spans="1:1" x14ac:dyDescent="0.25">
      <c r="A280" s="36"/>
    </row>
    <row r="281" spans="1:1" x14ac:dyDescent="0.25">
      <c r="A281" s="36"/>
    </row>
    <row r="282" spans="1:1" x14ac:dyDescent="0.25">
      <c r="A282" s="36"/>
    </row>
    <row r="283" spans="1:1" x14ac:dyDescent="0.25">
      <c r="A283" s="36"/>
    </row>
    <row r="284" spans="1:1" x14ac:dyDescent="0.25">
      <c r="A284" s="36"/>
    </row>
    <row r="285" spans="1:1" x14ac:dyDescent="0.25">
      <c r="A285" s="36"/>
    </row>
    <row r="286" spans="1:1" x14ac:dyDescent="0.25">
      <c r="A286" s="36"/>
    </row>
    <row r="287" spans="1:1" x14ac:dyDescent="0.25">
      <c r="A287" s="36"/>
    </row>
    <row r="288" spans="1:1" x14ac:dyDescent="0.25">
      <c r="A288" s="36"/>
    </row>
    <row r="289" spans="1:1" x14ac:dyDescent="0.25">
      <c r="A289" s="36"/>
    </row>
    <row r="290" spans="1:1" x14ac:dyDescent="0.25">
      <c r="A290" s="36"/>
    </row>
    <row r="291" spans="1:1" x14ac:dyDescent="0.25">
      <c r="A291" s="36"/>
    </row>
    <row r="292" spans="1:1" x14ac:dyDescent="0.25">
      <c r="A292" s="36"/>
    </row>
    <row r="293" spans="1:1" x14ac:dyDescent="0.25">
      <c r="A293" s="36"/>
    </row>
    <row r="294" spans="1:1" x14ac:dyDescent="0.25">
      <c r="A294" s="36"/>
    </row>
    <row r="295" spans="1:1" x14ac:dyDescent="0.25">
      <c r="A295" s="36"/>
    </row>
    <row r="296" spans="1:1" x14ac:dyDescent="0.25">
      <c r="A296" s="36"/>
    </row>
    <row r="297" spans="1:1" x14ac:dyDescent="0.25">
      <c r="A297" s="36"/>
    </row>
    <row r="298" spans="1:1" x14ac:dyDescent="0.25">
      <c r="A298" s="36"/>
    </row>
    <row r="299" spans="1:1" x14ac:dyDescent="0.25">
      <c r="A299" s="36"/>
    </row>
    <row r="300" spans="1:1" x14ac:dyDescent="0.25">
      <c r="A300" s="36"/>
    </row>
    <row r="301" spans="1:1" x14ac:dyDescent="0.25">
      <c r="A301" s="36"/>
    </row>
    <row r="302" spans="1:1" x14ac:dyDescent="0.25">
      <c r="A302" s="36"/>
    </row>
    <row r="303" spans="1:1" x14ac:dyDescent="0.25">
      <c r="A303" s="36"/>
    </row>
    <row r="304" spans="1:1" x14ac:dyDescent="0.25">
      <c r="A304" s="36"/>
    </row>
    <row r="305" spans="1:1" x14ac:dyDescent="0.25">
      <c r="A305" s="36"/>
    </row>
    <row r="306" spans="1:1" x14ac:dyDescent="0.25">
      <c r="A306" s="36"/>
    </row>
    <row r="307" spans="1:1" x14ac:dyDescent="0.25">
      <c r="A307" s="36"/>
    </row>
    <row r="308" spans="1:1" x14ac:dyDescent="0.25">
      <c r="A308" s="36"/>
    </row>
    <row r="309" spans="1:1" x14ac:dyDescent="0.25">
      <c r="A309" s="36"/>
    </row>
    <row r="310" spans="1:1" x14ac:dyDescent="0.25">
      <c r="A310" s="36"/>
    </row>
    <row r="311" spans="1:1" x14ac:dyDescent="0.25">
      <c r="A311" s="36"/>
    </row>
    <row r="312" spans="1:1" x14ac:dyDescent="0.25">
      <c r="A312" s="36"/>
    </row>
    <row r="313" spans="1:1" x14ac:dyDescent="0.25">
      <c r="A313" s="36"/>
    </row>
    <row r="314" spans="1:1" x14ac:dyDescent="0.25">
      <c r="A314" s="36"/>
    </row>
    <row r="315" spans="1:1" x14ac:dyDescent="0.25">
      <c r="A315" s="36"/>
    </row>
    <row r="316" spans="1:1" x14ac:dyDescent="0.25">
      <c r="A316" s="36"/>
    </row>
    <row r="317" spans="1:1" x14ac:dyDescent="0.25">
      <c r="A317" s="36"/>
    </row>
    <row r="318" spans="1:1" x14ac:dyDescent="0.25">
      <c r="A318" s="36"/>
    </row>
    <row r="319" spans="1:1" x14ac:dyDescent="0.25">
      <c r="A319" s="36"/>
    </row>
    <row r="320" spans="1:1" x14ac:dyDescent="0.25">
      <c r="A320" s="36"/>
    </row>
    <row r="321" spans="1:1" x14ac:dyDescent="0.25">
      <c r="A321" s="36"/>
    </row>
    <row r="322" spans="1:1" x14ac:dyDescent="0.25">
      <c r="A322" s="36"/>
    </row>
    <row r="323" spans="1:1" x14ac:dyDescent="0.25">
      <c r="A323" s="36"/>
    </row>
    <row r="324" spans="1:1" x14ac:dyDescent="0.25">
      <c r="A324" s="36"/>
    </row>
    <row r="325" spans="1:1" x14ac:dyDescent="0.25">
      <c r="A325" s="36"/>
    </row>
    <row r="326" spans="1:1" x14ac:dyDescent="0.25">
      <c r="A326" s="36"/>
    </row>
    <row r="327" spans="1:1" x14ac:dyDescent="0.25">
      <c r="A327" s="36"/>
    </row>
    <row r="328" spans="1:1" x14ac:dyDescent="0.25">
      <c r="A328" s="36"/>
    </row>
    <row r="329" spans="1:1" x14ac:dyDescent="0.25">
      <c r="A329" s="36"/>
    </row>
    <row r="330" spans="1:1" x14ac:dyDescent="0.25">
      <c r="A330" s="36"/>
    </row>
    <row r="331" spans="1:1" x14ac:dyDescent="0.25">
      <c r="A331" s="36"/>
    </row>
    <row r="332" spans="1:1" x14ac:dyDescent="0.25">
      <c r="A332" s="36"/>
    </row>
    <row r="333" spans="1:1" x14ac:dyDescent="0.25">
      <c r="A333" s="36"/>
    </row>
    <row r="334" spans="1:1" x14ac:dyDescent="0.25">
      <c r="A334" s="36"/>
    </row>
    <row r="335" spans="1:1" x14ac:dyDescent="0.25">
      <c r="A335" s="36"/>
    </row>
    <row r="336" spans="1:1" x14ac:dyDescent="0.25">
      <c r="A336" s="36"/>
    </row>
    <row r="337" spans="1:1" x14ac:dyDescent="0.25">
      <c r="A337" s="36"/>
    </row>
    <row r="338" spans="1:1" x14ac:dyDescent="0.25">
      <c r="A338" s="36"/>
    </row>
    <row r="339" spans="1:1" x14ac:dyDescent="0.25">
      <c r="A339" s="36"/>
    </row>
    <row r="340" spans="1:1" x14ac:dyDescent="0.25">
      <c r="A340" s="36"/>
    </row>
    <row r="341" spans="1:1" x14ac:dyDescent="0.25">
      <c r="A341" s="36"/>
    </row>
    <row r="342" spans="1:1" x14ac:dyDescent="0.25">
      <c r="A342" s="36"/>
    </row>
    <row r="343" spans="1:1" x14ac:dyDescent="0.25">
      <c r="A343" s="36"/>
    </row>
    <row r="344" spans="1:1" x14ac:dyDescent="0.25">
      <c r="A344" s="36"/>
    </row>
    <row r="345" spans="1:1" x14ac:dyDescent="0.25">
      <c r="A345" s="36"/>
    </row>
    <row r="346" spans="1:1" x14ac:dyDescent="0.25">
      <c r="A346" s="36"/>
    </row>
    <row r="347" spans="1:1" x14ac:dyDescent="0.25">
      <c r="A347" s="36"/>
    </row>
    <row r="348" spans="1:1" x14ac:dyDescent="0.25">
      <c r="A348" s="36"/>
    </row>
    <row r="349" spans="1:1" x14ac:dyDescent="0.25">
      <c r="A349" s="36"/>
    </row>
    <row r="350" spans="1:1" x14ac:dyDescent="0.25">
      <c r="A350" s="36"/>
    </row>
    <row r="351" spans="1:1" x14ac:dyDescent="0.25">
      <c r="A351" s="36"/>
    </row>
    <row r="352" spans="1:1" x14ac:dyDescent="0.25">
      <c r="A352" s="36"/>
    </row>
    <row r="353" spans="1:1" x14ac:dyDescent="0.25">
      <c r="A353" s="36"/>
    </row>
    <row r="354" spans="1:1" x14ac:dyDescent="0.25">
      <c r="A354" s="36"/>
    </row>
    <row r="355" spans="1:1" x14ac:dyDescent="0.25">
      <c r="A355" s="36"/>
    </row>
    <row r="356" spans="1:1" x14ac:dyDescent="0.25">
      <c r="A356" s="36"/>
    </row>
    <row r="357" spans="1:1" x14ac:dyDescent="0.25">
      <c r="A357" s="36"/>
    </row>
    <row r="358" spans="1:1" x14ac:dyDescent="0.25">
      <c r="A358" s="36"/>
    </row>
    <row r="359" spans="1:1" x14ac:dyDescent="0.25">
      <c r="A359" s="36"/>
    </row>
    <row r="360" spans="1:1" x14ac:dyDescent="0.25">
      <c r="A360" s="36"/>
    </row>
    <row r="361" spans="1:1" x14ac:dyDescent="0.25">
      <c r="A361" s="36"/>
    </row>
    <row r="362" spans="1:1" x14ac:dyDescent="0.25">
      <c r="A362" s="36"/>
    </row>
    <row r="363" spans="1:1" x14ac:dyDescent="0.25">
      <c r="A363" s="36"/>
    </row>
    <row r="364" spans="1:1" x14ac:dyDescent="0.25">
      <c r="A364" s="36"/>
    </row>
    <row r="365" spans="1:1" x14ac:dyDescent="0.25">
      <c r="A365" s="36"/>
    </row>
    <row r="366" spans="1:1" x14ac:dyDescent="0.25">
      <c r="A366" s="36"/>
    </row>
    <row r="367" spans="1:1" x14ac:dyDescent="0.25">
      <c r="A367" s="36"/>
    </row>
    <row r="368" spans="1:1" x14ac:dyDescent="0.25">
      <c r="A368" s="36"/>
    </row>
    <row r="369" spans="1:1" x14ac:dyDescent="0.25">
      <c r="A369" s="36"/>
    </row>
    <row r="370" spans="1:1" x14ac:dyDescent="0.25">
      <c r="A370" s="36"/>
    </row>
    <row r="371" spans="1:1" x14ac:dyDescent="0.25">
      <c r="A371" s="36"/>
    </row>
    <row r="372" spans="1:1" x14ac:dyDescent="0.25">
      <c r="A372" s="36"/>
    </row>
    <row r="373" spans="1:1" x14ac:dyDescent="0.25">
      <c r="A373" s="36"/>
    </row>
    <row r="374" spans="1:1" x14ac:dyDescent="0.25">
      <c r="A374" s="36"/>
    </row>
    <row r="375" spans="1:1" x14ac:dyDescent="0.25">
      <c r="A375" s="36"/>
    </row>
    <row r="376" spans="1:1" x14ac:dyDescent="0.25">
      <c r="A376" s="36"/>
    </row>
    <row r="377" spans="1:1" x14ac:dyDescent="0.25">
      <c r="A377" s="36"/>
    </row>
    <row r="378" spans="1:1" x14ac:dyDescent="0.25">
      <c r="A378" s="36"/>
    </row>
    <row r="379" spans="1:1" x14ac:dyDescent="0.25">
      <c r="A379" s="36"/>
    </row>
    <row r="380" spans="1:1" x14ac:dyDescent="0.25">
      <c r="A380" s="36"/>
    </row>
    <row r="381" spans="1:1" x14ac:dyDescent="0.25">
      <c r="A381" s="36"/>
    </row>
    <row r="382" spans="1:1" x14ac:dyDescent="0.25">
      <c r="A382" s="36"/>
    </row>
    <row r="383" spans="1:1" x14ac:dyDescent="0.25">
      <c r="A383" s="36"/>
    </row>
    <row r="384" spans="1:1" x14ac:dyDescent="0.25">
      <c r="A384" s="36"/>
    </row>
    <row r="385" spans="1:1" x14ac:dyDescent="0.25">
      <c r="A385" s="36"/>
    </row>
    <row r="386" spans="1:1" x14ac:dyDescent="0.25">
      <c r="A386" s="36"/>
    </row>
    <row r="387" spans="1:1" x14ac:dyDescent="0.25">
      <c r="A387" s="36"/>
    </row>
    <row r="388" spans="1:1" x14ac:dyDescent="0.25">
      <c r="A388" s="36"/>
    </row>
    <row r="389" spans="1:1" x14ac:dyDescent="0.25">
      <c r="A389" s="36"/>
    </row>
    <row r="390" spans="1:1" x14ac:dyDescent="0.25">
      <c r="A390" s="36"/>
    </row>
    <row r="391" spans="1:1" x14ac:dyDescent="0.25">
      <c r="A391" s="36"/>
    </row>
    <row r="392" spans="1:1" x14ac:dyDescent="0.25">
      <c r="A392" s="36"/>
    </row>
    <row r="393" spans="1:1" x14ac:dyDescent="0.25">
      <c r="A393" s="36"/>
    </row>
    <row r="394" spans="1:1" x14ac:dyDescent="0.25">
      <c r="A394" s="36"/>
    </row>
    <row r="395" spans="1:1" x14ac:dyDescent="0.25">
      <c r="A395" s="36"/>
    </row>
    <row r="396" spans="1:1" x14ac:dyDescent="0.25">
      <c r="A396" s="36"/>
    </row>
    <row r="397" spans="1:1" x14ac:dyDescent="0.25">
      <c r="A397" s="36"/>
    </row>
    <row r="398" spans="1:1" x14ac:dyDescent="0.25">
      <c r="A398" s="36"/>
    </row>
    <row r="399" spans="1:1" x14ac:dyDescent="0.25">
      <c r="A399" s="36"/>
    </row>
    <row r="400" spans="1:1" x14ac:dyDescent="0.25">
      <c r="A400" s="36"/>
    </row>
    <row r="401" spans="1:1" x14ac:dyDescent="0.25">
      <c r="A401" s="36"/>
    </row>
    <row r="402" spans="1:1" x14ac:dyDescent="0.25">
      <c r="A402" s="36"/>
    </row>
    <row r="403" spans="1:1" x14ac:dyDescent="0.25">
      <c r="A403" s="36"/>
    </row>
    <row r="404" spans="1:1" x14ac:dyDescent="0.25">
      <c r="A404" s="36"/>
    </row>
    <row r="405" spans="1:1" x14ac:dyDescent="0.25">
      <c r="A405" s="36"/>
    </row>
    <row r="406" spans="1:1" x14ac:dyDescent="0.25">
      <c r="A406" s="36"/>
    </row>
    <row r="407" spans="1:1" x14ac:dyDescent="0.25">
      <c r="A407" s="36"/>
    </row>
    <row r="408" spans="1:1" x14ac:dyDescent="0.25">
      <c r="A408" s="36"/>
    </row>
    <row r="409" spans="1:1" x14ac:dyDescent="0.25">
      <c r="A409" s="36"/>
    </row>
    <row r="410" spans="1:1" x14ac:dyDescent="0.25">
      <c r="A410" s="36"/>
    </row>
    <row r="411" spans="1:1" x14ac:dyDescent="0.25">
      <c r="A411" s="36"/>
    </row>
    <row r="412" spans="1:1" x14ac:dyDescent="0.25">
      <c r="A412" s="36"/>
    </row>
    <row r="413" spans="1:1" x14ac:dyDescent="0.25">
      <c r="A413" s="36"/>
    </row>
    <row r="414" spans="1:1" x14ac:dyDescent="0.25">
      <c r="A414" s="36"/>
    </row>
    <row r="415" spans="1:1" x14ac:dyDescent="0.25">
      <c r="A415" s="36"/>
    </row>
    <row r="416" spans="1:1" x14ac:dyDescent="0.25">
      <c r="A416" s="36"/>
    </row>
    <row r="417" spans="1:1" x14ac:dyDescent="0.25">
      <c r="A417" s="36"/>
    </row>
    <row r="418" spans="1:1" x14ac:dyDescent="0.25">
      <c r="A418" s="36"/>
    </row>
    <row r="419" spans="1:1" x14ac:dyDescent="0.25">
      <c r="A419" s="36"/>
    </row>
    <row r="420" spans="1:1" x14ac:dyDescent="0.25">
      <c r="A420" s="36"/>
    </row>
    <row r="421" spans="1:1" x14ac:dyDescent="0.25">
      <c r="A421" s="36"/>
    </row>
    <row r="422" spans="1:1" x14ac:dyDescent="0.25">
      <c r="A422" s="36"/>
    </row>
    <row r="423" spans="1:1" x14ac:dyDescent="0.25">
      <c r="A423" s="36"/>
    </row>
    <row r="424" spans="1:1" x14ac:dyDescent="0.25">
      <c r="A424" s="36"/>
    </row>
    <row r="425" spans="1:1" x14ac:dyDescent="0.25">
      <c r="A425" s="36"/>
    </row>
    <row r="426" spans="1:1" x14ac:dyDescent="0.25">
      <c r="A426" s="36"/>
    </row>
    <row r="427" spans="1:1" x14ac:dyDescent="0.25">
      <c r="A427" s="36"/>
    </row>
    <row r="428" spans="1:1" x14ac:dyDescent="0.25">
      <c r="A428" s="36"/>
    </row>
    <row r="429" spans="1:1" x14ac:dyDescent="0.25">
      <c r="A429" s="36"/>
    </row>
    <row r="430" spans="1:1" x14ac:dyDescent="0.25">
      <c r="A430" s="36"/>
    </row>
    <row r="431" spans="1:1" x14ac:dyDescent="0.25">
      <c r="A431" s="36"/>
    </row>
    <row r="432" spans="1:1" x14ac:dyDescent="0.25">
      <c r="A432" s="36"/>
    </row>
    <row r="433" spans="1:1" x14ac:dyDescent="0.25">
      <c r="A433" s="36"/>
    </row>
    <row r="434" spans="1:1" x14ac:dyDescent="0.25">
      <c r="A434" s="36"/>
    </row>
    <row r="435" spans="1:1" x14ac:dyDescent="0.25">
      <c r="A435" s="36"/>
    </row>
    <row r="436" spans="1:1" x14ac:dyDescent="0.25">
      <c r="A436" s="36"/>
    </row>
    <row r="437" spans="1:1" x14ac:dyDescent="0.25">
      <c r="A437" s="36"/>
    </row>
    <row r="438" spans="1:1" x14ac:dyDescent="0.25">
      <c r="A438" s="36"/>
    </row>
    <row r="439" spans="1:1" x14ac:dyDescent="0.25">
      <c r="A439" s="36"/>
    </row>
    <row r="440" spans="1:1" x14ac:dyDescent="0.25">
      <c r="A440" s="36"/>
    </row>
    <row r="441" spans="1:1" x14ac:dyDescent="0.25">
      <c r="A441" s="36"/>
    </row>
    <row r="442" spans="1:1" x14ac:dyDescent="0.25">
      <c r="A442" s="36"/>
    </row>
    <row r="443" spans="1:1" x14ac:dyDescent="0.25">
      <c r="A443" s="36"/>
    </row>
    <row r="444" spans="1:1" x14ac:dyDescent="0.25">
      <c r="A444" s="36"/>
    </row>
    <row r="445" spans="1:1" x14ac:dyDescent="0.25">
      <c r="A445" s="36"/>
    </row>
    <row r="446" spans="1:1" x14ac:dyDescent="0.25">
      <c r="A446" s="36"/>
    </row>
    <row r="447" spans="1:1" x14ac:dyDescent="0.25">
      <c r="A447" s="36"/>
    </row>
    <row r="448" spans="1:1" x14ac:dyDescent="0.25">
      <c r="A448" s="36"/>
    </row>
    <row r="449" spans="1:1" x14ac:dyDescent="0.25">
      <c r="A449" s="36"/>
    </row>
    <row r="450" spans="1:1" x14ac:dyDescent="0.25">
      <c r="A450" s="36"/>
    </row>
    <row r="451" spans="1:1" x14ac:dyDescent="0.25">
      <c r="A451" s="36"/>
    </row>
    <row r="452" spans="1:1" x14ac:dyDescent="0.25">
      <c r="A452" s="36"/>
    </row>
    <row r="453" spans="1:1" x14ac:dyDescent="0.25">
      <c r="A453" s="36"/>
    </row>
    <row r="454" spans="1:1" x14ac:dyDescent="0.25">
      <c r="A454" s="36"/>
    </row>
    <row r="455" spans="1:1" x14ac:dyDescent="0.25">
      <c r="A455" s="36"/>
    </row>
    <row r="456" spans="1:1" x14ac:dyDescent="0.25">
      <c r="A456" s="36"/>
    </row>
    <row r="457" spans="1:1" x14ac:dyDescent="0.25">
      <c r="A457" s="36"/>
    </row>
    <row r="458" spans="1:1" x14ac:dyDescent="0.25">
      <c r="A458" s="36"/>
    </row>
    <row r="459" spans="1:1" x14ac:dyDescent="0.25">
      <c r="A459" s="36"/>
    </row>
    <row r="460" spans="1:1" x14ac:dyDescent="0.25">
      <c r="A460" s="36"/>
    </row>
    <row r="461" spans="1:1" x14ac:dyDescent="0.25">
      <c r="A461" s="36"/>
    </row>
    <row r="462" spans="1:1" x14ac:dyDescent="0.25">
      <c r="A462" s="36"/>
    </row>
    <row r="463" spans="1:1" x14ac:dyDescent="0.25">
      <c r="A463" s="36"/>
    </row>
    <row r="464" spans="1:1" x14ac:dyDescent="0.25">
      <c r="A464" s="36"/>
    </row>
    <row r="465" spans="1:1" x14ac:dyDescent="0.25">
      <c r="A465" s="36"/>
    </row>
    <row r="466" spans="1:1" x14ac:dyDescent="0.25">
      <c r="A466" s="36"/>
    </row>
    <row r="467" spans="1:1" x14ac:dyDescent="0.25">
      <c r="A467" s="36"/>
    </row>
    <row r="468" spans="1:1" x14ac:dyDescent="0.25">
      <c r="A468" s="36"/>
    </row>
    <row r="469" spans="1:1" x14ac:dyDescent="0.25">
      <c r="A469" s="36"/>
    </row>
    <row r="470" spans="1:1" x14ac:dyDescent="0.25">
      <c r="A470" s="36"/>
    </row>
    <row r="471" spans="1:1" x14ac:dyDescent="0.25">
      <c r="A471" s="36"/>
    </row>
    <row r="472" spans="1:1" x14ac:dyDescent="0.25">
      <c r="A472" s="36"/>
    </row>
    <row r="473" spans="1:1" x14ac:dyDescent="0.25">
      <c r="A473" s="36"/>
    </row>
    <row r="474" spans="1:1" x14ac:dyDescent="0.25">
      <c r="A474" s="36"/>
    </row>
    <row r="475" spans="1:1" x14ac:dyDescent="0.25">
      <c r="A475" s="36"/>
    </row>
    <row r="476" spans="1:1" x14ac:dyDescent="0.25">
      <c r="A476" s="36"/>
    </row>
    <row r="477" spans="1:1" x14ac:dyDescent="0.25">
      <c r="A477" s="36"/>
    </row>
    <row r="478" spans="1:1" x14ac:dyDescent="0.25">
      <c r="A478" s="36"/>
    </row>
    <row r="479" spans="1:1" x14ac:dyDescent="0.25">
      <c r="A479" s="36"/>
    </row>
    <row r="480" spans="1:1" x14ac:dyDescent="0.25">
      <c r="A480" s="36"/>
    </row>
    <row r="481" spans="1:1" x14ac:dyDescent="0.25">
      <c r="A481" s="36"/>
    </row>
    <row r="482" spans="1:1" x14ac:dyDescent="0.25">
      <c r="A482" s="36"/>
    </row>
    <row r="483" spans="1:1" x14ac:dyDescent="0.25">
      <c r="A483" s="36"/>
    </row>
    <row r="484" spans="1:1" x14ac:dyDescent="0.25">
      <c r="A484" s="36"/>
    </row>
    <row r="485" spans="1:1" x14ac:dyDescent="0.25">
      <c r="A485" s="36"/>
    </row>
    <row r="486" spans="1:1" x14ac:dyDescent="0.25">
      <c r="A486" s="36"/>
    </row>
    <row r="487" spans="1:1" x14ac:dyDescent="0.25">
      <c r="A487" s="36"/>
    </row>
    <row r="488" spans="1:1" x14ac:dyDescent="0.25">
      <c r="A488" s="36"/>
    </row>
    <row r="489" spans="1:1" x14ac:dyDescent="0.25">
      <c r="A489" s="36"/>
    </row>
    <row r="490" spans="1:1" x14ac:dyDescent="0.25">
      <c r="A490" s="36"/>
    </row>
    <row r="491" spans="1:1" x14ac:dyDescent="0.25">
      <c r="A491" s="36"/>
    </row>
    <row r="492" spans="1:1" x14ac:dyDescent="0.25">
      <c r="A492" s="36"/>
    </row>
    <row r="493" spans="1:1" x14ac:dyDescent="0.25">
      <c r="A493" s="36"/>
    </row>
    <row r="494" spans="1:1" x14ac:dyDescent="0.25">
      <c r="A494" s="36"/>
    </row>
    <row r="495" spans="1:1" x14ac:dyDescent="0.25">
      <c r="A495" s="36"/>
    </row>
    <row r="496" spans="1:1" x14ac:dyDescent="0.25">
      <c r="A496" s="36"/>
    </row>
    <row r="497" spans="1:1" x14ac:dyDescent="0.25">
      <c r="A497" s="36"/>
    </row>
    <row r="498" spans="1:1" x14ac:dyDescent="0.25">
      <c r="A498" s="36"/>
    </row>
    <row r="499" spans="1:1" x14ac:dyDescent="0.25">
      <c r="A499" s="36"/>
    </row>
    <row r="500" spans="1:1" x14ac:dyDescent="0.25">
      <c r="A500" s="36"/>
    </row>
    <row r="501" spans="1:1" x14ac:dyDescent="0.25">
      <c r="A501" s="36"/>
    </row>
    <row r="502" spans="1:1" x14ac:dyDescent="0.25">
      <c r="A502" s="36"/>
    </row>
    <row r="503" spans="1:1" x14ac:dyDescent="0.25">
      <c r="A503" s="36"/>
    </row>
    <row r="504" spans="1:1" x14ac:dyDescent="0.25">
      <c r="A504" s="36"/>
    </row>
    <row r="505" spans="1:1" x14ac:dyDescent="0.25">
      <c r="A505" s="36"/>
    </row>
    <row r="506" spans="1:1" x14ac:dyDescent="0.25">
      <c r="A506" s="36"/>
    </row>
    <row r="507" spans="1:1" x14ac:dyDescent="0.25">
      <c r="A507" s="36"/>
    </row>
    <row r="508" spans="1:1" x14ac:dyDescent="0.25">
      <c r="A508" s="36"/>
    </row>
    <row r="509" spans="1:1" x14ac:dyDescent="0.25">
      <c r="A509" s="36"/>
    </row>
    <row r="510" spans="1:1" x14ac:dyDescent="0.25">
      <c r="A510" s="36"/>
    </row>
    <row r="511" spans="1:1" x14ac:dyDescent="0.25">
      <c r="A511" s="36"/>
    </row>
    <row r="512" spans="1:1" x14ac:dyDescent="0.25">
      <c r="A512" s="36"/>
    </row>
    <row r="513" spans="1:1" x14ac:dyDescent="0.25">
      <c r="A513" s="36"/>
    </row>
    <row r="514" spans="1:1" x14ac:dyDescent="0.25">
      <c r="A514" s="36"/>
    </row>
    <row r="515" spans="1:1" x14ac:dyDescent="0.25">
      <c r="A515" s="36"/>
    </row>
    <row r="516" spans="1:1" x14ac:dyDescent="0.25">
      <c r="A516" s="36"/>
    </row>
    <row r="517" spans="1:1" x14ac:dyDescent="0.25">
      <c r="A517" s="36"/>
    </row>
    <row r="518" spans="1:1" x14ac:dyDescent="0.25">
      <c r="A518" s="36"/>
    </row>
    <row r="519" spans="1:1" x14ac:dyDescent="0.25">
      <c r="A519" s="36"/>
    </row>
    <row r="520" spans="1:1" x14ac:dyDescent="0.25">
      <c r="A520" s="36"/>
    </row>
    <row r="521" spans="1:1" x14ac:dyDescent="0.25">
      <c r="A521" s="36"/>
    </row>
    <row r="522" spans="1:1" x14ac:dyDescent="0.25">
      <c r="A522" s="36"/>
    </row>
    <row r="523" spans="1:1" x14ac:dyDescent="0.25">
      <c r="A523" s="36"/>
    </row>
    <row r="524" spans="1:1" x14ac:dyDescent="0.25">
      <c r="A524" s="36"/>
    </row>
    <row r="525" spans="1:1" x14ac:dyDescent="0.25">
      <c r="A525" s="36"/>
    </row>
    <row r="526" spans="1:1" x14ac:dyDescent="0.25">
      <c r="A526" s="36"/>
    </row>
    <row r="527" spans="1:1" x14ac:dyDescent="0.25">
      <c r="A527" s="36"/>
    </row>
    <row r="528" spans="1:1" x14ac:dyDescent="0.25">
      <c r="A528" s="36"/>
    </row>
    <row r="529" spans="1:1" x14ac:dyDescent="0.25">
      <c r="A529" s="36"/>
    </row>
    <row r="530" spans="1:1" x14ac:dyDescent="0.25">
      <c r="A530" s="36"/>
    </row>
    <row r="531" spans="1:1" x14ac:dyDescent="0.25">
      <c r="A531" s="36"/>
    </row>
    <row r="532" spans="1:1" x14ac:dyDescent="0.25">
      <c r="A532" s="36"/>
    </row>
    <row r="533" spans="1:1" x14ac:dyDescent="0.25">
      <c r="A533" s="36"/>
    </row>
    <row r="534" spans="1:1" x14ac:dyDescent="0.25">
      <c r="A534" s="36"/>
    </row>
    <row r="535" spans="1:1" x14ac:dyDescent="0.25">
      <c r="A535" s="36"/>
    </row>
    <row r="536" spans="1:1" x14ac:dyDescent="0.25">
      <c r="A536" s="36"/>
    </row>
    <row r="537" spans="1:1" x14ac:dyDescent="0.25">
      <c r="A537" s="36"/>
    </row>
    <row r="538" spans="1:1" x14ac:dyDescent="0.25">
      <c r="A538" s="36"/>
    </row>
    <row r="539" spans="1:1" x14ac:dyDescent="0.25">
      <c r="A539" s="36"/>
    </row>
    <row r="540" spans="1:1" x14ac:dyDescent="0.25">
      <c r="A540" s="36"/>
    </row>
    <row r="541" spans="1:1" x14ac:dyDescent="0.25">
      <c r="A541" s="36"/>
    </row>
    <row r="542" spans="1:1" x14ac:dyDescent="0.25">
      <c r="A542" s="36"/>
    </row>
    <row r="543" spans="1:1" x14ac:dyDescent="0.25">
      <c r="A543" s="36"/>
    </row>
    <row r="544" spans="1:1" x14ac:dyDescent="0.25">
      <c r="A544" s="36"/>
    </row>
    <row r="545" spans="1:1" x14ac:dyDescent="0.25">
      <c r="A545" s="36"/>
    </row>
    <row r="546" spans="1:1" x14ac:dyDescent="0.25">
      <c r="A546" s="36"/>
    </row>
    <row r="547" spans="1:1" x14ac:dyDescent="0.25">
      <c r="A547" s="36"/>
    </row>
    <row r="548" spans="1:1" x14ac:dyDescent="0.25">
      <c r="A548" s="36"/>
    </row>
    <row r="549" spans="1:1" x14ac:dyDescent="0.25">
      <c r="A549" s="36"/>
    </row>
    <row r="550" spans="1:1" x14ac:dyDescent="0.25">
      <c r="A550" s="36"/>
    </row>
    <row r="551" spans="1:1" x14ac:dyDescent="0.25">
      <c r="A551" s="36"/>
    </row>
    <row r="552" spans="1:1" x14ac:dyDescent="0.25">
      <c r="A552" s="36"/>
    </row>
    <row r="553" spans="1:1" x14ac:dyDescent="0.25">
      <c r="A553" s="36"/>
    </row>
    <row r="554" spans="1:1" x14ac:dyDescent="0.25">
      <c r="A554" s="36"/>
    </row>
    <row r="555" spans="1:1" x14ac:dyDescent="0.25">
      <c r="A555" s="36"/>
    </row>
    <row r="556" spans="1:1" x14ac:dyDescent="0.25">
      <c r="A556" s="36"/>
    </row>
    <row r="557" spans="1:1" x14ac:dyDescent="0.25">
      <c r="A557" s="36"/>
    </row>
    <row r="558" spans="1:1" x14ac:dyDescent="0.25">
      <c r="A558" s="36"/>
    </row>
    <row r="559" spans="1:1" x14ac:dyDescent="0.25">
      <c r="A559" s="36"/>
    </row>
    <row r="560" spans="1:1" x14ac:dyDescent="0.25">
      <c r="A560" s="36"/>
    </row>
    <row r="561" spans="1:1" x14ac:dyDescent="0.25">
      <c r="A561" s="36"/>
    </row>
    <row r="562" spans="1:1" x14ac:dyDescent="0.25">
      <c r="A562" s="36"/>
    </row>
    <row r="563" spans="1:1" x14ac:dyDescent="0.25">
      <c r="A563" s="36"/>
    </row>
    <row r="564" spans="1:1" x14ac:dyDescent="0.25">
      <c r="A564" s="36"/>
    </row>
    <row r="565" spans="1:1" x14ac:dyDescent="0.25">
      <c r="A565" s="36"/>
    </row>
    <row r="566" spans="1:1" x14ac:dyDescent="0.25">
      <c r="A566" s="36"/>
    </row>
    <row r="567" spans="1:1" x14ac:dyDescent="0.25">
      <c r="A567" s="36"/>
    </row>
    <row r="568" spans="1:1" x14ac:dyDescent="0.25">
      <c r="A568" s="36"/>
    </row>
    <row r="569" spans="1:1" x14ac:dyDescent="0.25">
      <c r="A569" s="36"/>
    </row>
    <row r="570" spans="1:1" x14ac:dyDescent="0.25">
      <c r="A570" s="36"/>
    </row>
    <row r="571" spans="1:1" x14ac:dyDescent="0.25">
      <c r="A571" s="36"/>
    </row>
    <row r="572" spans="1:1" x14ac:dyDescent="0.25">
      <c r="A572" s="36"/>
    </row>
    <row r="573" spans="1:1" x14ac:dyDescent="0.25">
      <c r="A573" s="36"/>
    </row>
    <row r="574" spans="1:1" x14ac:dyDescent="0.25">
      <c r="A574" s="36"/>
    </row>
    <row r="575" spans="1:1" x14ac:dyDescent="0.25">
      <c r="A575" s="36"/>
    </row>
    <row r="576" spans="1:1" x14ac:dyDescent="0.25">
      <c r="A576" s="36"/>
    </row>
    <row r="577" spans="1:1" x14ac:dyDescent="0.25">
      <c r="A577" s="36"/>
    </row>
    <row r="578" spans="1:1" x14ac:dyDescent="0.25">
      <c r="A578" s="36"/>
    </row>
    <row r="579" spans="1:1" x14ac:dyDescent="0.25">
      <c r="A579" s="36"/>
    </row>
    <row r="580" spans="1:1" x14ac:dyDescent="0.25">
      <c r="A580" s="36"/>
    </row>
    <row r="581" spans="1:1" x14ac:dyDescent="0.25">
      <c r="A581" s="36"/>
    </row>
    <row r="582" spans="1:1" x14ac:dyDescent="0.25">
      <c r="A582" s="36"/>
    </row>
    <row r="583" spans="1:1" x14ac:dyDescent="0.25">
      <c r="A583" s="36"/>
    </row>
    <row r="584" spans="1:1" x14ac:dyDescent="0.25">
      <c r="A584" s="36"/>
    </row>
    <row r="585" spans="1:1" x14ac:dyDescent="0.25">
      <c r="A585" s="36"/>
    </row>
    <row r="586" spans="1:1" x14ac:dyDescent="0.25">
      <c r="A586" s="36"/>
    </row>
    <row r="587" spans="1:1" x14ac:dyDescent="0.25">
      <c r="A587" s="36"/>
    </row>
    <row r="588" spans="1:1" x14ac:dyDescent="0.25">
      <c r="A588" s="36"/>
    </row>
    <row r="589" spans="1:1" x14ac:dyDescent="0.25">
      <c r="A589" s="36"/>
    </row>
    <row r="590" spans="1:1" x14ac:dyDescent="0.25">
      <c r="A590" s="36"/>
    </row>
    <row r="591" spans="1:1" x14ac:dyDescent="0.25">
      <c r="A591" s="36"/>
    </row>
    <row r="592" spans="1:1" x14ac:dyDescent="0.25">
      <c r="A592" s="36"/>
    </row>
    <row r="593" spans="1:1" x14ac:dyDescent="0.25">
      <c r="A593" s="36"/>
    </row>
    <row r="594" spans="1:1" x14ac:dyDescent="0.25">
      <c r="A594" s="36"/>
    </row>
    <row r="595" spans="1:1" x14ac:dyDescent="0.25">
      <c r="A595" s="36"/>
    </row>
    <row r="596" spans="1:1" x14ac:dyDescent="0.25">
      <c r="A596" s="36"/>
    </row>
    <row r="597" spans="1:1" x14ac:dyDescent="0.25">
      <c r="A597" s="36"/>
    </row>
    <row r="598" spans="1:1" x14ac:dyDescent="0.25">
      <c r="A598" s="36"/>
    </row>
    <row r="599" spans="1:1" x14ac:dyDescent="0.25">
      <c r="A599" s="36"/>
    </row>
    <row r="600" spans="1:1" x14ac:dyDescent="0.25">
      <c r="A600" s="36"/>
    </row>
    <row r="601" spans="1:1" x14ac:dyDescent="0.25">
      <c r="A601" s="36"/>
    </row>
    <row r="602" spans="1:1" x14ac:dyDescent="0.25">
      <c r="A602" s="36"/>
    </row>
    <row r="603" spans="1:1" x14ac:dyDescent="0.25">
      <c r="A603" s="36"/>
    </row>
    <row r="604" spans="1:1" x14ac:dyDescent="0.25">
      <c r="A604" s="36"/>
    </row>
    <row r="605" spans="1:1" x14ac:dyDescent="0.25">
      <c r="A605" s="36"/>
    </row>
    <row r="606" spans="1:1" x14ac:dyDescent="0.25">
      <c r="A606" s="36"/>
    </row>
    <row r="607" spans="1:1" x14ac:dyDescent="0.25">
      <c r="A607" s="36"/>
    </row>
    <row r="608" spans="1:1" x14ac:dyDescent="0.25">
      <c r="A608" s="36"/>
    </row>
    <row r="609" spans="1:1" x14ac:dyDescent="0.25">
      <c r="A609" s="36"/>
    </row>
    <row r="610" spans="1:1" x14ac:dyDescent="0.25">
      <c r="A610" s="36"/>
    </row>
    <row r="611" spans="1:1" x14ac:dyDescent="0.25">
      <c r="A611" s="36"/>
    </row>
    <row r="612" spans="1:1" x14ac:dyDescent="0.25">
      <c r="A612" s="36"/>
    </row>
    <row r="613" spans="1:1" x14ac:dyDescent="0.25">
      <c r="A613" s="36"/>
    </row>
    <row r="614" spans="1:1" x14ac:dyDescent="0.25">
      <c r="A614" s="36"/>
    </row>
    <row r="615" spans="1:1" x14ac:dyDescent="0.25">
      <c r="A615" s="36"/>
    </row>
    <row r="616" spans="1:1" x14ac:dyDescent="0.25">
      <c r="A616" s="36"/>
    </row>
    <row r="617" spans="1:1" x14ac:dyDescent="0.25">
      <c r="A617" s="36"/>
    </row>
    <row r="618" spans="1:1" x14ac:dyDescent="0.25">
      <c r="A618" s="36"/>
    </row>
    <row r="619" spans="1:1" x14ac:dyDescent="0.25">
      <c r="A619" s="36"/>
    </row>
    <row r="620" spans="1:1" x14ac:dyDescent="0.25">
      <c r="A620" s="36"/>
    </row>
    <row r="621" spans="1:1" x14ac:dyDescent="0.25">
      <c r="A621" s="36"/>
    </row>
    <row r="622" spans="1:1" x14ac:dyDescent="0.25">
      <c r="A622" s="36"/>
    </row>
    <row r="623" spans="1:1" x14ac:dyDescent="0.25">
      <c r="A623" s="36"/>
    </row>
    <row r="624" spans="1:1" x14ac:dyDescent="0.25">
      <c r="A624" s="36"/>
    </row>
    <row r="625" spans="1:1" x14ac:dyDescent="0.25">
      <c r="A625" s="36"/>
    </row>
    <row r="626" spans="1:1" x14ac:dyDescent="0.25">
      <c r="A626" s="36"/>
    </row>
    <row r="627" spans="1:1" x14ac:dyDescent="0.25">
      <c r="A627" s="36"/>
    </row>
    <row r="628" spans="1:1" x14ac:dyDescent="0.25">
      <c r="A628" s="36"/>
    </row>
    <row r="629" spans="1:1" x14ac:dyDescent="0.25">
      <c r="A629" s="36"/>
    </row>
    <row r="630" spans="1:1" x14ac:dyDescent="0.25">
      <c r="A630" s="36"/>
    </row>
    <row r="631" spans="1:1" x14ac:dyDescent="0.25">
      <c r="A631" s="36"/>
    </row>
    <row r="632" spans="1:1" x14ac:dyDescent="0.25">
      <c r="A632" s="36"/>
    </row>
    <row r="633" spans="1:1" x14ac:dyDescent="0.25">
      <c r="A633" s="36"/>
    </row>
    <row r="634" spans="1:1" x14ac:dyDescent="0.25">
      <c r="A634" s="36"/>
    </row>
    <row r="635" spans="1:1" x14ac:dyDescent="0.25">
      <c r="A635" s="36"/>
    </row>
    <row r="636" spans="1:1" x14ac:dyDescent="0.25">
      <c r="A636" s="36"/>
    </row>
    <row r="637" spans="1:1" x14ac:dyDescent="0.25">
      <c r="A637" s="36"/>
    </row>
    <row r="638" spans="1:1" x14ac:dyDescent="0.25">
      <c r="A638" s="36"/>
    </row>
    <row r="639" spans="1:1" x14ac:dyDescent="0.25">
      <c r="A639" s="36"/>
    </row>
    <row r="640" spans="1:1" x14ac:dyDescent="0.25">
      <c r="A640" s="36"/>
    </row>
    <row r="641" spans="1:1" x14ac:dyDescent="0.25">
      <c r="A641" s="36"/>
    </row>
    <row r="642" spans="1:1" x14ac:dyDescent="0.25">
      <c r="A642" s="36"/>
    </row>
    <row r="643" spans="1:1" x14ac:dyDescent="0.25">
      <c r="A643" s="36"/>
    </row>
    <row r="644" spans="1:1" x14ac:dyDescent="0.25">
      <c r="A644" s="36"/>
    </row>
    <row r="645" spans="1:1" x14ac:dyDescent="0.25">
      <c r="A645" s="36"/>
    </row>
    <row r="646" spans="1:1" x14ac:dyDescent="0.25">
      <c r="A646" s="36"/>
    </row>
    <row r="647" spans="1:1" x14ac:dyDescent="0.25">
      <c r="A647" s="36"/>
    </row>
    <row r="648" spans="1:1" x14ac:dyDescent="0.25">
      <c r="A648" s="36"/>
    </row>
    <row r="649" spans="1:1" x14ac:dyDescent="0.25">
      <c r="A649" s="36"/>
    </row>
    <row r="650" spans="1:1" x14ac:dyDescent="0.25">
      <c r="A650" s="36"/>
    </row>
    <row r="651" spans="1:1" x14ac:dyDescent="0.25">
      <c r="A651" s="36"/>
    </row>
    <row r="652" spans="1:1" x14ac:dyDescent="0.25">
      <c r="A652" s="36"/>
    </row>
    <row r="653" spans="1:1" x14ac:dyDescent="0.25">
      <c r="A653" s="36"/>
    </row>
    <row r="654" spans="1:1" x14ac:dyDescent="0.25">
      <c r="A654" s="36"/>
    </row>
    <row r="655" spans="1:1" x14ac:dyDescent="0.25">
      <c r="A655" s="36"/>
    </row>
    <row r="656" spans="1:1" x14ac:dyDescent="0.25">
      <c r="A656" s="36"/>
    </row>
    <row r="657" spans="1:1" x14ac:dyDescent="0.25">
      <c r="A657" s="36"/>
    </row>
    <row r="658" spans="1:1" x14ac:dyDescent="0.25">
      <c r="A658" s="36"/>
    </row>
    <row r="659" spans="1:1" x14ac:dyDescent="0.25">
      <c r="A659" s="36"/>
    </row>
    <row r="660" spans="1:1" x14ac:dyDescent="0.25">
      <c r="A660" s="36"/>
    </row>
    <row r="661" spans="1:1" x14ac:dyDescent="0.25">
      <c r="A661" s="36"/>
    </row>
    <row r="662" spans="1:1" x14ac:dyDescent="0.25">
      <c r="A662" s="36"/>
    </row>
    <row r="663" spans="1:1" x14ac:dyDescent="0.25">
      <c r="A663" s="36"/>
    </row>
    <row r="664" spans="1:1" x14ac:dyDescent="0.25">
      <c r="A664" s="36"/>
    </row>
    <row r="665" spans="1:1" x14ac:dyDescent="0.25">
      <c r="A665" s="36"/>
    </row>
    <row r="666" spans="1:1" x14ac:dyDescent="0.25">
      <c r="A666" s="36"/>
    </row>
    <row r="667" spans="1:1" x14ac:dyDescent="0.25">
      <c r="A667" s="36"/>
    </row>
    <row r="668" spans="1:1" x14ac:dyDescent="0.25">
      <c r="A668" s="36"/>
    </row>
    <row r="669" spans="1:1" x14ac:dyDescent="0.25">
      <c r="A669" s="36"/>
    </row>
    <row r="670" spans="1:1" x14ac:dyDescent="0.25">
      <c r="A670" s="36"/>
    </row>
    <row r="671" spans="1:1" x14ac:dyDescent="0.25">
      <c r="A671" s="36"/>
    </row>
    <row r="672" spans="1:1" x14ac:dyDescent="0.25">
      <c r="A672" s="36"/>
    </row>
    <row r="673" spans="1:1" x14ac:dyDescent="0.25">
      <c r="A673" s="36"/>
    </row>
    <row r="674" spans="1:1" x14ac:dyDescent="0.25">
      <c r="A674" s="36"/>
    </row>
    <row r="675" spans="1:1" x14ac:dyDescent="0.25">
      <c r="A675" s="36"/>
    </row>
    <row r="676" spans="1:1" x14ac:dyDescent="0.25">
      <c r="A676" s="36"/>
    </row>
    <row r="677" spans="1:1" x14ac:dyDescent="0.25">
      <c r="A677" s="36"/>
    </row>
    <row r="678" spans="1:1" x14ac:dyDescent="0.25">
      <c r="A678" s="36"/>
    </row>
    <row r="679" spans="1:1" x14ac:dyDescent="0.25">
      <c r="A679" s="36"/>
    </row>
    <row r="680" spans="1:1" x14ac:dyDescent="0.25">
      <c r="A680" s="36"/>
    </row>
    <row r="681" spans="1:1" x14ac:dyDescent="0.25">
      <c r="A681" s="36"/>
    </row>
    <row r="682" spans="1:1" x14ac:dyDescent="0.25">
      <c r="A682" s="36"/>
    </row>
    <row r="683" spans="1:1" x14ac:dyDescent="0.25">
      <c r="A683" s="36"/>
    </row>
    <row r="684" spans="1:1" x14ac:dyDescent="0.25">
      <c r="A684" s="36"/>
    </row>
    <row r="685" spans="1:1" x14ac:dyDescent="0.25">
      <c r="A685" s="36"/>
    </row>
    <row r="686" spans="1:1" x14ac:dyDescent="0.25">
      <c r="A686" s="36"/>
    </row>
    <row r="687" spans="1:1" x14ac:dyDescent="0.25">
      <c r="A687" s="36"/>
    </row>
    <row r="688" spans="1:1" x14ac:dyDescent="0.25">
      <c r="A688" s="36"/>
    </row>
    <row r="689" spans="1:1" x14ac:dyDescent="0.25">
      <c r="A689" s="36"/>
    </row>
    <row r="690" spans="1:1" x14ac:dyDescent="0.25">
      <c r="A690" s="36"/>
    </row>
    <row r="691" spans="1:1" x14ac:dyDescent="0.25">
      <c r="A691" s="36"/>
    </row>
    <row r="692" spans="1:1" x14ac:dyDescent="0.25">
      <c r="A692" s="36"/>
    </row>
    <row r="693" spans="1:1" x14ac:dyDescent="0.25">
      <c r="A693" s="36"/>
    </row>
    <row r="694" spans="1:1" x14ac:dyDescent="0.25">
      <c r="A694" s="36"/>
    </row>
    <row r="695" spans="1:1" x14ac:dyDescent="0.25">
      <c r="A695" s="36"/>
    </row>
    <row r="696" spans="1:1" x14ac:dyDescent="0.25">
      <c r="A696" s="36"/>
    </row>
    <row r="697" spans="1:1" x14ac:dyDescent="0.25">
      <c r="A697" s="36"/>
    </row>
    <row r="698" spans="1:1" x14ac:dyDescent="0.25">
      <c r="A698" s="36"/>
    </row>
    <row r="699" spans="1:1" x14ac:dyDescent="0.25">
      <c r="A699" s="36"/>
    </row>
    <row r="700" spans="1:1" x14ac:dyDescent="0.25">
      <c r="A700" s="36"/>
    </row>
    <row r="701" spans="1:1" x14ac:dyDescent="0.25">
      <c r="A701" s="36"/>
    </row>
    <row r="702" spans="1:1" x14ac:dyDescent="0.25">
      <c r="A702" s="36"/>
    </row>
    <row r="703" spans="1:1" x14ac:dyDescent="0.25">
      <c r="A703" s="36"/>
    </row>
    <row r="704" spans="1:1" x14ac:dyDescent="0.25">
      <c r="A704" s="36"/>
    </row>
    <row r="705" spans="1:1" x14ac:dyDescent="0.25">
      <c r="A705" s="36"/>
    </row>
    <row r="706" spans="1:1" x14ac:dyDescent="0.25">
      <c r="A706" s="36"/>
    </row>
    <row r="707" spans="1:1" x14ac:dyDescent="0.25">
      <c r="A707" s="36"/>
    </row>
    <row r="708" spans="1:1" x14ac:dyDescent="0.25">
      <c r="A708" s="36"/>
    </row>
    <row r="709" spans="1:1" x14ac:dyDescent="0.25">
      <c r="A709" s="36"/>
    </row>
    <row r="710" spans="1:1" x14ac:dyDescent="0.25">
      <c r="A710" s="36"/>
    </row>
    <row r="711" spans="1:1" x14ac:dyDescent="0.25">
      <c r="A711" s="36"/>
    </row>
    <row r="712" spans="1:1" x14ac:dyDescent="0.25">
      <c r="A712" s="36"/>
    </row>
    <row r="713" spans="1:1" x14ac:dyDescent="0.25">
      <c r="A713" s="36"/>
    </row>
    <row r="714" spans="1:1" x14ac:dyDescent="0.25">
      <c r="A714" s="36"/>
    </row>
    <row r="715" spans="1:1" x14ac:dyDescent="0.25">
      <c r="A715" s="36"/>
    </row>
    <row r="716" spans="1:1" x14ac:dyDescent="0.25">
      <c r="A716" s="36"/>
    </row>
    <row r="717" spans="1:1" x14ac:dyDescent="0.25">
      <c r="A717" s="36"/>
    </row>
    <row r="718" spans="1:1" x14ac:dyDescent="0.25">
      <c r="A718" s="36"/>
    </row>
    <row r="719" spans="1:1" x14ac:dyDescent="0.25">
      <c r="A719" s="36"/>
    </row>
    <row r="720" spans="1:1" x14ac:dyDescent="0.25">
      <c r="A720" s="36"/>
    </row>
    <row r="721" spans="1:1" x14ac:dyDescent="0.25">
      <c r="A721" s="36"/>
    </row>
    <row r="722" spans="1:1" x14ac:dyDescent="0.25">
      <c r="A722" s="36"/>
    </row>
    <row r="723" spans="1:1" x14ac:dyDescent="0.25">
      <c r="A723" s="36"/>
    </row>
    <row r="724" spans="1:1" x14ac:dyDescent="0.25">
      <c r="A724" s="36"/>
    </row>
    <row r="725" spans="1:1" x14ac:dyDescent="0.25">
      <c r="A725" s="36"/>
    </row>
    <row r="726" spans="1:1" x14ac:dyDescent="0.25">
      <c r="A726" s="36"/>
    </row>
    <row r="727" spans="1:1" x14ac:dyDescent="0.25">
      <c r="A727" s="36"/>
    </row>
    <row r="728" spans="1:1" x14ac:dyDescent="0.25">
      <c r="A728" s="36"/>
    </row>
    <row r="729" spans="1:1" x14ac:dyDescent="0.25">
      <c r="A729" s="36"/>
    </row>
    <row r="730" spans="1:1" x14ac:dyDescent="0.25">
      <c r="A730" s="36"/>
    </row>
    <row r="731" spans="1:1" x14ac:dyDescent="0.25">
      <c r="A731" s="36"/>
    </row>
    <row r="732" spans="1:1" x14ac:dyDescent="0.25">
      <c r="A732" s="36"/>
    </row>
    <row r="733" spans="1:1" x14ac:dyDescent="0.25">
      <c r="A733" s="36"/>
    </row>
    <row r="734" spans="1:1" x14ac:dyDescent="0.25">
      <c r="A734" s="36"/>
    </row>
    <row r="735" spans="1:1" x14ac:dyDescent="0.25">
      <c r="A735" s="36"/>
    </row>
    <row r="736" spans="1:1" x14ac:dyDescent="0.25">
      <c r="A736" s="36"/>
    </row>
    <row r="737" spans="1:1" x14ac:dyDescent="0.25">
      <c r="A737" s="36"/>
    </row>
    <row r="738" spans="1:1" x14ac:dyDescent="0.25">
      <c r="A738" s="36"/>
    </row>
    <row r="739" spans="1:1" x14ac:dyDescent="0.25">
      <c r="A739" s="36"/>
    </row>
    <row r="740" spans="1:1" x14ac:dyDescent="0.25">
      <c r="A740" s="36"/>
    </row>
    <row r="741" spans="1:1" x14ac:dyDescent="0.25">
      <c r="A741" s="36"/>
    </row>
    <row r="742" spans="1:1" x14ac:dyDescent="0.25">
      <c r="A742" s="36"/>
    </row>
    <row r="743" spans="1:1" x14ac:dyDescent="0.25">
      <c r="A743" s="36"/>
    </row>
    <row r="744" spans="1:1" x14ac:dyDescent="0.25">
      <c r="A744" s="36"/>
    </row>
    <row r="745" spans="1:1" x14ac:dyDescent="0.25">
      <c r="A745" s="36"/>
    </row>
    <row r="746" spans="1:1" x14ac:dyDescent="0.25">
      <c r="A746" s="36"/>
    </row>
    <row r="747" spans="1:1" x14ac:dyDescent="0.25">
      <c r="A747" s="36"/>
    </row>
    <row r="748" spans="1:1" x14ac:dyDescent="0.25">
      <c r="A748" s="36"/>
    </row>
    <row r="749" spans="1:1" x14ac:dyDescent="0.25">
      <c r="A749" s="36"/>
    </row>
    <row r="750" spans="1:1" x14ac:dyDescent="0.25">
      <c r="A750" s="36"/>
    </row>
    <row r="751" spans="1:1" x14ac:dyDescent="0.25">
      <c r="A751" s="36"/>
    </row>
    <row r="752" spans="1:1" x14ac:dyDescent="0.25">
      <c r="A752" s="36"/>
    </row>
    <row r="753" spans="1:1" x14ac:dyDescent="0.25">
      <c r="A753" s="36"/>
    </row>
    <row r="754" spans="1:1" x14ac:dyDescent="0.25">
      <c r="A754" s="36"/>
    </row>
    <row r="755" spans="1:1" x14ac:dyDescent="0.25">
      <c r="A755" s="36"/>
    </row>
    <row r="756" spans="1:1" x14ac:dyDescent="0.25">
      <c r="A756" s="36"/>
    </row>
    <row r="757" spans="1:1" x14ac:dyDescent="0.25">
      <c r="A757" s="36"/>
    </row>
    <row r="758" spans="1:1" x14ac:dyDescent="0.25">
      <c r="A758" s="36"/>
    </row>
    <row r="759" spans="1:1" x14ac:dyDescent="0.25">
      <c r="A759" s="36"/>
    </row>
    <row r="760" spans="1:1" x14ac:dyDescent="0.25">
      <c r="A760" s="36"/>
    </row>
    <row r="761" spans="1:1" x14ac:dyDescent="0.25">
      <c r="A761" s="36"/>
    </row>
    <row r="762" spans="1:1" x14ac:dyDescent="0.25">
      <c r="A762" s="36"/>
    </row>
    <row r="763" spans="1:1" x14ac:dyDescent="0.25">
      <c r="A763" s="36"/>
    </row>
    <row r="764" spans="1:1" x14ac:dyDescent="0.25">
      <c r="A764" s="36"/>
    </row>
    <row r="765" spans="1:1" x14ac:dyDescent="0.25">
      <c r="A765" s="36"/>
    </row>
    <row r="766" spans="1:1" x14ac:dyDescent="0.25">
      <c r="A766" s="36"/>
    </row>
    <row r="767" spans="1:1" x14ac:dyDescent="0.25">
      <c r="A767" s="36"/>
    </row>
    <row r="768" spans="1:1" x14ac:dyDescent="0.25">
      <c r="A768" s="36"/>
    </row>
    <row r="769" spans="1:1" x14ac:dyDescent="0.25">
      <c r="A769" s="36"/>
    </row>
    <row r="770" spans="1:1" x14ac:dyDescent="0.25">
      <c r="A770" s="36"/>
    </row>
    <row r="771" spans="1:1" x14ac:dyDescent="0.25">
      <c r="A771" s="36"/>
    </row>
    <row r="772" spans="1:1" x14ac:dyDescent="0.25">
      <c r="A772" s="36"/>
    </row>
    <row r="773" spans="1:1" x14ac:dyDescent="0.25">
      <c r="A773" s="36"/>
    </row>
    <row r="774" spans="1:1" x14ac:dyDescent="0.25">
      <c r="A774" s="36"/>
    </row>
    <row r="775" spans="1:1" x14ac:dyDescent="0.25">
      <c r="A775" s="36"/>
    </row>
    <row r="776" spans="1:1" x14ac:dyDescent="0.25">
      <c r="A776" s="36"/>
    </row>
    <row r="777" spans="1:1" x14ac:dyDescent="0.25">
      <c r="A777" s="36"/>
    </row>
    <row r="778" spans="1:1" x14ac:dyDescent="0.25">
      <c r="A778" s="36"/>
    </row>
    <row r="779" spans="1:1" x14ac:dyDescent="0.25">
      <c r="A779" s="36"/>
    </row>
    <row r="780" spans="1:1" x14ac:dyDescent="0.25">
      <c r="A780" s="36"/>
    </row>
    <row r="781" spans="1:1" x14ac:dyDescent="0.25">
      <c r="A781" s="36"/>
    </row>
    <row r="782" spans="1:1" x14ac:dyDescent="0.25">
      <c r="A782" s="36"/>
    </row>
    <row r="783" spans="1:1" x14ac:dyDescent="0.25">
      <c r="A783" s="36"/>
    </row>
    <row r="784" spans="1:1" x14ac:dyDescent="0.25">
      <c r="A784" s="36"/>
    </row>
    <row r="785" spans="1:1" x14ac:dyDescent="0.25">
      <c r="A785" s="36"/>
    </row>
    <row r="786" spans="1:1" x14ac:dyDescent="0.25">
      <c r="A786" s="36"/>
    </row>
    <row r="787" spans="1:1" x14ac:dyDescent="0.25">
      <c r="A787" s="36"/>
    </row>
    <row r="788" spans="1:1" x14ac:dyDescent="0.25">
      <c r="A788" s="36"/>
    </row>
    <row r="789" spans="1:1" x14ac:dyDescent="0.25">
      <c r="A789" s="36"/>
    </row>
    <row r="790" spans="1:1" x14ac:dyDescent="0.25">
      <c r="A790" s="36"/>
    </row>
    <row r="791" spans="1:1" x14ac:dyDescent="0.25">
      <c r="A791" s="36"/>
    </row>
    <row r="792" spans="1:1" x14ac:dyDescent="0.25">
      <c r="A792" s="36"/>
    </row>
    <row r="793" spans="1:1" x14ac:dyDescent="0.25">
      <c r="A793" s="36"/>
    </row>
    <row r="794" spans="1:1" x14ac:dyDescent="0.25">
      <c r="A794" s="36"/>
    </row>
    <row r="795" spans="1:1" x14ac:dyDescent="0.25">
      <c r="A795" s="36"/>
    </row>
    <row r="796" spans="1:1" x14ac:dyDescent="0.25">
      <c r="A796" s="36"/>
    </row>
    <row r="797" spans="1:1" x14ac:dyDescent="0.25">
      <c r="A797" s="36"/>
    </row>
    <row r="798" spans="1:1" x14ac:dyDescent="0.25">
      <c r="A798" s="36"/>
    </row>
    <row r="799" spans="1:1" x14ac:dyDescent="0.25">
      <c r="A799" s="36"/>
    </row>
    <row r="800" spans="1:1" x14ac:dyDescent="0.25">
      <c r="A800" s="36"/>
    </row>
    <row r="801" spans="1:1" x14ac:dyDescent="0.25">
      <c r="A801" s="36"/>
    </row>
    <row r="802" spans="1:1" x14ac:dyDescent="0.25">
      <c r="A802" s="36"/>
    </row>
    <row r="803" spans="1:1" x14ac:dyDescent="0.25">
      <c r="A803" s="36"/>
    </row>
    <row r="804" spans="1:1" x14ac:dyDescent="0.25">
      <c r="A804" s="36"/>
    </row>
    <row r="805" spans="1:1" x14ac:dyDescent="0.25">
      <c r="A805" s="36"/>
    </row>
    <row r="806" spans="1:1" x14ac:dyDescent="0.25">
      <c r="A806" s="36"/>
    </row>
    <row r="807" spans="1:1" x14ac:dyDescent="0.25">
      <c r="A807" s="36"/>
    </row>
    <row r="808" spans="1:1" x14ac:dyDescent="0.25">
      <c r="A808" s="36"/>
    </row>
    <row r="809" spans="1:1" x14ac:dyDescent="0.25">
      <c r="A809" s="36"/>
    </row>
    <row r="810" spans="1:1" x14ac:dyDescent="0.25">
      <c r="A810" s="36"/>
    </row>
    <row r="811" spans="1:1" x14ac:dyDescent="0.25">
      <c r="A811" s="36"/>
    </row>
    <row r="812" spans="1:1" x14ac:dyDescent="0.25">
      <c r="A812" s="36"/>
    </row>
    <row r="813" spans="1:1" x14ac:dyDescent="0.25">
      <c r="A813" s="36"/>
    </row>
    <row r="814" spans="1:1" x14ac:dyDescent="0.25">
      <c r="A814" s="36"/>
    </row>
    <row r="815" spans="1:1" x14ac:dyDescent="0.25">
      <c r="A815" s="36"/>
    </row>
    <row r="816" spans="1:1" x14ac:dyDescent="0.25">
      <c r="A816" s="36"/>
    </row>
    <row r="817" spans="1:1" x14ac:dyDescent="0.25">
      <c r="A817" s="36"/>
    </row>
    <row r="818" spans="1:1" x14ac:dyDescent="0.25">
      <c r="A818" s="36"/>
    </row>
    <row r="819" spans="1:1" x14ac:dyDescent="0.25">
      <c r="A819" s="36"/>
    </row>
    <row r="820" spans="1:1" x14ac:dyDescent="0.25">
      <c r="A820" s="36"/>
    </row>
    <row r="821" spans="1:1" x14ac:dyDescent="0.25">
      <c r="A821" s="36"/>
    </row>
    <row r="822" spans="1:1" x14ac:dyDescent="0.25">
      <c r="A822" s="36"/>
    </row>
    <row r="823" spans="1:1" x14ac:dyDescent="0.25">
      <c r="A823" s="36"/>
    </row>
    <row r="824" spans="1:1" x14ac:dyDescent="0.25">
      <c r="A824" s="36"/>
    </row>
    <row r="825" spans="1:1" x14ac:dyDescent="0.25">
      <c r="A825" s="36"/>
    </row>
    <row r="826" spans="1:1" x14ac:dyDescent="0.25">
      <c r="A826" s="36"/>
    </row>
    <row r="827" spans="1:1" x14ac:dyDescent="0.25">
      <c r="A827" s="36"/>
    </row>
    <row r="828" spans="1:1" x14ac:dyDescent="0.25">
      <c r="A828" s="36"/>
    </row>
    <row r="829" spans="1:1" x14ac:dyDescent="0.25">
      <c r="A829" s="36"/>
    </row>
    <row r="830" spans="1:1" x14ac:dyDescent="0.25">
      <c r="A830" s="36"/>
    </row>
    <row r="831" spans="1:1" x14ac:dyDescent="0.25">
      <c r="A831" s="36"/>
    </row>
    <row r="832" spans="1:1" x14ac:dyDescent="0.25">
      <c r="A832" s="36"/>
    </row>
    <row r="833" spans="1:1" x14ac:dyDescent="0.25">
      <c r="A833" s="36"/>
    </row>
    <row r="834" spans="1:1" x14ac:dyDescent="0.25">
      <c r="A834" s="36"/>
    </row>
    <row r="835" spans="1:1" x14ac:dyDescent="0.25">
      <c r="A835" s="36"/>
    </row>
    <row r="836" spans="1:1" x14ac:dyDescent="0.25">
      <c r="A836" s="36"/>
    </row>
    <row r="837" spans="1:1" x14ac:dyDescent="0.25">
      <c r="A837" s="36"/>
    </row>
    <row r="838" spans="1:1" x14ac:dyDescent="0.25">
      <c r="A838" s="36"/>
    </row>
    <row r="839" spans="1:1" x14ac:dyDescent="0.25">
      <c r="A839" s="36"/>
    </row>
    <row r="840" spans="1:1" x14ac:dyDescent="0.25">
      <c r="A840" s="36"/>
    </row>
    <row r="841" spans="1:1" x14ac:dyDescent="0.25">
      <c r="A841" s="36"/>
    </row>
    <row r="842" spans="1:1" x14ac:dyDescent="0.25">
      <c r="A842" s="36"/>
    </row>
    <row r="843" spans="1:1" x14ac:dyDescent="0.25">
      <c r="A843" s="36"/>
    </row>
    <row r="844" spans="1:1" x14ac:dyDescent="0.25">
      <c r="A844" s="36"/>
    </row>
    <row r="845" spans="1:1" x14ac:dyDescent="0.25">
      <c r="A845" s="36"/>
    </row>
    <row r="846" spans="1:1" x14ac:dyDescent="0.25">
      <c r="A846" s="36"/>
    </row>
    <row r="847" spans="1:1" x14ac:dyDescent="0.25">
      <c r="A847" s="36"/>
    </row>
    <row r="848" spans="1:1" x14ac:dyDescent="0.25">
      <c r="A848" s="36"/>
    </row>
    <row r="849" spans="1:1" x14ac:dyDescent="0.25">
      <c r="A849" s="36"/>
    </row>
    <row r="850" spans="1:1" x14ac:dyDescent="0.25">
      <c r="A850" s="36"/>
    </row>
    <row r="851" spans="1:1" x14ac:dyDescent="0.25">
      <c r="A851" s="36"/>
    </row>
    <row r="852" spans="1:1" x14ac:dyDescent="0.25">
      <c r="A852" s="36"/>
    </row>
    <row r="853" spans="1:1" x14ac:dyDescent="0.25">
      <c r="A853" s="36"/>
    </row>
    <row r="854" spans="1:1" x14ac:dyDescent="0.25">
      <c r="A854" s="36"/>
    </row>
    <row r="855" spans="1:1" x14ac:dyDescent="0.25">
      <c r="A855" s="36"/>
    </row>
    <row r="856" spans="1:1" x14ac:dyDescent="0.25">
      <c r="A856" s="36"/>
    </row>
    <row r="857" spans="1:1" x14ac:dyDescent="0.25">
      <c r="A857" s="36"/>
    </row>
    <row r="858" spans="1:1" x14ac:dyDescent="0.25">
      <c r="A858" s="36"/>
    </row>
    <row r="859" spans="1:1" x14ac:dyDescent="0.25">
      <c r="A859" s="36"/>
    </row>
    <row r="860" spans="1:1" x14ac:dyDescent="0.25">
      <c r="A860" s="36"/>
    </row>
    <row r="861" spans="1:1" x14ac:dyDescent="0.25">
      <c r="A861" s="36"/>
    </row>
    <row r="862" spans="1:1" x14ac:dyDescent="0.25">
      <c r="A862" s="36"/>
    </row>
    <row r="863" spans="1:1" x14ac:dyDescent="0.25">
      <c r="A863" s="36"/>
    </row>
    <row r="864" spans="1:1" x14ac:dyDescent="0.25">
      <c r="A864" s="36"/>
    </row>
    <row r="865" spans="1:1" x14ac:dyDescent="0.25">
      <c r="A865" s="36"/>
    </row>
    <row r="866" spans="1:1" x14ac:dyDescent="0.25">
      <c r="A866" s="36"/>
    </row>
    <row r="867" spans="1:1" x14ac:dyDescent="0.25">
      <c r="A867" s="36"/>
    </row>
    <row r="868" spans="1:1" x14ac:dyDescent="0.25">
      <c r="A868" s="36"/>
    </row>
    <row r="869" spans="1:1" x14ac:dyDescent="0.25">
      <c r="A869" s="36"/>
    </row>
    <row r="870" spans="1:1" x14ac:dyDescent="0.25">
      <c r="A870" s="36"/>
    </row>
    <row r="871" spans="1:1" x14ac:dyDescent="0.25">
      <c r="A871" s="36"/>
    </row>
    <row r="872" spans="1:1" x14ac:dyDescent="0.25">
      <c r="A872" s="36"/>
    </row>
    <row r="873" spans="1:1" x14ac:dyDescent="0.25">
      <c r="A873" s="36"/>
    </row>
    <row r="874" spans="1:1" x14ac:dyDescent="0.25">
      <c r="A874" s="36"/>
    </row>
    <row r="875" spans="1:1" x14ac:dyDescent="0.25">
      <c r="A875" s="36"/>
    </row>
    <row r="876" spans="1:1" x14ac:dyDescent="0.25">
      <c r="A876" s="36"/>
    </row>
    <row r="877" spans="1:1" x14ac:dyDescent="0.25">
      <c r="A877" s="36"/>
    </row>
    <row r="878" spans="1:1" x14ac:dyDescent="0.25">
      <c r="A878" s="36"/>
    </row>
    <row r="879" spans="1:1" x14ac:dyDescent="0.25">
      <c r="A879" s="36"/>
    </row>
    <row r="880" spans="1:1" x14ac:dyDescent="0.25">
      <c r="A880" s="36"/>
    </row>
    <row r="881" spans="1:1" x14ac:dyDescent="0.25">
      <c r="A881" s="36"/>
    </row>
    <row r="882" spans="1:1" x14ac:dyDescent="0.25">
      <c r="A882" s="36"/>
    </row>
    <row r="883" spans="1:1" x14ac:dyDescent="0.25">
      <c r="A883" s="36"/>
    </row>
    <row r="884" spans="1:1" x14ac:dyDescent="0.25">
      <c r="A884" s="36"/>
    </row>
    <row r="885" spans="1:1" x14ac:dyDescent="0.25">
      <c r="A885" s="36"/>
    </row>
    <row r="886" spans="1:1" x14ac:dyDescent="0.25">
      <c r="A886" s="36"/>
    </row>
    <row r="887" spans="1:1" x14ac:dyDescent="0.25">
      <c r="A887" s="36"/>
    </row>
    <row r="888" spans="1:1" x14ac:dyDescent="0.25">
      <c r="A888" s="36"/>
    </row>
    <row r="889" spans="1:1" x14ac:dyDescent="0.25">
      <c r="A889" s="36"/>
    </row>
    <row r="890" spans="1:1" x14ac:dyDescent="0.25">
      <c r="A890" s="36"/>
    </row>
    <row r="891" spans="1:1" x14ac:dyDescent="0.25">
      <c r="A891" s="36"/>
    </row>
    <row r="892" spans="1:1" x14ac:dyDescent="0.25">
      <c r="A892" s="36"/>
    </row>
    <row r="893" spans="1:1" x14ac:dyDescent="0.25">
      <c r="A893" s="36"/>
    </row>
    <row r="894" spans="1:1" x14ac:dyDescent="0.25">
      <c r="A894" s="36"/>
    </row>
    <row r="895" spans="1:1" x14ac:dyDescent="0.25">
      <c r="A895" s="36"/>
    </row>
    <row r="896" spans="1:1" x14ac:dyDescent="0.25">
      <c r="A896" s="36"/>
    </row>
    <row r="897" spans="1:1" x14ac:dyDescent="0.25">
      <c r="A897" s="36"/>
    </row>
    <row r="898" spans="1:1" x14ac:dyDescent="0.25">
      <c r="A898" s="36"/>
    </row>
    <row r="899" spans="1:1" x14ac:dyDescent="0.25">
      <c r="A899" s="36"/>
    </row>
    <row r="900" spans="1:1" x14ac:dyDescent="0.25">
      <c r="A900" s="36"/>
    </row>
    <row r="901" spans="1:1" x14ac:dyDescent="0.25">
      <c r="A901" s="36"/>
    </row>
    <row r="902" spans="1:1" x14ac:dyDescent="0.25">
      <c r="A902" s="36"/>
    </row>
    <row r="903" spans="1:1" x14ac:dyDescent="0.25">
      <c r="A903" s="36"/>
    </row>
    <row r="904" spans="1:1" x14ac:dyDescent="0.25">
      <c r="A904" s="36"/>
    </row>
    <row r="905" spans="1:1" x14ac:dyDescent="0.25">
      <c r="A905" s="36"/>
    </row>
    <row r="906" spans="1:1" x14ac:dyDescent="0.25">
      <c r="A906" s="36"/>
    </row>
    <row r="907" spans="1:1" x14ac:dyDescent="0.25">
      <c r="A907" s="36"/>
    </row>
    <row r="908" spans="1:1" x14ac:dyDescent="0.25">
      <c r="A908" s="36"/>
    </row>
    <row r="909" spans="1:1" x14ac:dyDescent="0.25">
      <c r="A909" s="36"/>
    </row>
    <row r="910" spans="1:1" x14ac:dyDescent="0.25">
      <c r="A910" s="36"/>
    </row>
    <row r="911" spans="1:1" x14ac:dyDescent="0.25">
      <c r="A911" s="36"/>
    </row>
    <row r="912" spans="1:1" x14ac:dyDescent="0.25">
      <c r="A912" s="36"/>
    </row>
    <row r="913" spans="1:1" x14ac:dyDescent="0.25">
      <c r="A913" s="36"/>
    </row>
    <row r="914" spans="1:1" x14ac:dyDescent="0.25">
      <c r="A914" s="36"/>
    </row>
    <row r="915" spans="1:1" x14ac:dyDescent="0.25">
      <c r="A915" s="36"/>
    </row>
    <row r="916" spans="1:1" x14ac:dyDescent="0.25">
      <c r="A916" s="36"/>
    </row>
    <row r="917" spans="1:1" x14ac:dyDescent="0.25">
      <c r="A917" s="36"/>
    </row>
    <row r="918" spans="1:1" x14ac:dyDescent="0.25">
      <c r="A918" s="36"/>
    </row>
    <row r="919" spans="1:1" x14ac:dyDescent="0.25">
      <c r="A919" s="36"/>
    </row>
    <row r="920" spans="1:1" x14ac:dyDescent="0.25">
      <c r="A920" s="36"/>
    </row>
    <row r="921" spans="1:1" x14ac:dyDescent="0.25">
      <c r="A921" s="36"/>
    </row>
    <row r="922" spans="1:1" x14ac:dyDescent="0.25">
      <c r="A922" s="36"/>
    </row>
    <row r="923" spans="1:1" x14ac:dyDescent="0.25">
      <c r="A923" s="36"/>
    </row>
    <row r="924" spans="1:1" x14ac:dyDescent="0.25">
      <c r="A924" s="36"/>
    </row>
    <row r="925" spans="1:1" x14ac:dyDescent="0.25">
      <c r="A925" s="36"/>
    </row>
    <row r="926" spans="1:1" x14ac:dyDescent="0.25">
      <c r="A926" s="36"/>
    </row>
    <row r="927" spans="1:1" x14ac:dyDescent="0.25">
      <c r="A927" s="36"/>
    </row>
    <row r="928" spans="1:1" x14ac:dyDescent="0.25">
      <c r="A928" s="36"/>
    </row>
    <row r="929" spans="1:1" x14ac:dyDescent="0.25">
      <c r="A929" s="36"/>
    </row>
    <row r="930" spans="1:1" x14ac:dyDescent="0.25">
      <c r="A930" s="36"/>
    </row>
    <row r="931" spans="1:1" x14ac:dyDescent="0.25">
      <c r="A931" s="36"/>
    </row>
    <row r="932" spans="1:1" x14ac:dyDescent="0.25">
      <c r="A932" s="36"/>
    </row>
    <row r="933" spans="1:1" x14ac:dyDescent="0.25">
      <c r="A933" s="36"/>
    </row>
    <row r="934" spans="1:1" x14ac:dyDescent="0.25">
      <c r="A934" s="36"/>
    </row>
    <row r="935" spans="1:1" x14ac:dyDescent="0.25">
      <c r="A935" s="36"/>
    </row>
    <row r="936" spans="1:1" x14ac:dyDescent="0.25">
      <c r="A936" s="36"/>
    </row>
    <row r="937" spans="1:1" x14ac:dyDescent="0.25">
      <c r="A937" s="36"/>
    </row>
    <row r="938" spans="1:1" x14ac:dyDescent="0.25">
      <c r="A938" s="36"/>
    </row>
    <row r="939" spans="1:1" x14ac:dyDescent="0.25">
      <c r="A939" s="36"/>
    </row>
    <row r="940" spans="1:1" x14ac:dyDescent="0.25">
      <c r="A940" s="36"/>
    </row>
    <row r="941" spans="1:1" x14ac:dyDescent="0.25">
      <c r="A941" s="36"/>
    </row>
    <row r="942" spans="1:1" x14ac:dyDescent="0.25">
      <c r="A942" s="36"/>
    </row>
    <row r="943" spans="1:1" x14ac:dyDescent="0.25">
      <c r="A943" s="36"/>
    </row>
    <row r="944" spans="1:1" x14ac:dyDescent="0.25">
      <c r="A944" s="36"/>
    </row>
    <row r="945" spans="1:1" x14ac:dyDescent="0.25">
      <c r="A945" s="36"/>
    </row>
    <row r="946" spans="1:1" x14ac:dyDescent="0.25">
      <c r="A946" s="36"/>
    </row>
    <row r="947" spans="1:1" x14ac:dyDescent="0.25">
      <c r="A947" s="36"/>
    </row>
    <row r="948" spans="1:1" x14ac:dyDescent="0.25">
      <c r="A948" s="36"/>
    </row>
    <row r="949" spans="1:1" x14ac:dyDescent="0.25">
      <c r="A949" s="36"/>
    </row>
    <row r="950" spans="1:1" x14ac:dyDescent="0.25">
      <c r="A950" s="36"/>
    </row>
    <row r="951" spans="1:1" x14ac:dyDescent="0.25">
      <c r="A951" s="36"/>
    </row>
    <row r="952" spans="1:1" x14ac:dyDescent="0.25">
      <c r="A952" s="36"/>
    </row>
    <row r="953" spans="1:1" x14ac:dyDescent="0.25">
      <c r="A953" s="36"/>
    </row>
    <row r="954" spans="1:1" x14ac:dyDescent="0.25">
      <c r="A954" s="36"/>
    </row>
    <row r="955" spans="1:1" x14ac:dyDescent="0.25">
      <c r="A955" s="36"/>
    </row>
    <row r="956" spans="1:1" x14ac:dyDescent="0.25">
      <c r="A956" s="36"/>
    </row>
    <row r="957" spans="1:1" x14ac:dyDescent="0.25">
      <c r="A957" s="36"/>
    </row>
    <row r="958" spans="1:1" x14ac:dyDescent="0.25">
      <c r="A958" s="36"/>
    </row>
    <row r="959" spans="1:1" x14ac:dyDescent="0.25">
      <c r="A959" s="36"/>
    </row>
    <row r="960" spans="1:1" x14ac:dyDescent="0.25">
      <c r="A960" s="36"/>
    </row>
    <row r="961" spans="1:1" x14ac:dyDescent="0.25">
      <c r="A961" s="36"/>
    </row>
    <row r="962" spans="1:1" x14ac:dyDescent="0.25">
      <c r="A962" s="36"/>
    </row>
    <row r="963" spans="1:1" x14ac:dyDescent="0.25">
      <c r="A963" s="36"/>
    </row>
    <row r="964" spans="1:1" x14ac:dyDescent="0.25">
      <c r="A964" s="36"/>
    </row>
    <row r="965" spans="1:1" x14ac:dyDescent="0.25">
      <c r="A965" s="36"/>
    </row>
    <row r="966" spans="1:1" x14ac:dyDescent="0.25">
      <c r="A966" s="36"/>
    </row>
    <row r="967" spans="1:1" x14ac:dyDescent="0.25">
      <c r="A967" s="36"/>
    </row>
    <row r="968" spans="1:1" x14ac:dyDescent="0.25">
      <c r="A968" s="36"/>
    </row>
    <row r="969" spans="1:1" x14ac:dyDescent="0.25">
      <c r="A969" s="36"/>
    </row>
    <row r="970" spans="1:1" x14ac:dyDescent="0.25">
      <c r="A970" s="36"/>
    </row>
    <row r="971" spans="1:1" x14ac:dyDescent="0.25">
      <c r="A971" s="36"/>
    </row>
    <row r="972" spans="1:1" x14ac:dyDescent="0.25">
      <c r="A972" s="36"/>
    </row>
    <row r="973" spans="1:1" x14ac:dyDescent="0.25">
      <c r="A973" s="36"/>
    </row>
    <row r="974" spans="1:1" x14ac:dyDescent="0.25">
      <c r="A974" s="36"/>
    </row>
    <row r="975" spans="1:1" x14ac:dyDescent="0.25">
      <c r="A975" s="36"/>
    </row>
    <row r="976" spans="1:1" x14ac:dyDescent="0.25">
      <c r="A976" s="36"/>
    </row>
    <row r="977" spans="1:1" x14ac:dyDescent="0.25">
      <c r="A977" s="36"/>
    </row>
    <row r="978" spans="1:1" x14ac:dyDescent="0.25">
      <c r="A978" s="36"/>
    </row>
    <row r="979" spans="1:1" x14ac:dyDescent="0.25">
      <c r="A979" s="36"/>
    </row>
    <row r="980" spans="1:1" x14ac:dyDescent="0.25">
      <c r="A980" s="36"/>
    </row>
    <row r="981" spans="1:1" x14ac:dyDescent="0.25">
      <c r="A981" s="36"/>
    </row>
    <row r="982" spans="1:1" x14ac:dyDescent="0.25">
      <c r="A982" s="36"/>
    </row>
    <row r="983" spans="1:1" x14ac:dyDescent="0.25">
      <c r="A983" s="36"/>
    </row>
    <row r="984" spans="1:1" x14ac:dyDescent="0.25">
      <c r="A984" s="36"/>
    </row>
    <row r="985" spans="1:1" x14ac:dyDescent="0.25">
      <c r="A985" s="36"/>
    </row>
    <row r="986" spans="1:1" x14ac:dyDescent="0.25">
      <c r="A986" s="36"/>
    </row>
    <row r="987" spans="1:1" x14ac:dyDescent="0.25">
      <c r="A987" s="36"/>
    </row>
    <row r="988" spans="1:1" x14ac:dyDescent="0.25">
      <c r="A988" s="36"/>
    </row>
    <row r="989" spans="1:1" x14ac:dyDescent="0.25">
      <c r="A989" s="36"/>
    </row>
    <row r="990" spans="1:1" x14ac:dyDescent="0.25">
      <c r="A990" s="36"/>
    </row>
    <row r="991" spans="1:1" x14ac:dyDescent="0.25">
      <c r="A991" s="36"/>
    </row>
    <row r="992" spans="1:1" x14ac:dyDescent="0.25">
      <c r="A992" s="36"/>
    </row>
    <row r="993" spans="1:1" x14ac:dyDescent="0.25">
      <c r="A993" s="36"/>
    </row>
    <row r="994" spans="1:1" x14ac:dyDescent="0.25">
      <c r="A994" s="36"/>
    </row>
    <row r="995" spans="1:1" x14ac:dyDescent="0.25">
      <c r="A995" s="36"/>
    </row>
    <row r="996" spans="1:1" x14ac:dyDescent="0.25">
      <c r="A996" s="36"/>
    </row>
    <row r="997" spans="1:1" x14ac:dyDescent="0.25">
      <c r="A997" s="36"/>
    </row>
    <row r="998" spans="1:1" x14ac:dyDescent="0.25">
      <c r="A998" s="36"/>
    </row>
    <row r="999" spans="1:1" x14ac:dyDescent="0.25">
      <c r="A999" s="36"/>
    </row>
    <row r="1000" spans="1:1" x14ac:dyDescent="0.25">
      <c r="A1000" s="36"/>
    </row>
    <row r="1001" spans="1:1" x14ac:dyDescent="0.25">
      <c r="A1001" s="36"/>
    </row>
    <row r="1002" spans="1:1" x14ac:dyDescent="0.25">
      <c r="A1002" s="36"/>
    </row>
    <row r="1003" spans="1:1" x14ac:dyDescent="0.25">
      <c r="A1003" s="36"/>
    </row>
    <row r="1004" spans="1:1" x14ac:dyDescent="0.25">
      <c r="A1004" s="36"/>
    </row>
    <row r="1005" spans="1:1" x14ac:dyDescent="0.25">
      <c r="A1005" s="36"/>
    </row>
    <row r="1006" spans="1:1" x14ac:dyDescent="0.25">
      <c r="A1006" s="36"/>
    </row>
    <row r="1007" spans="1:1" x14ac:dyDescent="0.25">
      <c r="A1007" s="36"/>
    </row>
    <row r="1008" spans="1:1" x14ac:dyDescent="0.25">
      <c r="A1008" s="36"/>
    </row>
    <row r="1009" spans="1:1" x14ac:dyDescent="0.25">
      <c r="A1009" s="36"/>
    </row>
    <row r="1010" spans="1:1" x14ac:dyDescent="0.25">
      <c r="A1010" s="36"/>
    </row>
    <row r="1011" spans="1:1" x14ac:dyDescent="0.25">
      <c r="A1011" s="36"/>
    </row>
    <row r="1012" spans="1:1" x14ac:dyDescent="0.25">
      <c r="A1012" s="36"/>
    </row>
    <row r="1013" spans="1:1" x14ac:dyDescent="0.25">
      <c r="A1013" s="36"/>
    </row>
    <row r="1014" spans="1:1" x14ac:dyDescent="0.25">
      <c r="A1014" s="36"/>
    </row>
    <row r="1015" spans="1:1" x14ac:dyDescent="0.25">
      <c r="A1015" s="36"/>
    </row>
    <row r="1016" spans="1:1" x14ac:dyDescent="0.25">
      <c r="A1016" s="36"/>
    </row>
    <row r="1017" spans="1:1" x14ac:dyDescent="0.25">
      <c r="A1017" s="36"/>
    </row>
    <row r="1018" spans="1:1" x14ac:dyDescent="0.25">
      <c r="A1018" s="36"/>
    </row>
    <row r="1019" spans="1:1" x14ac:dyDescent="0.25">
      <c r="A1019" s="36"/>
    </row>
    <row r="1020" spans="1:1" x14ac:dyDescent="0.25">
      <c r="A1020" s="36"/>
    </row>
    <row r="1021" spans="1:1" x14ac:dyDescent="0.25">
      <c r="A1021" s="36"/>
    </row>
    <row r="1022" spans="1:1" x14ac:dyDescent="0.25">
      <c r="A1022" s="36"/>
    </row>
    <row r="1023" spans="1:1" x14ac:dyDescent="0.25">
      <c r="A1023" s="36"/>
    </row>
    <row r="1024" spans="1:1" x14ac:dyDescent="0.25">
      <c r="A1024" s="36"/>
    </row>
    <row r="1025" spans="1:1" x14ac:dyDescent="0.25">
      <c r="A1025" s="36"/>
    </row>
    <row r="1026" spans="1:1" x14ac:dyDescent="0.25">
      <c r="A1026" s="36"/>
    </row>
    <row r="1027" spans="1:1" x14ac:dyDescent="0.25">
      <c r="A1027" s="36"/>
    </row>
    <row r="1028" spans="1:1" x14ac:dyDescent="0.25">
      <c r="A1028" s="36"/>
    </row>
    <row r="1029" spans="1:1" x14ac:dyDescent="0.25">
      <c r="A1029" s="36"/>
    </row>
    <row r="1030" spans="1:1" x14ac:dyDescent="0.25">
      <c r="A1030" s="36"/>
    </row>
    <row r="1031" spans="1:1" x14ac:dyDescent="0.25">
      <c r="A1031" s="36"/>
    </row>
    <row r="1032" spans="1:1" x14ac:dyDescent="0.25">
      <c r="A1032" s="36"/>
    </row>
    <row r="1033" spans="1:1" x14ac:dyDescent="0.25">
      <c r="A1033" s="36"/>
    </row>
    <row r="1034" spans="1:1" x14ac:dyDescent="0.25">
      <c r="A1034" s="36"/>
    </row>
    <row r="1035" spans="1:1" x14ac:dyDescent="0.25">
      <c r="A1035" s="36"/>
    </row>
    <row r="1036" spans="1:1" x14ac:dyDescent="0.25">
      <c r="A1036" s="36"/>
    </row>
    <row r="1037" spans="1:1" x14ac:dyDescent="0.25">
      <c r="A1037" s="36"/>
    </row>
    <row r="1038" spans="1:1" x14ac:dyDescent="0.25">
      <c r="A1038" s="36"/>
    </row>
    <row r="1039" spans="1:1" x14ac:dyDescent="0.25">
      <c r="A1039" s="36"/>
    </row>
    <row r="1040" spans="1:1" x14ac:dyDescent="0.25">
      <c r="A1040" s="36"/>
    </row>
    <row r="1041" spans="1:1" x14ac:dyDescent="0.25">
      <c r="A1041" s="36"/>
    </row>
    <row r="1042" spans="1:1" x14ac:dyDescent="0.25">
      <c r="A1042" s="36"/>
    </row>
    <row r="1043" spans="1:1" x14ac:dyDescent="0.25">
      <c r="A1043" s="36"/>
    </row>
    <row r="1044" spans="1:1" x14ac:dyDescent="0.25">
      <c r="A1044" s="36"/>
    </row>
    <row r="1045" spans="1:1" x14ac:dyDescent="0.25">
      <c r="A1045" s="36"/>
    </row>
    <row r="1046" spans="1:1" x14ac:dyDescent="0.25">
      <c r="A1046" s="36"/>
    </row>
    <row r="1047" spans="1:1" x14ac:dyDescent="0.25">
      <c r="A1047" s="36"/>
    </row>
    <row r="1048" spans="1:1" x14ac:dyDescent="0.25">
      <c r="A1048" s="36"/>
    </row>
    <row r="1049" spans="1:1" x14ac:dyDescent="0.25">
      <c r="A1049" s="36"/>
    </row>
    <row r="1050" spans="1:1" x14ac:dyDescent="0.25">
      <c r="A1050" s="36"/>
    </row>
    <row r="1051" spans="1:1" x14ac:dyDescent="0.25">
      <c r="A1051" s="36"/>
    </row>
    <row r="1052" spans="1:1" x14ac:dyDescent="0.25">
      <c r="A1052" s="36"/>
    </row>
    <row r="1053" spans="1:1" x14ac:dyDescent="0.25">
      <c r="A1053" s="36"/>
    </row>
    <row r="1054" spans="1:1" x14ac:dyDescent="0.25">
      <c r="A1054" s="36"/>
    </row>
    <row r="1055" spans="1:1" x14ac:dyDescent="0.25">
      <c r="A1055" s="36"/>
    </row>
    <row r="1056" spans="1:1" x14ac:dyDescent="0.25">
      <c r="A1056" s="36"/>
    </row>
    <row r="1057" spans="1:1" x14ac:dyDescent="0.25">
      <c r="A1057" s="36"/>
    </row>
    <row r="1058" spans="1:1" x14ac:dyDescent="0.25">
      <c r="A1058" s="36"/>
    </row>
    <row r="1059" spans="1:1" x14ac:dyDescent="0.25">
      <c r="A1059" s="36"/>
    </row>
    <row r="1060" spans="1:1" x14ac:dyDescent="0.25">
      <c r="A1060" s="36"/>
    </row>
    <row r="1061" spans="1:1" x14ac:dyDescent="0.25">
      <c r="A1061" s="36"/>
    </row>
    <row r="1062" spans="1:1" x14ac:dyDescent="0.25">
      <c r="A1062" s="36"/>
    </row>
    <row r="1063" spans="1:1" x14ac:dyDescent="0.25">
      <c r="A1063" s="36"/>
    </row>
    <row r="1064" spans="1:1" x14ac:dyDescent="0.25">
      <c r="A1064" s="36"/>
    </row>
    <row r="1065" spans="1:1" x14ac:dyDescent="0.25">
      <c r="A1065" s="36"/>
    </row>
    <row r="1066" spans="1:1" x14ac:dyDescent="0.25">
      <c r="A1066" s="36"/>
    </row>
    <row r="1067" spans="1:1" x14ac:dyDescent="0.25">
      <c r="A1067" s="36"/>
    </row>
    <row r="1068" spans="1:1" x14ac:dyDescent="0.25">
      <c r="A1068" s="36"/>
    </row>
    <row r="1069" spans="1:1" x14ac:dyDescent="0.25">
      <c r="A1069" s="36"/>
    </row>
    <row r="1070" spans="1:1" x14ac:dyDescent="0.25">
      <c r="A1070" s="36"/>
    </row>
    <row r="1071" spans="1:1" x14ac:dyDescent="0.25">
      <c r="A1071" s="36"/>
    </row>
    <row r="1072" spans="1:1" x14ac:dyDescent="0.25">
      <c r="A1072" s="36"/>
    </row>
    <row r="1073" spans="1:1" x14ac:dyDescent="0.25">
      <c r="A1073" s="36"/>
    </row>
    <row r="1074" spans="1:1" x14ac:dyDescent="0.25">
      <c r="A1074" s="36"/>
    </row>
    <row r="1075" spans="1:1" x14ac:dyDescent="0.25">
      <c r="A1075" s="36"/>
    </row>
    <row r="1076" spans="1:1" x14ac:dyDescent="0.25">
      <c r="A1076" s="36"/>
    </row>
    <row r="1077" spans="1:1" x14ac:dyDescent="0.25">
      <c r="A1077" s="36"/>
    </row>
    <row r="1078" spans="1:1" x14ac:dyDescent="0.25">
      <c r="A1078" s="36"/>
    </row>
    <row r="1079" spans="1:1" x14ac:dyDescent="0.25">
      <c r="A1079" s="36"/>
    </row>
    <row r="1080" spans="1:1" x14ac:dyDescent="0.25">
      <c r="A1080" s="36"/>
    </row>
    <row r="1081" spans="1:1" x14ac:dyDescent="0.25">
      <c r="A1081" s="36"/>
    </row>
    <row r="1082" spans="1:1" x14ac:dyDescent="0.25">
      <c r="A1082" s="36"/>
    </row>
    <row r="1083" spans="1:1" x14ac:dyDescent="0.25">
      <c r="A1083" s="36"/>
    </row>
    <row r="1084" spans="1:1" x14ac:dyDescent="0.25">
      <c r="A1084" s="36"/>
    </row>
    <row r="1085" spans="1:1" x14ac:dyDescent="0.25">
      <c r="A1085" s="36"/>
    </row>
    <row r="1086" spans="1:1" x14ac:dyDescent="0.25">
      <c r="A1086" s="36"/>
    </row>
    <row r="1087" spans="1:1" x14ac:dyDescent="0.25">
      <c r="A1087" s="36"/>
    </row>
    <row r="1088" spans="1:1" x14ac:dyDescent="0.25">
      <c r="A1088" s="36"/>
    </row>
    <row r="1089" spans="1:1" x14ac:dyDescent="0.25">
      <c r="A1089" s="36"/>
    </row>
    <row r="1090" spans="1:1" x14ac:dyDescent="0.25">
      <c r="A1090" s="36"/>
    </row>
    <row r="1091" spans="1:1" x14ac:dyDescent="0.25">
      <c r="A1091" s="36"/>
    </row>
    <row r="1092" spans="1:1" x14ac:dyDescent="0.25">
      <c r="A1092" s="36"/>
    </row>
    <row r="1093" spans="1:1" x14ac:dyDescent="0.25">
      <c r="A1093" s="36"/>
    </row>
    <row r="1094" spans="1:1" x14ac:dyDescent="0.25">
      <c r="A1094" s="36"/>
    </row>
    <row r="1095" spans="1:1" x14ac:dyDescent="0.25">
      <c r="A1095" s="36"/>
    </row>
    <row r="1096" spans="1:1" x14ac:dyDescent="0.25">
      <c r="A1096" s="36"/>
    </row>
    <row r="1097" spans="1:1" x14ac:dyDescent="0.25">
      <c r="A1097" s="36"/>
    </row>
    <row r="1098" spans="1:1" x14ac:dyDescent="0.25">
      <c r="A1098" s="36"/>
    </row>
    <row r="1099" spans="1:1" x14ac:dyDescent="0.25">
      <c r="A1099" s="36"/>
    </row>
    <row r="1100" spans="1:1" x14ac:dyDescent="0.25">
      <c r="A1100" s="36"/>
    </row>
    <row r="1101" spans="1:1" x14ac:dyDescent="0.25">
      <c r="A1101" s="36"/>
    </row>
    <row r="1102" spans="1:1" x14ac:dyDescent="0.25">
      <c r="A1102" s="36"/>
    </row>
    <row r="1103" spans="1:1" x14ac:dyDescent="0.25">
      <c r="A1103" s="36"/>
    </row>
    <row r="1104" spans="1:1" x14ac:dyDescent="0.25">
      <c r="A1104" s="36"/>
    </row>
    <row r="1105" spans="1:1" x14ac:dyDescent="0.25">
      <c r="A1105" s="36"/>
    </row>
    <row r="1106" spans="1:1" x14ac:dyDescent="0.25">
      <c r="A1106" s="36"/>
    </row>
    <row r="1107" spans="1:1" x14ac:dyDescent="0.25">
      <c r="A1107" s="36"/>
    </row>
    <row r="1108" spans="1:1" x14ac:dyDescent="0.25">
      <c r="A1108" s="36"/>
    </row>
    <row r="1109" spans="1:1" x14ac:dyDescent="0.25">
      <c r="A1109" s="36"/>
    </row>
    <row r="1110" spans="1:1" x14ac:dyDescent="0.25">
      <c r="A1110" s="36"/>
    </row>
    <row r="1111" spans="1:1" x14ac:dyDescent="0.25">
      <c r="A1111" s="36"/>
    </row>
    <row r="1112" spans="1:1" x14ac:dyDescent="0.25">
      <c r="A1112" s="36"/>
    </row>
    <row r="1113" spans="1:1" x14ac:dyDescent="0.25">
      <c r="A1113" s="36"/>
    </row>
    <row r="1114" spans="1:1" x14ac:dyDescent="0.25">
      <c r="A1114" s="36"/>
    </row>
    <row r="1115" spans="1:1" x14ac:dyDescent="0.25">
      <c r="A1115" s="36"/>
    </row>
    <row r="1116" spans="1:1" x14ac:dyDescent="0.25">
      <c r="A1116" s="36"/>
    </row>
    <row r="1117" spans="1:1" x14ac:dyDescent="0.25">
      <c r="A1117" s="36"/>
    </row>
    <row r="1118" spans="1:1" x14ac:dyDescent="0.25">
      <c r="A1118" s="36"/>
    </row>
    <row r="1119" spans="1:1" x14ac:dyDescent="0.25">
      <c r="A1119" s="36"/>
    </row>
    <row r="1120" spans="1:1" x14ac:dyDescent="0.25">
      <c r="A1120" s="36"/>
    </row>
    <row r="1121" spans="1:1" x14ac:dyDescent="0.25">
      <c r="A1121" s="36"/>
    </row>
    <row r="1122" spans="1:1" x14ac:dyDescent="0.25">
      <c r="A1122" s="36"/>
    </row>
    <row r="1123" spans="1:1" x14ac:dyDescent="0.25">
      <c r="A1123" s="36"/>
    </row>
    <row r="1124" spans="1:1" x14ac:dyDescent="0.25">
      <c r="A1124" s="36"/>
    </row>
    <row r="1125" spans="1:1" x14ac:dyDescent="0.25">
      <c r="A1125" s="36"/>
    </row>
    <row r="1126" spans="1:1" x14ac:dyDescent="0.25">
      <c r="A1126" s="36"/>
    </row>
    <row r="1127" spans="1:1" x14ac:dyDescent="0.25">
      <c r="A1127" s="36"/>
    </row>
    <row r="1128" spans="1:1" x14ac:dyDescent="0.25">
      <c r="A1128" s="36"/>
    </row>
    <row r="1129" spans="1:1" x14ac:dyDescent="0.25">
      <c r="A1129" s="36"/>
    </row>
    <row r="1130" spans="1:1" x14ac:dyDescent="0.25">
      <c r="A1130" s="36"/>
    </row>
    <row r="1131" spans="1:1" x14ac:dyDescent="0.25">
      <c r="A1131" s="36"/>
    </row>
    <row r="1132" spans="1:1" x14ac:dyDescent="0.25">
      <c r="A1132" s="36"/>
    </row>
    <row r="1133" spans="1:1" x14ac:dyDescent="0.25">
      <c r="A1133" s="36"/>
    </row>
    <row r="1134" spans="1:1" x14ac:dyDescent="0.25">
      <c r="A1134" s="36"/>
    </row>
    <row r="1135" spans="1:1" x14ac:dyDescent="0.25">
      <c r="A1135" s="36"/>
    </row>
    <row r="1136" spans="1:1" x14ac:dyDescent="0.25">
      <c r="A1136" s="36"/>
    </row>
    <row r="1137" spans="1:1" x14ac:dyDescent="0.25">
      <c r="A1137" s="36"/>
    </row>
    <row r="1138" spans="1:1" x14ac:dyDescent="0.25">
      <c r="A1138" s="36"/>
    </row>
    <row r="1139" spans="1:1" x14ac:dyDescent="0.25">
      <c r="A1139" s="36"/>
    </row>
    <row r="1140" spans="1:1" x14ac:dyDescent="0.25">
      <c r="A1140" s="36"/>
    </row>
    <row r="1141" spans="1:1" x14ac:dyDescent="0.25">
      <c r="A1141" s="36"/>
    </row>
    <row r="1142" spans="1:1" x14ac:dyDescent="0.25">
      <c r="A1142" s="36"/>
    </row>
    <row r="1143" spans="1:1" x14ac:dyDescent="0.25">
      <c r="A1143" s="36"/>
    </row>
    <row r="1144" spans="1:1" x14ac:dyDescent="0.25">
      <c r="A1144" s="36"/>
    </row>
    <row r="1145" spans="1:1" x14ac:dyDescent="0.25">
      <c r="A1145" s="36"/>
    </row>
    <row r="1146" spans="1:1" x14ac:dyDescent="0.25">
      <c r="A1146" s="36"/>
    </row>
    <row r="1147" spans="1:1" x14ac:dyDescent="0.25">
      <c r="A1147" s="36"/>
    </row>
    <row r="1148" spans="1:1" x14ac:dyDescent="0.25">
      <c r="A1148" s="36"/>
    </row>
    <row r="1149" spans="1:1" x14ac:dyDescent="0.25">
      <c r="A1149" s="36"/>
    </row>
    <row r="1150" spans="1:1" x14ac:dyDescent="0.25">
      <c r="A1150" s="36"/>
    </row>
    <row r="1151" spans="1:1" x14ac:dyDescent="0.25">
      <c r="A1151" s="36"/>
    </row>
    <row r="1152" spans="1:1" x14ac:dyDescent="0.25">
      <c r="A1152" s="36"/>
    </row>
    <row r="1153" spans="1:1" x14ac:dyDescent="0.25">
      <c r="A1153" s="36"/>
    </row>
    <row r="1154" spans="1:1" x14ac:dyDescent="0.25">
      <c r="A1154" s="36"/>
    </row>
    <row r="1155" spans="1:1" x14ac:dyDescent="0.25">
      <c r="A1155" s="36"/>
    </row>
    <row r="1156" spans="1:1" x14ac:dyDescent="0.25">
      <c r="A1156" s="36"/>
    </row>
    <row r="1157" spans="1:1" x14ac:dyDescent="0.25">
      <c r="A1157" s="36"/>
    </row>
    <row r="1158" spans="1:1" x14ac:dyDescent="0.25">
      <c r="A1158" s="36"/>
    </row>
    <row r="1159" spans="1:1" x14ac:dyDescent="0.25">
      <c r="A1159" s="36"/>
    </row>
    <row r="1160" spans="1:1" x14ac:dyDescent="0.25">
      <c r="A1160" s="36"/>
    </row>
    <row r="1161" spans="1:1" x14ac:dyDescent="0.25">
      <c r="A1161" s="36"/>
    </row>
    <row r="1162" spans="1:1" x14ac:dyDescent="0.25">
      <c r="A1162" s="36"/>
    </row>
    <row r="1163" spans="1:1" x14ac:dyDescent="0.25">
      <c r="A1163" s="36"/>
    </row>
    <row r="1164" spans="1:1" x14ac:dyDescent="0.25">
      <c r="A1164" s="36"/>
    </row>
    <row r="1165" spans="1:1" x14ac:dyDescent="0.25">
      <c r="A1165" s="36"/>
    </row>
    <row r="1166" spans="1:1" x14ac:dyDescent="0.25">
      <c r="A1166" s="36"/>
    </row>
    <row r="1167" spans="1:1" x14ac:dyDescent="0.25">
      <c r="A1167" s="36"/>
    </row>
    <row r="1168" spans="1:1" x14ac:dyDescent="0.25">
      <c r="A1168" s="36"/>
    </row>
    <row r="1169" spans="1:1" x14ac:dyDescent="0.25">
      <c r="A1169" s="36"/>
    </row>
    <row r="1170" spans="1:1" x14ac:dyDescent="0.25">
      <c r="A1170" s="36"/>
    </row>
    <row r="1171" spans="1:1" x14ac:dyDescent="0.25">
      <c r="A1171" s="36"/>
    </row>
    <row r="1172" spans="1:1" x14ac:dyDescent="0.25">
      <c r="A1172" s="36"/>
    </row>
    <row r="1173" spans="1:1" x14ac:dyDescent="0.25">
      <c r="A1173" s="36"/>
    </row>
    <row r="1174" spans="1:1" x14ac:dyDescent="0.25">
      <c r="A1174" s="36"/>
    </row>
    <row r="1175" spans="1:1" x14ac:dyDescent="0.25">
      <c r="A1175" s="36"/>
    </row>
    <row r="1176" spans="1:1" x14ac:dyDescent="0.25">
      <c r="A1176" s="36"/>
    </row>
    <row r="1177" spans="1:1" x14ac:dyDescent="0.25">
      <c r="A1177" s="36"/>
    </row>
    <row r="1178" spans="1:1" x14ac:dyDescent="0.25">
      <c r="A1178" s="36"/>
    </row>
    <row r="1179" spans="1:1" x14ac:dyDescent="0.25">
      <c r="A1179" s="36"/>
    </row>
    <row r="1180" spans="1:1" x14ac:dyDescent="0.25">
      <c r="A1180" s="36"/>
    </row>
    <row r="1181" spans="1:1" x14ac:dyDescent="0.25">
      <c r="A1181" s="36"/>
    </row>
    <row r="1182" spans="1:1" x14ac:dyDescent="0.25">
      <c r="A1182" s="36"/>
    </row>
    <row r="1183" spans="1:1" x14ac:dyDescent="0.25">
      <c r="A1183" s="36"/>
    </row>
    <row r="1184" spans="1:1" x14ac:dyDescent="0.25">
      <c r="A1184" s="36"/>
    </row>
    <row r="1185" spans="1:1" x14ac:dyDescent="0.25">
      <c r="A1185" s="36"/>
    </row>
    <row r="1186" spans="1:1" x14ac:dyDescent="0.25">
      <c r="A1186" s="36"/>
    </row>
    <row r="1187" spans="1:1" x14ac:dyDescent="0.25">
      <c r="A1187" s="36"/>
    </row>
    <row r="1188" spans="1:1" x14ac:dyDescent="0.25">
      <c r="A1188" s="36"/>
    </row>
    <row r="1189" spans="1:1" x14ac:dyDescent="0.25">
      <c r="A1189" s="36"/>
    </row>
    <row r="1190" spans="1:1" x14ac:dyDescent="0.25">
      <c r="A1190" s="36"/>
    </row>
    <row r="1191" spans="1:1" x14ac:dyDescent="0.25">
      <c r="A1191" s="36"/>
    </row>
    <row r="1192" spans="1:1" x14ac:dyDescent="0.25">
      <c r="A1192" s="36"/>
    </row>
    <row r="1193" spans="1:1" x14ac:dyDescent="0.25">
      <c r="A1193" s="36"/>
    </row>
    <row r="1194" spans="1:1" x14ac:dyDescent="0.25">
      <c r="A1194" s="36"/>
    </row>
    <row r="1195" spans="1:1" x14ac:dyDescent="0.25">
      <c r="A1195" s="36"/>
    </row>
    <row r="1196" spans="1:1" x14ac:dyDescent="0.25">
      <c r="A1196" s="36"/>
    </row>
    <row r="1197" spans="1:1" x14ac:dyDescent="0.25">
      <c r="A1197" s="36"/>
    </row>
    <row r="1198" spans="1:1" x14ac:dyDescent="0.25">
      <c r="A1198" s="36"/>
    </row>
    <row r="1199" spans="1:1" x14ac:dyDescent="0.25">
      <c r="A1199" s="36"/>
    </row>
    <row r="1200" spans="1:1" x14ac:dyDescent="0.25">
      <c r="A1200" s="36"/>
    </row>
    <row r="1201" spans="1:1" x14ac:dyDescent="0.25">
      <c r="A1201" s="36"/>
    </row>
    <row r="1202" spans="1:1" x14ac:dyDescent="0.25">
      <c r="A1202" s="36"/>
    </row>
    <row r="1203" spans="1:1" x14ac:dyDescent="0.25">
      <c r="A1203" s="36"/>
    </row>
    <row r="1204" spans="1:1" x14ac:dyDescent="0.25">
      <c r="A1204" s="36"/>
    </row>
    <row r="1205" spans="1:1" x14ac:dyDescent="0.25">
      <c r="A1205" s="36"/>
    </row>
    <row r="1206" spans="1:1" x14ac:dyDescent="0.25">
      <c r="A1206" s="36"/>
    </row>
    <row r="1207" spans="1:1" x14ac:dyDescent="0.25">
      <c r="A1207" s="36"/>
    </row>
    <row r="1208" spans="1:1" x14ac:dyDescent="0.25">
      <c r="A1208" s="36"/>
    </row>
    <row r="1209" spans="1:1" x14ac:dyDescent="0.25">
      <c r="A1209" s="36"/>
    </row>
    <row r="1210" spans="1:1" x14ac:dyDescent="0.25">
      <c r="A1210" s="36"/>
    </row>
    <row r="1211" spans="1:1" x14ac:dyDescent="0.25">
      <c r="A1211" s="36"/>
    </row>
    <row r="1212" spans="1:1" x14ac:dyDescent="0.25">
      <c r="A1212" s="36"/>
    </row>
    <row r="1213" spans="1:1" x14ac:dyDescent="0.25">
      <c r="A1213" s="36"/>
    </row>
    <row r="1214" spans="1:1" x14ac:dyDescent="0.25">
      <c r="A1214" s="36"/>
    </row>
    <row r="1215" spans="1:1" x14ac:dyDescent="0.25">
      <c r="A1215" s="36"/>
    </row>
    <row r="1216" spans="1:1" x14ac:dyDescent="0.25">
      <c r="A1216" s="36"/>
    </row>
    <row r="1217" spans="1:1" x14ac:dyDescent="0.25">
      <c r="A1217" s="36"/>
    </row>
    <row r="1218" spans="1:1" x14ac:dyDescent="0.25">
      <c r="A1218" s="36"/>
    </row>
    <row r="1219" spans="1:1" x14ac:dyDescent="0.25">
      <c r="A1219" s="36"/>
    </row>
    <row r="1220" spans="1:1" x14ac:dyDescent="0.25">
      <c r="A1220" s="36"/>
    </row>
    <row r="1221" spans="1:1" x14ac:dyDescent="0.25">
      <c r="A1221" s="36"/>
    </row>
    <row r="1222" spans="1:1" x14ac:dyDescent="0.25">
      <c r="A1222" s="36"/>
    </row>
    <row r="1223" spans="1:1" x14ac:dyDescent="0.25">
      <c r="A1223" s="36"/>
    </row>
    <row r="1224" spans="1:1" x14ac:dyDescent="0.25">
      <c r="A1224" s="36"/>
    </row>
    <row r="1225" spans="1:1" x14ac:dyDescent="0.25">
      <c r="A1225" s="36"/>
    </row>
    <row r="1226" spans="1:1" x14ac:dyDescent="0.25">
      <c r="A1226" s="36"/>
    </row>
    <row r="1227" spans="1:1" x14ac:dyDescent="0.25">
      <c r="A1227" s="36"/>
    </row>
    <row r="1228" spans="1:1" x14ac:dyDescent="0.25">
      <c r="A1228" s="36"/>
    </row>
    <row r="1229" spans="1:1" x14ac:dyDescent="0.25">
      <c r="A1229" s="36"/>
    </row>
    <row r="1230" spans="1:1" x14ac:dyDescent="0.25">
      <c r="A1230" s="36"/>
    </row>
    <row r="1231" spans="1:1" x14ac:dyDescent="0.25">
      <c r="A1231" s="36"/>
    </row>
    <row r="1232" spans="1:1" x14ac:dyDescent="0.25">
      <c r="A1232" s="36"/>
    </row>
    <row r="1233" spans="1:1" x14ac:dyDescent="0.25">
      <c r="A1233" s="36"/>
    </row>
    <row r="1234" spans="1:1" x14ac:dyDescent="0.25">
      <c r="A1234" s="36"/>
    </row>
    <row r="1235" spans="1:1" x14ac:dyDescent="0.25">
      <c r="A1235" s="36"/>
    </row>
    <row r="1236" spans="1:1" x14ac:dyDescent="0.25">
      <c r="A1236" s="36"/>
    </row>
    <row r="1237" spans="1:1" x14ac:dyDescent="0.25">
      <c r="A1237" s="36"/>
    </row>
    <row r="1238" spans="1:1" x14ac:dyDescent="0.25">
      <c r="A1238" s="36"/>
    </row>
    <row r="1239" spans="1:1" x14ac:dyDescent="0.25">
      <c r="A1239" s="36"/>
    </row>
    <row r="1240" spans="1:1" x14ac:dyDescent="0.25">
      <c r="A1240" s="36"/>
    </row>
    <row r="1241" spans="1:1" x14ac:dyDescent="0.25">
      <c r="A1241" s="36"/>
    </row>
    <row r="1242" spans="1:1" x14ac:dyDescent="0.25">
      <c r="A1242" s="36"/>
    </row>
    <row r="1243" spans="1:1" x14ac:dyDescent="0.25">
      <c r="A1243" s="36"/>
    </row>
    <row r="1244" spans="1:1" x14ac:dyDescent="0.25">
      <c r="A1244" s="36"/>
    </row>
    <row r="1245" spans="1:1" x14ac:dyDescent="0.25">
      <c r="A1245" s="36"/>
    </row>
    <row r="1246" spans="1:1" x14ac:dyDescent="0.25">
      <c r="A1246" s="36"/>
    </row>
    <row r="1247" spans="1:1" x14ac:dyDescent="0.25">
      <c r="A1247" s="36"/>
    </row>
    <row r="1248" spans="1:1" x14ac:dyDescent="0.25">
      <c r="A1248" s="36"/>
    </row>
    <row r="1249" spans="1:1" x14ac:dyDescent="0.25">
      <c r="A1249" s="36"/>
    </row>
    <row r="1250" spans="1:1" x14ac:dyDescent="0.25">
      <c r="A1250" s="36"/>
    </row>
    <row r="1251" spans="1:1" x14ac:dyDescent="0.25">
      <c r="A1251" s="36"/>
    </row>
    <row r="1252" spans="1:1" x14ac:dyDescent="0.25">
      <c r="A1252" s="36"/>
    </row>
    <row r="1253" spans="1:1" x14ac:dyDescent="0.25">
      <c r="A1253" s="36"/>
    </row>
    <row r="1254" spans="1:1" x14ac:dyDescent="0.25">
      <c r="A1254" s="36"/>
    </row>
    <row r="1255" spans="1:1" x14ac:dyDescent="0.25">
      <c r="A1255" s="36"/>
    </row>
    <row r="1256" spans="1:1" x14ac:dyDescent="0.25">
      <c r="A1256" s="36"/>
    </row>
    <row r="1257" spans="1:1" x14ac:dyDescent="0.25">
      <c r="A1257" s="36"/>
    </row>
    <row r="1258" spans="1:1" x14ac:dyDescent="0.25">
      <c r="A1258" s="36"/>
    </row>
    <row r="1259" spans="1:1" x14ac:dyDescent="0.25">
      <c r="A1259" s="36"/>
    </row>
    <row r="1260" spans="1:1" x14ac:dyDescent="0.25">
      <c r="A1260" s="36"/>
    </row>
    <row r="1261" spans="1:1" x14ac:dyDescent="0.25">
      <c r="A1261" s="36"/>
    </row>
    <row r="1262" spans="1:1" x14ac:dyDescent="0.25">
      <c r="A1262" s="36"/>
    </row>
    <row r="1263" spans="1:1" x14ac:dyDescent="0.25">
      <c r="A1263" s="36"/>
    </row>
    <row r="1264" spans="1:1" x14ac:dyDescent="0.25">
      <c r="A1264" s="36"/>
    </row>
    <row r="1265" spans="1:1" x14ac:dyDescent="0.25">
      <c r="A1265" s="36"/>
    </row>
    <row r="1266" spans="1:1" x14ac:dyDescent="0.25">
      <c r="A1266" s="36"/>
    </row>
    <row r="1267" spans="1:1" x14ac:dyDescent="0.25">
      <c r="A1267" s="36"/>
    </row>
    <row r="1268" spans="1:1" x14ac:dyDescent="0.25">
      <c r="A1268" s="36"/>
    </row>
    <row r="1269" spans="1:1" x14ac:dyDescent="0.25">
      <c r="A1269" s="36"/>
    </row>
    <row r="1270" spans="1:1" x14ac:dyDescent="0.25">
      <c r="A1270" s="36"/>
    </row>
    <row r="1271" spans="1:1" x14ac:dyDescent="0.25">
      <c r="A1271" s="36"/>
    </row>
    <row r="1272" spans="1:1" x14ac:dyDescent="0.25">
      <c r="A1272" s="36"/>
    </row>
    <row r="1273" spans="1:1" x14ac:dyDescent="0.25">
      <c r="A1273" s="36"/>
    </row>
    <row r="1274" spans="1:1" x14ac:dyDescent="0.25">
      <c r="A1274" s="36"/>
    </row>
    <row r="1275" spans="1:1" x14ac:dyDescent="0.25">
      <c r="A1275" s="36"/>
    </row>
    <row r="1276" spans="1:1" x14ac:dyDescent="0.25">
      <c r="A1276" s="36"/>
    </row>
    <row r="1277" spans="1:1" x14ac:dyDescent="0.25">
      <c r="A1277" s="36"/>
    </row>
    <row r="1278" spans="1:1" x14ac:dyDescent="0.25">
      <c r="A1278" s="36"/>
    </row>
    <row r="1279" spans="1:1" x14ac:dyDescent="0.25">
      <c r="A1279" s="36"/>
    </row>
    <row r="1280" spans="1:1" x14ac:dyDescent="0.25">
      <c r="A1280" s="36"/>
    </row>
    <row r="1281" spans="1:1" x14ac:dyDescent="0.25">
      <c r="A1281" s="36"/>
    </row>
    <row r="1282" spans="1:1" x14ac:dyDescent="0.25">
      <c r="A1282" s="36"/>
    </row>
    <row r="1283" spans="1:1" x14ac:dyDescent="0.25">
      <c r="A1283" s="36"/>
    </row>
    <row r="1284" spans="1:1" x14ac:dyDescent="0.25">
      <c r="A1284" s="36"/>
    </row>
    <row r="1285" spans="1:1" x14ac:dyDescent="0.25">
      <c r="A1285" s="36"/>
    </row>
    <row r="1286" spans="1:1" x14ac:dyDescent="0.25">
      <c r="A1286" s="36"/>
    </row>
    <row r="1287" spans="1:1" x14ac:dyDescent="0.25">
      <c r="A1287" s="36"/>
    </row>
    <row r="1288" spans="1:1" x14ac:dyDescent="0.25">
      <c r="A1288" s="36"/>
    </row>
    <row r="1289" spans="1:1" x14ac:dyDescent="0.25">
      <c r="A1289" s="36"/>
    </row>
    <row r="1290" spans="1:1" x14ac:dyDescent="0.25">
      <c r="A1290" s="36"/>
    </row>
    <row r="1291" spans="1:1" x14ac:dyDescent="0.25">
      <c r="A1291" s="36"/>
    </row>
    <row r="1292" spans="1:1" x14ac:dyDescent="0.25">
      <c r="A1292" s="36"/>
    </row>
    <row r="1293" spans="1:1" x14ac:dyDescent="0.25">
      <c r="A1293" s="36"/>
    </row>
    <row r="1294" spans="1:1" x14ac:dyDescent="0.25">
      <c r="A1294" s="36"/>
    </row>
    <row r="1295" spans="1:1" x14ac:dyDescent="0.25">
      <c r="A1295" s="36"/>
    </row>
    <row r="1296" spans="1:1" x14ac:dyDescent="0.25">
      <c r="A1296" s="36"/>
    </row>
    <row r="1297" spans="1:1" x14ac:dyDescent="0.25">
      <c r="A1297" s="36"/>
    </row>
    <row r="1298" spans="1:1" x14ac:dyDescent="0.25">
      <c r="A1298" s="36"/>
    </row>
    <row r="1299" spans="1:1" x14ac:dyDescent="0.25">
      <c r="A1299" s="36"/>
    </row>
    <row r="1300" spans="1:1" x14ac:dyDescent="0.25">
      <c r="A1300" s="36"/>
    </row>
    <row r="1301" spans="1:1" x14ac:dyDescent="0.25">
      <c r="A1301" s="36"/>
    </row>
    <row r="1302" spans="1:1" x14ac:dyDescent="0.25">
      <c r="A1302" s="36"/>
    </row>
    <row r="1303" spans="1:1" x14ac:dyDescent="0.25">
      <c r="A1303" s="36"/>
    </row>
    <row r="1304" spans="1:1" x14ac:dyDescent="0.25">
      <c r="A1304" s="36"/>
    </row>
    <row r="1305" spans="1:1" x14ac:dyDescent="0.25">
      <c r="A1305" s="36"/>
    </row>
    <row r="1306" spans="1:1" x14ac:dyDescent="0.25">
      <c r="A1306" s="36"/>
    </row>
    <row r="1307" spans="1:1" x14ac:dyDescent="0.25">
      <c r="A1307" s="36"/>
    </row>
    <row r="1308" spans="1:1" x14ac:dyDescent="0.25">
      <c r="A1308" s="36"/>
    </row>
    <row r="1309" spans="1:1" x14ac:dyDescent="0.25">
      <c r="A1309" s="36"/>
    </row>
    <row r="1310" spans="1:1" x14ac:dyDescent="0.25">
      <c r="A1310" s="36"/>
    </row>
    <row r="1311" spans="1:1" x14ac:dyDescent="0.25">
      <c r="A1311" s="36"/>
    </row>
    <row r="1312" spans="1:1" x14ac:dyDescent="0.25">
      <c r="A1312" s="36"/>
    </row>
    <row r="1313" spans="1:1" x14ac:dyDescent="0.25">
      <c r="A1313" s="36"/>
    </row>
    <row r="1314" spans="1:1" x14ac:dyDescent="0.25">
      <c r="A1314" s="36"/>
    </row>
    <row r="1315" spans="1:1" x14ac:dyDescent="0.25">
      <c r="A1315" s="36"/>
    </row>
    <row r="1316" spans="1:1" x14ac:dyDescent="0.25">
      <c r="A1316" s="36"/>
    </row>
    <row r="1317" spans="1:1" x14ac:dyDescent="0.25">
      <c r="A1317" s="36"/>
    </row>
    <row r="1318" spans="1:1" x14ac:dyDescent="0.25">
      <c r="A1318" s="36"/>
    </row>
    <row r="1319" spans="1:1" x14ac:dyDescent="0.25">
      <c r="A1319" s="36"/>
    </row>
    <row r="1320" spans="1:1" x14ac:dyDescent="0.25">
      <c r="A1320" s="36"/>
    </row>
    <row r="1321" spans="1:1" x14ac:dyDescent="0.25">
      <c r="A1321" s="36"/>
    </row>
    <row r="1322" spans="1:1" x14ac:dyDescent="0.25">
      <c r="A1322" s="36"/>
    </row>
    <row r="1323" spans="1:1" x14ac:dyDescent="0.25">
      <c r="A1323" s="36"/>
    </row>
    <row r="1324" spans="1:1" x14ac:dyDescent="0.25">
      <c r="A1324" s="36"/>
    </row>
    <row r="1325" spans="1:1" x14ac:dyDescent="0.25">
      <c r="A1325" s="36"/>
    </row>
    <row r="1326" spans="1:1" x14ac:dyDescent="0.25">
      <c r="A1326" s="36"/>
    </row>
    <row r="1327" spans="1:1" x14ac:dyDescent="0.25">
      <c r="A1327" s="36"/>
    </row>
    <row r="1328" spans="1:1" x14ac:dyDescent="0.25">
      <c r="A1328" s="36"/>
    </row>
    <row r="1329" spans="1:1" x14ac:dyDescent="0.25">
      <c r="A1329" s="36"/>
    </row>
    <row r="1330" spans="1:1" x14ac:dyDescent="0.25">
      <c r="A1330" s="36"/>
    </row>
    <row r="1331" spans="1:1" x14ac:dyDescent="0.25">
      <c r="A1331" s="36"/>
    </row>
    <row r="1332" spans="1:1" x14ac:dyDescent="0.25">
      <c r="A1332" s="36"/>
    </row>
    <row r="1333" spans="1:1" x14ac:dyDescent="0.25">
      <c r="A1333" s="36"/>
    </row>
    <row r="1334" spans="1:1" x14ac:dyDescent="0.25">
      <c r="A1334" s="36"/>
    </row>
    <row r="1335" spans="1:1" x14ac:dyDescent="0.25">
      <c r="A1335" s="36"/>
    </row>
    <row r="1336" spans="1:1" x14ac:dyDescent="0.25">
      <c r="A1336" s="36"/>
    </row>
    <row r="1337" spans="1:1" x14ac:dyDescent="0.25">
      <c r="A1337" s="36"/>
    </row>
    <row r="1338" spans="1:1" x14ac:dyDescent="0.25">
      <c r="A1338" s="36"/>
    </row>
    <row r="1339" spans="1:1" x14ac:dyDescent="0.25">
      <c r="A1339" s="36"/>
    </row>
    <row r="1340" spans="1:1" x14ac:dyDescent="0.25">
      <c r="A1340" s="36"/>
    </row>
    <row r="1341" spans="1:1" x14ac:dyDescent="0.25">
      <c r="A1341" s="36"/>
    </row>
    <row r="1342" spans="1:1" x14ac:dyDescent="0.25">
      <c r="A1342" s="36"/>
    </row>
    <row r="1343" spans="1:1" x14ac:dyDescent="0.25">
      <c r="A1343" s="36"/>
    </row>
    <row r="1344" spans="1:1" x14ac:dyDescent="0.25">
      <c r="A1344" s="36"/>
    </row>
    <row r="1345" spans="1:1" x14ac:dyDescent="0.25">
      <c r="A1345" s="36"/>
    </row>
    <row r="1346" spans="1:1" x14ac:dyDescent="0.25">
      <c r="A1346" s="36"/>
    </row>
    <row r="1347" spans="1:1" x14ac:dyDescent="0.25">
      <c r="A1347" s="36"/>
    </row>
    <row r="1348" spans="1:1" x14ac:dyDescent="0.25">
      <c r="A1348" s="36"/>
    </row>
    <row r="1349" spans="1:1" x14ac:dyDescent="0.25">
      <c r="A1349" s="36"/>
    </row>
    <row r="1350" spans="1:1" x14ac:dyDescent="0.25">
      <c r="A1350" s="36"/>
    </row>
    <row r="1351" spans="1:1" x14ac:dyDescent="0.25">
      <c r="A1351" s="36"/>
    </row>
    <row r="1352" spans="1:1" x14ac:dyDescent="0.25">
      <c r="A1352" s="36"/>
    </row>
    <row r="1353" spans="1:1" x14ac:dyDescent="0.25">
      <c r="A1353" s="36"/>
    </row>
    <row r="1354" spans="1:1" x14ac:dyDescent="0.25">
      <c r="A1354" s="36"/>
    </row>
    <row r="1355" spans="1:1" x14ac:dyDescent="0.25">
      <c r="A1355" s="36"/>
    </row>
    <row r="1356" spans="1:1" x14ac:dyDescent="0.25">
      <c r="A1356" s="36"/>
    </row>
    <row r="1357" spans="1:1" x14ac:dyDescent="0.25">
      <c r="A1357" s="36"/>
    </row>
    <row r="1358" spans="1:1" x14ac:dyDescent="0.25">
      <c r="A1358" s="36"/>
    </row>
    <row r="1359" spans="1:1" x14ac:dyDescent="0.25">
      <c r="A1359" s="36"/>
    </row>
    <row r="1360" spans="1:1" x14ac:dyDescent="0.25">
      <c r="A1360" s="36"/>
    </row>
    <row r="1361" spans="1:1" x14ac:dyDescent="0.25">
      <c r="A1361" s="36"/>
    </row>
    <row r="1362" spans="1:1" x14ac:dyDescent="0.25">
      <c r="A1362" s="36"/>
    </row>
    <row r="1363" spans="1:1" x14ac:dyDescent="0.25">
      <c r="A1363" s="36"/>
    </row>
    <row r="1364" spans="1:1" x14ac:dyDescent="0.25">
      <c r="A1364" s="36"/>
    </row>
    <row r="1365" spans="1:1" x14ac:dyDescent="0.25">
      <c r="A1365" s="36"/>
    </row>
    <row r="1366" spans="1:1" x14ac:dyDescent="0.25">
      <c r="A1366" s="36"/>
    </row>
    <row r="1367" spans="1:1" x14ac:dyDescent="0.25">
      <c r="A1367" s="36"/>
    </row>
    <row r="1368" spans="1:1" x14ac:dyDescent="0.25">
      <c r="A1368" s="36"/>
    </row>
    <row r="1369" spans="1:1" x14ac:dyDescent="0.25">
      <c r="A1369" s="36"/>
    </row>
    <row r="1370" spans="1:1" x14ac:dyDescent="0.25">
      <c r="A1370" s="36"/>
    </row>
    <row r="1371" spans="1:1" x14ac:dyDescent="0.25">
      <c r="A1371" s="36"/>
    </row>
    <row r="1372" spans="1:1" x14ac:dyDescent="0.25">
      <c r="A1372" s="36"/>
    </row>
    <row r="1373" spans="1:1" x14ac:dyDescent="0.25">
      <c r="A1373" s="36"/>
    </row>
    <row r="1374" spans="1:1" x14ac:dyDescent="0.25">
      <c r="A1374" s="36"/>
    </row>
    <row r="1375" spans="1:1" x14ac:dyDescent="0.25">
      <c r="A1375" s="36"/>
    </row>
    <row r="1376" spans="1:1" x14ac:dyDescent="0.25">
      <c r="A1376" s="36"/>
    </row>
    <row r="1377" spans="1:1" x14ac:dyDescent="0.25">
      <c r="A1377" s="36"/>
    </row>
    <row r="1378" spans="1:1" x14ac:dyDescent="0.25">
      <c r="A1378" s="36"/>
    </row>
    <row r="1379" spans="1:1" x14ac:dyDescent="0.25">
      <c r="A1379" s="36"/>
    </row>
    <row r="1380" spans="1:1" x14ac:dyDescent="0.25">
      <c r="A1380" s="36"/>
    </row>
    <row r="1381" spans="1:1" x14ac:dyDescent="0.25">
      <c r="A1381" s="36"/>
    </row>
    <row r="1382" spans="1:1" x14ac:dyDescent="0.25">
      <c r="A1382" s="36"/>
    </row>
    <row r="1383" spans="1:1" x14ac:dyDescent="0.25">
      <c r="A1383" s="36"/>
    </row>
    <row r="1384" spans="1:1" x14ac:dyDescent="0.25">
      <c r="A1384" s="36"/>
    </row>
    <row r="1385" spans="1:1" x14ac:dyDescent="0.25">
      <c r="A1385" s="36"/>
    </row>
    <row r="1386" spans="1:1" x14ac:dyDescent="0.25">
      <c r="A1386" s="36"/>
    </row>
    <row r="1387" spans="1:1" x14ac:dyDescent="0.25">
      <c r="A1387" s="36"/>
    </row>
    <row r="1388" spans="1:1" x14ac:dyDescent="0.25">
      <c r="A1388" s="36"/>
    </row>
    <row r="1389" spans="1:1" x14ac:dyDescent="0.25">
      <c r="A1389" s="36"/>
    </row>
    <row r="1390" spans="1:1" x14ac:dyDescent="0.25">
      <c r="A1390" s="36"/>
    </row>
    <row r="1391" spans="1:1" x14ac:dyDescent="0.25">
      <c r="A1391" s="36"/>
    </row>
    <row r="1392" spans="1:1" x14ac:dyDescent="0.25">
      <c r="A1392" s="36"/>
    </row>
    <row r="1393" spans="1:1" x14ac:dyDescent="0.25">
      <c r="A1393" s="36"/>
    </row>
    <row r="1394" spans="1:1" x14ac:dyDescent="0.25">
      <c r="A1394" s="36"/>
    </row>
    <row r="1395" spans="1:1" x14ac:dyDescent="0.25">
      <c r="A1395" s="36"/>
    </row>
    <row r="1396" spans="1:1" x14ac:dyDescent="0.25">
      <c r="A1396" s="36"/>
    </row>
    <row r="1397" spans="1:1" x14ac:dyDescent="0.25">
      <c r="A1397" s="36"/>
    </row>
    <row r="1398" spans="1:1" x14ac:dyDescent="0.25">
      <c r="A1398" s="36"/>
    </row>
    <row r="1399" spans="1:1" x14ac:dyDescent="0.25">
      <c r="A1399" s="36"/>
    </row>
    <row r="1400" spans="1:1" x14ac:dyDescent="0.25">
      <c r="A1400" s="36"/>
    </row>
    <row r="1401" spans="1:1" x14ac:dyDescent="0.25">
      <c r="A1401" s="36"/>
    </row>
    <row r="1402" spans="1:1" x14ac:dyDescent="0.25">
      <c r="A1402" s="36"/>
    </row>
    <row r="1403" spans="1:1" x14ac:dyDescent="0.25">
      <c r="A1403" s="36"/>
    </row>
    <row r="1404" spans="1:1" x14ac:dyDescent="0.25">
      <c r="A1404" s="36"/>
    </row>
    <row r="1405" spans="1:1" x14ac:dyDescent="0.25">
      <c r="A1405" s="36"/>
    </row>
    <row r="1406" spans="1:1" x14ac:dyDescent="0.25">
      <c r="A1406" s="36"/>
    </row>
    <row r="1407" spans="1:1" x14ac:dyDescent="0.25">
      <c r="A1407" s="36"/>
    </row>
    <row r="1408" spans="1:1" x14ac:dyDescent="0.25">
      <c r="A1408" s="36"/>
    </row>
    <row r="1409" spans="1:1" x14ac:dyDescent="0.25">
      <c r="A1409" s="36"/>
    </row>
    <row r="1410" spans="1:1" x14ac:dyDescent="0.25">
      <c r="A1410" s="36"/>
    </row>
    <row r="1411" spans="1:1" x14ac:dyDescent="0.25">
      <c r="A1411" s="36"/>
    </row>
    <row r="1412" spans="1:1" x14ac:dyDescent="0.25">
      <c r="A1412" s="36"/>
    </row>
    <row r="1413" spans="1:1" x14ac:dyDescent="0.25">
      <c r="A1413" s="36"/>
    </row>
    <row r="1414" spans="1:1" x14ac:dyDescent="0.25">
      <c r="A1414" s="36"/>
    </row>
    <row r="1415" spans="1:1" x14ac:dyDescent="0.25">
      <c r="A1415" s="36"/>
    </row>
    <row r="1416" spans="1:1" x14ac:dyDescent="0.25">
      <c r="A1416" s="36"/>
    </row>
    <row r="1417" spans="1:1" x14ac:dyDescent="0.25">
      <c r="A1417" s="36"/>
    </row>
    <row r="1418" spans="1:1" x14ac:dyDescent="0.25">
      <c r="A1418" s="36"/>
    </row>
    <row r="1419" spans="1:1" x14ac:dyDescent="0.25">
      <c r="A1419" s="36"/>
    </row>
    <row r="1420" spans="1:1" x14ac:dyDescent="0.25">
      <c r="A1420" s="36"/>
    </row>
    <row r="1421" spans="1:1" x14ac:dyDescent="0.25">
      <c r="A1421" s="36"/>
    </row>
    <row r="1422" spans="1:1" x14ac:dyDescent="0.25">
      <c r="A1422" s="36"/>
    </row>
    <row r="1423" spans="1:1" x14ac:dyDescent="0.25">
      <c r="A1423" s="36"/>
    </row>
    <row r="1424" spans="1:1" x14ac:dyDescent="0.25">
      <c r="A1424" s="36"/>
    </row>
    <row r="1425" spans="1:1" x14ac:dyDescent="0.25">
      <c r="A1425" s="36"/>
    </row>
    <row r="1426" spans="1:1" x14ac:dyDescent="0.25">
      <c r="A1426" s="36"/>
    </row>
    <row r="1427" spans="1:1" x14ac:dyDescent="0.25">
      <c r="A1427" s="36"/>
    </row>
    <row r="1428" spans="1:1" x14ac:dyDescent="0.25">
      <c r="A1428" s="36"/>
    </row>
    <row r="1429" spans="1:1" x14ac:dyDescent="0.25">
      <c r="A1429" s="36"/>
    </row>
    <row r="1430" spans="1:1" x14ac:dyDescent="0.25">
      <c r="A1430" s="36"/>
    </row>
    <row r="1431" spans="1:1" x14ac:dyDescent="0.25">
      <c r="A1431" s="36"/>
    </row>
    <row r="1432" spans="1:1" x14ac:dyDescent="0.25">
      <c r="A1432" s="36"/>
    </row>
    <row r="1433" spans="1:1" x14ac:dyDescent="0.25">
      <c r="A1433" s="36"/>
    </row>
    <row r="1434" spans="1:1" x14ac:dyDescent="0.25">
      <c r="A1434" s="36"/>
    </row>
    <row r="1435" spans="1:1" x14ac:dyDescent="0.25">
      <c r="A1435" s="36"/>
    </row>
    <row r="1436" spans="1:1" x14ac:dyDescent="0.25">
      <c r="A1436" s="36"/>
    </row>
    <row r="1437" spans="1:1" x14ac:dyDescent="0.25">
      <c r="A1437" s="36"/>
    </row>
    <row r="1438" spans="1:1" x14ac:dyDescent="0.25">
      <c r="A1438" s="36"/>
    </row>
    <row r="1439" spans="1:1" x14ac:dyDescent="0.25">
      <c r="A1439" s="36"/>
    </row>
    <row r="1440" spans="1:1" x14ac:dyDescent="0.25">
      <c r="A1440" s="36"/>
    </row>
    <row r="1441" spans="1:1" x14ac:dyDescent="0.25">
      <c r="A1441" s="36"/>
    </row>
    <row r="1442" spans="1:1" x14ac:dyDescent="0.25">
      <c r="A1442" s="36"/>
    </row>
    <row r="1443" spans="1:1" x14ac:dyDescent="0.25">
      <c r="A1443" s="36"/>
    </row>
    <row r="1444" spans="1:1" x14ac:dyDescent="0.25">
      <c r="A1444" s="36"/>
    </row>
    <row r="1445" spans="1:1" x14ac:dyDescent="0.25">
      <c r="A1445" s="36"/>
    </row>
    <row r="1446" spans="1:1" x14ac:dyDescent="0.25">
      <c r="A1446" s="36"/>
    </row>
    <row r="1447" spans="1:1" x14ac:dyDescent="0.25">
      <c r="A1447" s="36"/>
    </row>
    <row r="1448" spans="1:1" x14ac:dyDescent="0.25">
      <c r="A1448" s="36"/>
    </row>
    <row r="1449" spans="1:1" x14ac:dyDescent="0.25">
      <c r="A1449" s="36"/>
    </row>
    <row r="1450" spans="1:1" x14ac:dyDescent="0.25">
      <c r="A1450" s="36"/>
    </row>
    <row r="1451" spans="1:1" x14ac:dyDescent="0.25">
      <c r="A1451" s="36"/>
    </row>
    <row r="1452" spans="1:1" x14ac:dyDescent="0.25">
      <c r="A1452" s="36"/>
    </row>
    <row r="1453" spans="1:1" x14ac:dyDescent="0.25">
      <c r="A1453" s="36"/>
    </row>
    <row r="1454" spans="1:1" x14ac:dyDescent="0.25">
      <c r="A1454" s="36"/>
    </row>
    <row r="1455" spans="1:1" x14ac:dyDescent="0.25">
      <c r="A1455" s="36"/>
    </row>
    <row r="1456" spans="1:1" x14ac:dyDescent="0.25">
      <c r="A1456" s="36"/>
    </row>
    <row r="1457" spans="1:1" x14ac:dyDescent="0.25">
      <c r="A1457" s="36"/>
    </row>
    <row r="1458" spans="1:1" x14ac:dyDescent="0.25">
      <c r="A1458" s="36"/>
    </row>
    <row r="1459" spans="1:1" x14ac:dyDescent="0.25">
      <c r="A1459" s="36"/>
    </row>
    <row r="1460" spans="1:1" x14ac:dyDescent="0.25">
      <c r="A1460" s="36"/>
    </row>
    <row r="1461" spans="1:1" x14ac:dyDescent="0.25">
      <c r="A1461" s="36"/>
    </row>
    <row r="1462" spans="1:1" x14ac:dyDescent="0.25">
      <c r="A1462" s="36"/>
    </row>
    <row r="1463" spans="1:1" x14ac:dyDescent="0.25">
      <c r="A1463" s="36"/>
    </row>
    <row r="1464" spans="1:1" x14ac:dyDescent="0.25">
      <c r="A1464" s="36"/>
    </row>
    <row r="1465" spans="1:1" x14ac:dyDescent="0.25">
      <c r="A1465" s="36"/>
    </row>
    <row r="1466" spans="1:1" x14ac:dyDescent="0.25">
      <c r="A1466" s="36"/>
    </row>
    <row r="1467" spans="1:1" x14ac:dyDescent="0.25">
      <c r="A1467" s="36"/>
    </row>
    <row r="1468" spans="1:1" x14ac:dyDescent="0.25">
      <c r="A1468" s="36"/>
    </row>
    <row r="1469" spans="1:1" x14ac:dyDescent="0.25">
      <c r="A1469" s="36"/>
    </row>
    <row r="1470" spans="1:1" x14ac:dyDescent="0.25">
      <c r="A1470" s="36"/>
    </row>
    <row r="1471" spans="1:1" x14ac:dyDescent="0.25">
      <c r="A1471" s="36"/>
    </row>
    <row r="1472" spans="1:1" x14ac:dyDescent="0.25">
      <c r="A1472" s="36"/>
    </row>
    <row r="1473" spans="1:1" x14ac:dyDescent="0.25">
      <c r="A1473" s="36"/>
    </row>
    <row r="1474" spans="1:1" x14ac:dyDescent="0.25">
      <c r="A1474" s="36"/>
    </row>
    <row r="1475" spans="1:1" x14ac:dyDescent="0.25">
      <c r="A1475" s="36"/>
    </row>
    <row r="1476" spans="1:1" x14ac:dyDescent="0.25">
      <c r="A1476" s="36"/>
    </row>
    <row r="1477" spans="1:1" x14ac:dyDescent="0.25">
      <c r="A1477" s="36"/>
    </row>
    <row r="1478" spans="1:1" x14ac:dyDescent="0.25">
      <c r="A1478" s="36"/>
    </row>
    <row r="1479" spans="1:1" x14ac:dyDescent="0.25">
      <c r="A1479" s="36"/>
    </row>
    <row r="1480" spans="1:1" x14ac:dyDescent="0.25">
      <c r="A1480" s="36"/>
    </row>
    <row r="1481" spans="1:1" x14ac:dyDescent="0.25">
      <c r="A1481" s="36"/>
    </row>
    <row r="1482" spans="1:1" x14ac:dyDescent="0.25">
      <c r="A1482" s="36"/>
    </row>
    <row r="1483" spans="1:1" x14ac:dyDescent="0.25">
      <c r="A1483" s="36"/>
    </row>
    <row r="1484" spans="1:1" x14ac:dyDescent="0.25">
      <c r="A1484" s="36"/>
    </row>
    <row r="1485" spans="1:1" x14ac:dyDescent="0.25">
      <c r="A1485" s="36"/>
    </row>
    <row r="1486" spans="1:1" x14ac:dyDescent="0.25">
      <c r="A1486" s="36"/>
    </row>
    <row r="1487" spans="1:1" x14ac:dyDescent="0.25">
      <c r="A1487" s="36"/>
    </row>
    <row r="1488" spans="1:1" x14ac:dyDescent="0.25">
      <c r="A1488" s="36"/>
    </row>
    <row r="1489" spans="1:1" x14ac:dyDescent="0.25">
      <c r="A1489" s="36"/>
    </row>
    <row r="1490" spans="1:1" x14ac:dyDescent="0.25">
      <c r="A1490" s="36"/>
    </row>
    <row r="1491" spans="1:1" x14ac:dyDescent="0.25">
      <c r="A1491" s="36"/>
    </row>
    <row r="1492" spans="1:1" x14ac:dyDescent="0.25">
      <c r="A1492" s="36"/>
    </row>
    <row r="1493" spans="1:1" x14ac:dyDescent="0.25">
      <c r="A1493" s="36"/>
    </row>
    <row r="1494" spans="1:1" x14ac:dyDescent="0.25">
      <c r="A1494" s="36"/>
    </row>
    <row r="1495" spans="1:1" x14ac:dyDescent="0.25">
      <c r="A1495" s="36"/>
    </row>
    <row r="1496" spans="1:1" x14ac:dyDescent="0.25">
      <c r="A1496" s="36"/>
    </row>
    <row r="1497" spans="1:1" x14ac:dyDescent="0.25">
      <c r="A1497" s="36"/>
    </row>
    <row r="1498" spans="1:1" x14ac:dyDescent="0.25">
      <c r="A1498" s="36"/>
    </row>
    <row r="1499" spans="1:1" x14ac:dyDescent="0.25">
      <c r="A1499" s="36"/>
    </row>
    <row r="1500" spans="1:1" x14ac:dyDescent="0.25">
      <c r="A1500" s="36"/>
    </row>
    <row r="1501" spans="1:1" x14ac:dyDescent="0.25">
      <c r="A1501" s="36"/>
    </row>
    <row r="1502" spans="1:1" x14ac:dyDescent="0.25">
      <c r="A1502" s="36"/>
    </row>
    <row r="1503" spans="1:1" x14ac:dyDescent="0.25">
      <c r="A1503" s="36"/>
    </row>
    <row r="1504" spans="1:1" x14ac:dyDescent="0.25">
      <c r="A1504" s="36"/>
    </row>
    <row r="1505" spans="1:1" x14ac:dyDescent="0.25">
      <c r="A1505" s="36"/>
    </row>
    <row r="1506" spans="1:1" x14ac:dyDescent="0.25">
      <c r="A1506" s="36"/>
    </row>
    <row r="1507" spans="1:1" x14ac:dyDescent="0.25">
      <c r="A1507" s="36"/>
    </row>
    <row r="1508" spans="1:1" x14ac:dyDescent="0.25">
      <c r="A1508" s="36"/>
    </row>
    <row r="1509" spans="1:1" x14ac:dyDescent="0.25">
      <c r="A1509" s="36"/>
    </row>
    <row r="1510" spans="1:1" x14ac:dyDescent="0.25">
      <c r="A1510" s="36"/>
    </row>
    <row r="1511" spans="1:1" x14ac:dyDescent="0.25">
      <c r="A1511" s="36"/>
    </row>
    <row r="1512" spans="1:1" x14ac:dyDescent="0.25">
      <c r="A1512" s="36"/>
    </row>
    <row r="1513" spans="1:1" x14ac:dyDescent="0.25">
      <c r="A1513" s="36"/>
    </row>
    <row r="1514" spans="1:1" x14ac:dyDescent="0.25">
      <c r="A1514" s="36"/>
    </row>
    <row r="1515" spans="1:1" x14ac:dyDescent="0.25">
      <c r="A1515" s="36"/>
    </row>
    <row r="1516" spans="1:1" x14ac:dyDescent="0.25">
      <c r="A1516" s="36"/>
    </row>
    <row r="1517" spans="1:1" x14ac:dyDescent="0.25">
      <c r="A1517" s="36"/>
    </row>
    <row r="1518" spans="1:1" x14ac:dyDescent="0.25">
      <c r="A1518" s="36"/>
    </row>
    <row r="1519" spans="1:1" x14ac:dyDescent="0.25">
      <c r="A1519" s="36"/>
    </row>
    <row r="1520" spans="1:1" x14ac:dyDescent="0.25">
      <c r="A1520" s="36"/>
    </row>
    <row r="1521" spans="1:1" x14ac:dyDescent="0.25">
      <c r="A1521" s="36"/>
    </row>
    <row r="1522" spans="1:1" x14ac:dyDescent="0.25">
      <c r="A1522" s="36"/>
    </row>
    <row r="1523" spans="1:1" x14ac:dyDescent="0.25">
      <c r="A1523" s="36"/>
    </row>
    <row r="1524" spans="1:1" x14ac:dyDescent="0.25">
      <c r="A1524" s="36"/>
    </row>
    <row r="1525" spans="1:1" x14ac:dyDescent="0.25">
      <c r="A1525" s="36"/>
    </row>
    <row r="1526" spans="1:1" x14ac:dyDescent="0.25">
      <c r="A1526" s="36"/>
    </row>
    <row r="1527" spans="1:1" x14ac:dyDescent="0.25">
      <c r="A1527" s="36"/>
    </row>
    <row r="1528" spans="1:1" x14ac:dyDescent="0.25">
      <c r="A1528" s="36"/>
    </row>
    <row r="1529" spans="1:1" x14ac:dyDescent="0.25">
      <c r="A1529" s="36"/>
    </row>
    <row r="1530" spans="1:1" x14ac:dyDescent="0.25">
      <c r="A1530" s="36"/>
    </row>
    <row r="1531" spans="1:1" x14ac:dyDescent="0.25">
      <c r="A1531" s="36"/>
    </row>
    <row r="1532" spans="1:1" x14ac:dyDescent="0.25">
      <c r="A1532" s="36"/>
    </row>
    <row r="1533" spans="1:1" x14ac:dyDescent="0.25">
      <c r="A1533" s="36"/>
    </row>
    <row r="1534" spans="1:1" x14ac:dyDescent="0.25">
      <c r="A1534" s="36"/>
    </row>
    <row r="1535" spans="1:1" x14ac:dyDescent="0.25">
      <c r="A1535" s="36"/>
    </row>
    <row r="1536" spans="1:1" x14ac:dyDescent="0.25">
      <c r="A1536" s="36"/>
    </row>
    <row r="1537" spans="1:1" x14ac:dyDescent="0.25">
      <c r="A1537" s="36"/>
    </row>
    <row r="1538" spans="1:1" x14ac:dyDescent="0.25">
      <c r="A1538" s="36"/>
    </row>
    <row r="1539" spans="1:1" x14ac:dyDescent="0.25">
      <c r="A1539" s="36"/>
    </row>
    <row r="1540" spans="1:1" x14ac:dyDescent="0.25">
      <c r="A1540" s="36"/>
    </row>
    <row r="1541" spans="1:1" x14ac:dyDescent="0.25">
      <c r="A1541" s="36"/>
    </row>
    <row r="1542" spans="1:1" x14ac:dyDescent="0.25">
      <c r="A1542" s="36"/>
    </row>
    <row r="1543" spans="1:1" x14ac:dyDescent="0.25">
      <c r="A1543" s="36"/>
    </row>
    <row r="1544" spans="1:1" x14ac:dyDescent="0.25">
      <c r="A1544" s="36"/>
    </row>
    <row r="1545" spans="1:1" x14ac:dyDescent="0.25">
      <c r="A1545" s="36"/>
    </row>
    <row r="1546" spans="1:1" x14ac:dyDescent="0.25">
      <c r="A1546" s="36"/>
    </row>
    <row r="1547" spans="1:1" x14ac:dyDescent="0.25">
      <c r="A1547" s="36"/>
    </row>
    <row r="1548" spans="1:1" x14ac:dyDescent="0.25">
      <c r="A1548" s="36"/>
    </row>
    <row r="1549" spans="1:1" x14ac:dyDescent="0.25">
      <c r="A1549" s="36"/>
    </row>
    <row r="1550" spans="1:1" x14ac:dyDescent="0.25">
      <c r="A1550" s="36"/>
    </row>
    <row r="1551" spans="1:1" x14ac:dyDescent="0.25">
      <c r="A1551" s="36"/>
    </row>
    <row r="1552" spans="1:1" x14ac:dyDescent="0.25">
      <c r="A1552" s="36"/>
    </row>
    <row r="1553" spans="1:1" x14ac:dyDescent="0.25">
      <c r="A1553" s="36"/>
    </row>
    <row r="1554" spans="1:1" x14ac:dyDescent="0.25">
      <c r="A1554" s="36"/>
    </row>
    <row r="1555" spans="1:1" x14ac:dyDescent="0.25">
      <c r="A1555" s="36"/>
    </row>
    <row r="1556" spans="1:1" x14ac:dyDescent="0.25">
      <c r="A1556" s="36"/>
    </row>
    <row r="1557" spans="1:1" x14ac:dyDescent="0.25">
      <c r="A1557" s="36"/>
    </row>
    <row r="1558" spans="1:1" x14ac:dyDescent="0.25">
      <c r="A1558" s="36"/>
    </row>
    <row r="1559" spans="1:1" x14ac:dyDescent="0.25">
      <c r="A1559" s="36"/>
    </row>
    <row r="1560" spans="1:1" x14ac:dyDescent="0.25">
      <c r="A1560" s="36"/>
    </row>
    <row r="1561" spans="1:1" x14ac:dyDescent="0.25">
      <c r="A1561" s="36"/>
    </row>
    <row r="1562" spans="1:1" x14ac:dyDescent="0.25">
      <c r="A1562" s="36"/>
    </row>
    <row r="1563" spans="1:1" x14ac:dyDescent="0.25">
      <c r="A1563" s="36"/>
    </row>
    <row r="1564" spans="1:1" x14ac:dyDescent="0.25">
      <c r="A1564" s="36"/>
    </row>
    <row r="1565" spans="1:1" x14ac:dyDescent="0.25">
      <c r="A1565" s="36"/>
    </row>
    <row r="1566" spans="1:1" x14ac:dyDescent="0.25">
      <c r="A1566" s="36"/>
    </row>
    <row r="1567" spans="1:1" x14ac:dyDescent="0.25">
      <c r="A1567" s="36"/>
    </row>
    <row r="1568" spans="1:1" x14ac:dyDescent="0.25">
      <c r="A1568" s="36"/>
    </row>
    <row r="1569" spans="1:1" x14ac:dyDescent="0.25">
      <c r="A1569" s="36"/>
    </row>
    <row r="1570" spans="1:1" x14ac:dyDescent="0.25">
      <c r="A1570" s="36"/>
    </row>
    <row r="1571" spans="1:1" x14ac:dyDescent="0.25">
      <c r="A1571" s="36"/>
    </row>
    <row r="1572" spans="1:1" x14ac:dyDescent="0.25">
      <c r="A1572" s="36"/>
    </row>
    <row r="1573" spans="1:1" x14ac:dyDescent="0.25">
      <c r="A1573" s="36"/>
    </row>
    <row r="1574" spans="1:1" x14ac:dyDescent="0.25">
      <c r="A1574" s="36"/>
    </row>
    <row r="1575" spans="1:1" x14ac:dyDescent="0.25">
      <c r="A1575" s="36"/>
    </row>
    <row r="1576" spans="1:1" x14ac:dyDescent="0.25">
      <c r="A1576" s="36"/>
    </row>
    <row r="1577" spans="1:1" x14ac:dyDescent="0.25">
      <c r="A1577" s="36"/>
    </row>
    <row r="1578" spans="1:1" x14ac:dyDescent="0.25">
      <c r="A1578" s="36"/>
    </row>
    <row r="1579" spans="1:1" x14ac:dyDescent="0.25">
      <c r="A1579" s="36"/>
    </row>
    <row r="1580" spans="1:1" x14ac:dyDescent="0.25">
      <c r="A1580" s="36"/>
    </row>
    <row r="1581" spans="1:1" x14ac:dyDescent="0.25">
      <c r="A1581" s="36"/>
    </row>
    <row r="1582" spans="1:1" x14ac:dyDescent="0.25">
      <c r="A1582" s="36"/>
    </row>
    <row r="1583" spans="1:1" x14ac:dyDescent="0.25">
      <c r="A1583" s="36"/>
    </row>
    <row r="1584" spans="1:1" x14ac:dyDescent="0.25">
      <c r="A1584" s="36"/>
    </row>
    <row r="1585" spans="1:1" x14ac:dyDescent="0.25">
      <c r="A1585" s="36"/>
    </row>
    <row r="1586" spans="1:1" x14ac:dyDescent="0.25">
      <c r="A1586" s="36"/>
    </row>
    <row r="1587" spans="1:1" x14ac:dyDescent="0.25">
      <c r="A1587" s="36"/>
    </row>
    <row r="1588" spans="1:1" x14ac:dyDescent="0.25">
      <c r="A1588" s="36"/>
    </row>
    <row r="1589" spans="1:1" x14ac:dyDescent="0.25">
      <c r="A1589" s="36"/>
    </row>
    <row r="1590" spans="1:1" x14ac:dyDescent="0.25">
      <c r="A1590" s="36"/>
    </row>
    <row r="1591" spans="1:1" x14ac:dyDescent="0.25">
      <c r="A1591" s="36"/>
    </row>
    <row r="1592" spans="1:1" x14ac:dyDescent="0.25">
      <c r="A1592" s="36"/>
    </row>
    <row r="1593" spans="1:1" x14ac:dyDescent="0.25">
      <c r="A1593" s="36"/>
    </row>
    <row r="1594" spans="1:1" x14ac:dyDescent="0.25">
      <c r="A1594" s="36"/>
    </row>
    <row r="1595" spans="1:1" x14ac:dyDescent="0.25">
      <c r="A1595" s="36"/>
    </row>
    <row r="1596" spans="1:1" x14ac:dyDescent="0.25">
      <c r="A1596" s="36"/>
    </row>
    <row r="1597" spans="1:1" x14ac:dyDescent="0.25">
      <c r="A1597" s="36"/>
    </row>
    <row r="1598" spans="1:1" x14ac:dyDescent="0.25">
      <c r="A1598" s="36"/>
    </row>
    <row r="1599" spans="1:1" x14ac:dyDescent="0.25">
      <c r="A1599" s="36"/>
    </row>
    <row r="1600" spans="1:1" x14ac:dyDescent="0.25">
      <c r="A1600" s="36"/>
    </row>
    <row r="1601" spans="1:1" x14ac:dyDescent="0.25">
      <c r="A1601" s="36"/>
    </row>
    <row r="1602" spans="1:1" x14ac:dyDescent="0.25">
      <c r="A1602" s="36"/>
    </row>
    <row r="1603" spans="1:1" x14ac:dyDescent="0.25">
      <c r="A1603" s="36"/>
    </row>
    <row r="1604" spans="1:1" x14ac:dyDescent="0.25">
      <c r="A1604" s="36"/>
    </row>
    <row r="1605" spans="1:1" x14ac:dyDescent="0.25">
      <c r="A1605" s="36"/>
    </row>
    <row r="1606" spans="1:1" x14ac:dyDescent="0.25">
      <c r="A1606" s="36"/>
    </row>
    <row r="1607" spans="1:1" x14ac:dyDescent="0.25">
      <c r="A1607" s="36"/>
    </row>
    <row r="1608" spans="1:1" x14ac:dyDescent="0.25">
      <c r="A1608" s="36"/>
    </row>
    <row r="1609" spans="1:1" x14ac:dyDescent="0.25">
      <c r="A1609" s="36"/>
    </row>
    <row r="1610" spans="1:1" x14ac:dyDescent="0.25">
      <c r="A1610" s="36"/>
    </row>
    <row r="1611" spans="1:1" x14ac:dyDescent="0.25">
      <c r="A1611" s="36"/>
    </row>
    <row r="1612" spans="1:1" x14ac:dyDescent="0.25">
      <c r="A1612" s="36"/>
    </row>
    <row r="1613" spans="1:1" x14ac:dyDescent="0.25">
      <c r="A1613" s="36"/>
    </row>
    <row r="1614" spans="1:1" x14ac:dyDescent="0.25">
      <c r="A1614" s="36"/>
    </row>
    <row r="1615" spans="1:1" x14ac:dyDescent="0.25">
      <c r="A1615" s="36"/>
    </row>
    <row r="1616" spans="1:1" x14ac:dyDescent="0.25">
      <c r="A1616" s="36"/>
    </row>
    <row r="1617" spans="1:1" x14ac:dyDescent="0.25">
      <c r="A1617" s="36"/>
    </row>
    <row r="1618" spans="1:1" x14ac:dyDescent="0.25">
      <c r="A1618" s="36"/>
    </row>
    <row r="1619" spans="1:1" x14ac:dyDescent="0.25">
      <c r="A1619" s="36"/>
    </row>
    <row r="1620" spans="1:1" x14ac:dyDescent="0.25">
      <c r="A1620" s="36"/>
    </row>
    <row r="1621" spans="1:1" x14ac:dyDescent="0.25">
      <c r="A1621" s="36"/>
    </row>
    <row r="1622" spans="1:1" x14ac:dyDescent="0.25">
      <c r="A1622" s="36"/>
    </row>
    <row r="1623" spans="1:1" x14ac:dyDescent="0.25">
      <c r="A1623" s="36"/>
    </row>
    <row r="1624" spans="1:1" x14ac:dyDescent="0.25">
      <c r="A1624" s="36"/>
    </row>
    <row r="1625" spans="1:1" x14ac:dyDescent="0.25">
      <c r="A1625" s="36"/>
    </row>
    <row r="1626" spans="1:1" x14ac:dyDescent="0.25">
      <c r="A1626" s="36"/>
    </row>
    <row r="1627" spans="1:1" x14ac:dyDescent="0.25">
      <c r="A1627" s="36"/>
    </row>
    <row r="1628" spans="1:1" x14ac:dyDescent="0.25">
      <c r="A1628" s="36"/>
    </row>
    <row r="1629" spans="1:1" x14ac:dyDescent="0.25">
      <c r="A1629" s="36"/>
    </row>
    <row r="1630" spans="1:1" x14ac:dyDescent="0.25">
      <c r="A1630" s="36"/>
    </row>
    <row r="1631" spans="1:1" x14ac:dyDescent="0.25">
      <c r="A1631" s="36"/>
    </row>
    <row r="1632" spans="1:1" x14ac:dyDescent="0.25">
      <c r="A1632" s="36"/>
    </row>
    <row r="1633" spans="1:1" x14ac:dyDescent="0.25">
      <c r="A1633" s="36"/>
    </row>
    <row r="1634" spans="1:1" x14ac:dyDescent="0.25">
      <c r="A1634" s="36"/>
    </row>
    <row r="1635" spans="1:1" x14ac:dyDescent="0.25">
      <c r="A1635" s="36"/>
    </row>
    <row r="1636" spans="1:1" x14ac:dyDescent="0.25">
      <c r="A1636" s="36"/>
    </row>
    <row r="1637" spans="1:1" x14ac:dyDescent="0.25">
      <c r="A1637" s="36"/>
    </row>
    <row r="1638" spans="1:1" x14ac:dyDescent="0.25">
      <c r="A1638" s="36"/>
    </row>
    <row r="1639" spans="1:1" x14ac:dyDescent="0.25">
      <c r="A1639" s="36"/>
    </row>
    <row r="1640" spans="1:1" x14ac:dyDescent="0.25">
      <c r="A1640" s="36"/>
    </row>
    <row r="1641" spans="1:1" x14ac:dyDescent="0.25">
      <c r="A1641" s="36"/>
    </row>
    <row r="1642" spans="1:1" x14ac:dyDescent="0.25">
      <c r="A1642" s="36"/>
    </row>
    <row r="1643" spans="1:1" x14ac:dyDescent="0.25">
      <c r="A1643" s="36"/>
    </row>
    <row r="1644" spans="1:1" x14ac:dyDescent="0.25">
      <c r="A1644" s="36"/>
    </row>
    <row r="1645" spans="1:1" x14ac:dyDescent="0.25">
      <c r="A1645" s="36"/>
    </row>
    <row r="1646" spans="1:1" x14ac:dyDescent="0.25">
      <c r="A1646" s="36"/>
    </row>
    <row r="1647" spans="1:1" x14ac:dyDescent="0.25">
      <c r="A1647" s="36"/>
    </row>
    <row r="1648" spans="1:1" x14ac:dyDescent="0.25">
      <c r="A1648" s="36"/>
    </row>
    <row r="1649" spans="1:1" x14ac:dyDescent="0.25">
      <c r="A1649" s="36"/>
    </row>
    <row r="1650" spans="1:1" x14ac:dyDescent="0.25">
      <c r="A1650" s="36"/>
    </row>
    <row r="1651" spans="1:1" x14ac:dyDescent="0.25">
      <c r="A1651" s="36"/>
    </row>
    <row r="1652" spans="1:1" x14ac:dyDescent="0.25">
      <c r="A1652" s="36"/>
    </row>
    <row r="1653" spans="1:1" x14ac:dyDescent="0.25">
      <c r="A1653" s="36"/>
    </row>
    <row r="1654" spans="1:1" x14ac:dyDescent="0.25">
      <c r="A1654" s="36"/>
    </row>
    <row r="1655" spans="1:1" x14ac:dyDescent="0.25">
      <c r="A1655" s="36"/>
    </row>
    <row r="1656" spans="1:1" x14ac:dyDescent="0.25">
      <c r="A1656" s="36"/>
    </row>
    <row r="1657" spans="1:1" x14ac:dyDescent="0.25">
      <c r="A1657" s="36"/>
    </row>
    <row r="1658" spans="1:1" x14ac:dyDescent="0.25">
      <c r="A1658" s="36"/>
    </row>
    <row r="1659" spans="1:1" x14ac:dyDescent="0.25">
      <c r="A1659" s="36"/>
    </row>
    <row r="1660" spans="1:1" x14ac:dyDescent="0.25">
      <c r="A1660" s="36"/>
    </row>
    <row r="1661" spans="1:1" x14ac:dyDescent="0.25">
      <c r="A1661" s="36"/>
    </row>
    <row r="1662" spans="1:1" x14ac:dyDescent="0.25">
      <c r="A1662" s="36"/>
    </row>
    <row r="1663" spans="1:1" x14ac:dyDescent="0.25">
      <c r="A1663" s="36"/>
    </row>
    <row r="1664" spans="1:1" x14ac:dyDescent="0.25">
      <c r="A1664" s="36"/>
    </row>
    <row r="1665" spans="1:1" x14ac:dyDescent="0.25">
      <c r="A1665" s="36"/>
    </row>
    <row r="1666" spans="1:1" x14ac:dyDescent="0.25">
      <c r="A1666" s="36"/>
    </row>
    <row r="1667" spans="1:1" x14ac:dyDescent="0.25">
      <c r="A1667" s="36"/>
    </row>
    <row r="1668" spans="1:1" x14ac:dyDescent="0.25">
      <c r="A1668" s="36"/>
    </row>
    <row r="1669" spans="1:1" x14ac:dyDescent="0.25">
      <c r="A1669" s="36"/>
    </row>
    <row r="1670" spans="1:1" x14ac:dyDescent="0.25">
      <c r="A1670" s="36"/>
    </row>
    <row r="1671" spans="1:1" x14ac:dyDescent="0.25">
      <c r="A1671" s="36"/>
    </row>
    <row r="1672" spans="1:1" x14ac:dyDescent="0.25">
      <c r="A1672" s="36"/>
    </row>
    <row r="1673" spans="1:1" x14ac:dyDescent="0.25">
      <c r="A1673" s="36"/>
    </row>
    <row r="1674" spans="1:1" x14ac:dyDescent="0.25">
      <c r="A1674" s="36"/>
    </row>
    <row r="1675" spans="1:1" x14ac:dyDescent="0.25">
      <c r="A1675" s="36"/>
    </row>
    <row r="1676" spans="1:1" x14ac:dyDescent="0.25">
      <c r="A1676" s="36"/>
    </row>
    <row r="1677" spans="1:1" x14ac:dyDescent="0.25">
      <c r="A1677" s="36"/>
    </row>
    <row r="1678" spans="1:1" x14ac:dyDescent="0.25">
      <c r="A1678" s="36"/>
    </row>
    <row r="1679" spans="1:1" x14ac:dyDescent="0.25">
      <c r="A1679" s="36"/>
    </row>
    <row r="1680" spans="1:1" x14ac:dyDescent="0.25">
      <c r="A1680" s="36"/>
    </row>
    <row r="1681" spans="1:1" x14ac:dyDescent="0.25">
      <c r="A1681" s="36"/>
    </row>
    <row r="1682" spans="1:1" x14ac:dyDescent="0.25">
      <c r="A1682" s="36"/>
    </row>
    <row r="1683" spans="1:1" x14ac:dyDescent="0.25">
      <c r="A1683" s="36"/>
    </row>
    <row r="1684" spans="1:1" x14ac:dyDescent="0.25">
      <c r="A1684" s="36"/>
    </row>
    <row r="1685" spans="1:1" x14ac:dyDescent="0.25">
      <c r="A1685" s="36"/>
    </row>
    <row r="1686" spans="1:1" x14ac:dyDescent="0.25">
      <c r="A1686" s="36"/>
    </row>
    <row r="1687" spans="1:1" x14ac:dyDescent="0.25">
      <c r="A1687" s="36"/>
    </row>
    <row r="1688" spans="1:1" x14ac:dyDescent="0.25">
      <c r="A1688" s="36"/>
    </row>
    <row r="1689" spans="1:1" x14ac:dyDescent="0.25">
      <c r="A1689" s="36"/>
    </row>
    <row r="1690" spans="1:1" x14ac:dyDescent="0.25">
      <c r="A1690" s="36"/>
    </row>
    <row r="1691" spans="1:1" x14ac:dyDescent="0.25">
      <c r="A1691" s="36"/>
    </row>
    <row r="1692" spans="1:1" x14ac:dyDescent="0.25">
      <c r="A1692" s="36"/>
    </row>
    <row r="1693" spans="1:1" x14ac:dyDescent="0.25">
      <c r="A1693" s="36"/>
    </row>
    <row r="1694" spans="1:1" x14ac:dyDescent="0.25">
      <c r="A1694" s="36"/>
    </row>
    <row r="1695" spans="1:1" x14ac:dyDescent="0.25">
      <c r="A1695" s="36"/>
    </row>
    <row r="1696" spans="1:1" x14ac:dyDescent="0.25">
      <c r="A1696" s="36"/>
    </row>
    <row r="1697" spans="1:1" x14ac:dyDescent="0.25">
      <c r="A1697" s="36"/>
    </row>
    <row r="1698" spans="1:1" x14ac:dyDescent="0.25">
      <c r="A1698" s="36"/>
    </row>
    <row r="1699" spans="1:1" x14ac:dyDescent="0.25">
      <c r="A1699" s="36"/>
    </row>
    <row r="1700" spans="1:1" x14ac:dyDescent="0.25">
      <c r="A1700" s="36"/>
    </row>
    <row r="1701" spans="1:1" x14ac:dyDescent="0.25">
      <c r="A1701" s="36"/>
    </row>
    <row r="1702" spans="1:1" x14ac:dyDescent="0.25">
      <c r="A1702" s="36"/>
    </row>
    <row r="1703" spans="1:1" x14ac:dyDescent="0.25">
      <c r="A1703" s="36"/>
    </row>
    <row r="1704" spans="1:1" x14ac:dyDescent="0.25">
      <c r="A1704" s="36"/>
    </row>
    <row r="1705" spans="1:1" x14ac:dyDescent="0.25">
      <c r="A1705" s="36"/>
    </row>
    <row r="1706" spans="1:1" x14ac:dyDescent="0.25">
      <c r="A1706" s="36"/>
    </row>
    <row r="1707" spans="1:1" x14ac:dyDescent="0.25">
      <c r="A1707" s="36"/>
    </row>
    <row r="1708" spans="1:1" x14ac:dyDescent="0.25">
      <c r="A1708" s="36"/>
    </row>
    <row r="1709" spans="1:1" x14ac:dyDescent="0.25">
      <c r="A1709" s="36"/>
    </row>
    <row r="1710" spans="1:1" x14ac:dyDescent="0.25">
      <c r="A1710" s="36"/>
    </row>
    <row r="1711" spans="1:1" x14ac:dyDescent="0.25">
      <c r="A1711" s="36"/>
    </row>
    <row r="1712" spans="1:1" x14ac:dyDescent="0.25">
      <c r="A1712" s="36"/>
    </row>
    <row r="1713" spans="1:1" x14ac:dyDescent="0.25">
      <c r="A1713" s="36"/>
    </row>
    <row r="1714" spans="1:1" x14ac:dyDescent="0.25">
      <c r="A1714" s="36"/>
    </row>
    <row r="1715" spans="1:1" x14ac:dyDescent="0.25">
      <c r="A1715" s="36"/>
    </row>
    <row r="1716" spans="1:1" x14ac:dyDescent="0.25">
      <c r="A1716" s="36"/>
    </row>
    <row r="1717" spans="1:1" x14ac:dyDescent="0.25">
      <c r="A1717" s="36"/>
    </row>
    <row r="1718" spans="1:1" x14ac:dyDescent="0.25">
      <c r="A1718" s="36"/>
    </row>
    <row r="1719" spans="1:1" x14ac:dyDescent="0.25">
      <c r="A1719" s="36"/>
    </row>
    <row r="1720" spans="1:1" x14ac:dyDescent="0.25">
      <c r="A1720" s="36"/>
    </row>
    <row r="1721" spans="1:1" x14ac:dyDescent="0.25">
      <c r="A1721" s="36"/>
    </row>
    <row r="1722" spans="1:1" x14ac:dyDescent="0.25">
      <c r="A1722" s="36"/>
    </row>
    <row r="1723" spans="1:1" x14ac:dyDescent="0.25">
      <c r="A1723" s="36"/>
    </row>
    <row r="1724" spans="1:1" x14ac:dyDescent="0.25">
      <c r="A1724" s="36"/>
    </row>
    <row r="1725" spans="1:1" x14ac:dyDescent="0.25">
      <c r="A1725" s="36"/>
    </row>
    <row r="1726" spans="1:1" x14ac:dyDescent="0.25">
      <c r="A1726" s="36"/>
    </row>
    <row r="1727" spans="1:1" x14ac:dyDescent="0.25">
      <c r="A1727" s="36"/>
    </row>
    <row r="1728" spans="1:1" x14ac:dyDescent="0.25">
      <c r="A1728" s="36"/>
    </row>
    <row r="1729" spans="1:1" x14ac:dyDescent="0.25">
      <c r="A1729" s="36"/>
    </row>
    <row r="1730" spans="1:1" x14ac:dyDescent="0.25">
      <c r="A1730" s="36"/>
    </row>
    <row r="1731" spans="1:1" x14ac:dyDescent="0.25">
      <c r="A1731" s="36"/>
    </row>
    <row r="1732" spans="1:1" x14ac:dyDescent="0.25">
      <c r="A1732" s="36"/>
    </row>
    <row r="1733" spans="1:1" x14ac:dyDescent="0.25">
      <c r="A1733" s="36"/>
    </row>
    <row r="1734" spans="1:1" x14ac:dyDescent="0.25">
      <c r="A1734" s="36"/>
    </row>
    <row r="1735" spans="1:1" x14ac:dyDescent="0.25">
      <c r="A1735" s="36"/>
    </row>
    <row r="1736" spans="1:1" x14ac:dyDescent="0.25">
      <c r="A1736" s="36"/>
    </row>
    <row r="1737" spans="1:1" x14ac:dyDescent="0.25">
      <c r="A1737" s="36"/>
    </row>
    <row r="1738" spans="1:1" x14ac:dyDescent="0.25">
      <c r="A1738" s="36"/>
    </row>
    <row r="1739" spans="1:1" x14ac:dyDescent="0.25">
      <c r="A1739" s="36"/>
    </row>
    <row r="1740" spans="1:1" x14ac:dyDescent="0.25">
      <c r="A1740" s="36"/>
    </row>
    <row r="1741" spans="1:1" x14ac:dyDescent="0.25">
      <c r="A1741" s="36"/>
    </row>
    <row r="1742" spans="1:1" x14ac:dyDescent="0.25">
      <c r="A1742" s="36"/>
    </row>
    <row r="1743" spans="1:1" x14ac:dyDescent="0.25">
      <c r="A1743" s="36"/>
    </row>
    <row r="1744" spans="1:1" x14ac:dyDescent="0.25">
      <c r="A1744" s="36"/>
    </row>
    <row r="1745" spans="1:1" x14ac:dyDescent="0.25">
      <c r="A1745" s="36"/>
    </row>
    <row r="1746" spans="1:1" x14ac:dyDescent="0.25">
      <c r="A1746" s="36"/>
    </row>
    <row r="1747" spans="1:1" x14ac:dyDescent="0.25">
      <c r="A1747" s="36"/>
    </row>
    <row r="1748" spans="1:1" x14ac:dyDescent="0.25">
      <c r="A1748" s="36"/>
    </row>
    <row r="1749" spans="1:1" x14ac:dyDescent="0.25">
      <c r="A1749" s="36"/>
    </row>
    <row r="1750" spans="1:1" x14ac:dyDescent="0.25">
      <c r="A1750" s="36"/>
    </row>
    <row r="1751" spans="1:1" x14ac:dyDescent="0.25">
      <c r="A1751" s="36"/>
    </row>
    <row r="1752" spans="1:1" x14ac:dyDescent="0.25">
      <c r="A1752" s="36"/>
    </row>
    <row r="1753" spans="1:1" x14ac:dyDescent="0.25">
      <c r="A1753" s="36"/>
    </row>
    <row r="1754" spans="1:1" x14ac:dyDescent="0.25">
      <c r="A1754" s="36"/>
    </row>
    <row r="1755" spans="1:1" x14ac:dyDescent="0.25">
      <c r="A1755" s="36"/>
    </row>
    <row r="1756" spans="1:1" x14ac:dyDescent="0.25">
      <c r="A1756" s="36"/>
    </row>
    <row r="1757" spans="1:1" x14ac:dyDescent="0.25">
      <c r="A1757" s="36"/>
    </row>
    <row r="1758" spans="1:1" x14ac:dyDescent="0.25">
      <c r="A1758" s="36"/>
    </row>
    <row r="1759" spans="1:1" x14ac:dyDescent="0.25">
      <c r="A1759" s="36"/>
    </row>
    <row r="1760" spans="1:1" x14ac:dyDescent="0.25">
      <c r="A1760" s="36"/>
    </row>
    <row r="1761" spans="1:1" x14ac:dyDescent="0.25">
      <c r="A1761" s="36"/>
    </row>
    <row r="1762" spans="1:1" x14ac:dyDescent="0.25">
      <c r="A1762" s="36"/>
    </row>
    <row r="1763" spans="1:1" x14ac:dyDescent="0.25">
      <c r="A1763" s="36"/>
    </row>
    <row r="1764" spans="1:1" x14ac:dyDescent="0.25">
      <c r="A1764" s="36"/>
    </row>
    <row r="1765" spans="1:1" x14ac:dyDescent="0.25">
      <c r="A1765" s="36"/>
    </row>
    <row r="1766" spans="1:1" x14ac:dyDescent="0.25">
      <c r="A1766" s="36"/>
    </row>
    <row r="1767" spans="1:1" x14ac:dyDescent="0.25">
      <c r="A1767" s="36"/>
    </row>
    <row r="1768" spans="1:1" x14ac:dyDescent="0.25">
      <c r="A1768" s="36"/>
    </row>
    <row r="1769" spans="1:1" x14ac:dyDescent="0.25">
      <c r="A1769" s="36"/>
    </row>
    <row r="1770" spans="1:1" x14ac:dyDescent="0.25">
      <c r="A1770" s="36"/>
    </row>
    <row r="1771" spans="1:1" x14ac:dyDescent="0.25">
      <c r="A1771" s="36"/>
    </row>
    <row r="1772" spans="1:1" x14ac:dyDescent="0.25">
      <c r="A1772" s="36"/>
    </row>
    <row r="1773" spans="1:1" x14ac:dyDescent="0.25">
      <c r="A1773" s="36"/>
    </row>
    <row r="1774" spans="1:1" x14ac:dyDescent="0.25">
      <c r="A1774" s="36"/>
    </row>
    <row r="1775" spans="1:1" x14ac:dyDescent="0.25">
      <c r="A1775" s="36"/>
    </row>
    <row r="1776" spans="1:1" x14ac:dyDescent="0.25">
      <c r="A1776" s="36"/>
    </row>
    <row r="1777" spans="1:1" x14ac:dyDescent="0.25">
      <c r="A1777" s="36"/>
    </row>
    <row r="1778" spans="1:1" x14ac:dyDescent="0.25">
      <c r="A1778" s="36"/>
    </row>
    <row r="1779" spans="1:1" x14ac:dyDescent="0.25">
      <c r="A1779" s="36"/>
    </row>
    <row r="1780" spans="1:1" x14ac:dyDescent="0.25">
      <c r="A1780" s="36"/>
    </row>
    <row r="1781" spans="1:1" x14ac:dyDescent="0.25">
      <c r="A1781" s="36"/>
    </row>
    <row r="1782" spans="1:1" x14ac:dyDescent="0.25">
      <c r="A1782" s="36"/>
    </row>
    <row r="1783" spans="1:1" x14ac:dyDescent="0.25">
      <c r="A1783" s="36"/>
    </row>
    <row r="1784" spans="1:1" x14ac:dyDescent="0.25">
      <c r="A1784" s="36"/>
    </row>
    <row r="1785" spans="1:1" x14ac:dyDescent="0.25">
      <c r="A1785" s="36"/>
    </row>
    <row r="1786" spans="1:1" x14ac:dyDescent="0.25">
      <c r="A1786" s="36"/>
    </row>
    <row r="1787" spans="1:1" x14ac:dyDescent="0.25">
      <c r="A1787" s="36"/>
    </row>
    <row r="1788" spans="1:1" x14ac:dyDescent="0.25">
      <c r="A1788" s="36"/>
    </row>
    <row r="1789" spans="1:1" x14ac:dyDescent="0.25">
      <c r="A1789" s="36"/>
    </row>
    <row r="1790" spans="1:1" x14ac:dyDescent="0.25">
      <c r="A1790" s="36"/>
    </row>
    <row r="1791" spans="1:1" x14ac:dyDescent="0.25">
      <c r="A1791" s="36"/>
    </row>
    <row r="1792" spans="1:1" x14ac:dyDescent="0.25">
      <c r="A1792" s="36"/>
    </row>
    <row r="1793" spans="1:1" x14ac:dyDescent="0.25">
      <c r="A1793" s="36"/>
    </row>
    <row r="1794" spans="1:1" x14ac:dyDescent="0.25">
      <c r="A1794" s="36"/>
    </row>
    <row r="1795" spans="1:1" x14ac:dyDescent="0.25">
      <c r="A1795" s="36"/>
    </row>
    <row r="1796" spans="1:1" x14ac:dyDescent="0.25">
      <c r="A1796" s="36"/>
    </row>
    <row r="1797" spans="1:1" x14ac:dyDescent="0.25">
      <c r="A1797" s="36"/>
    </row>
    <row r="1798" spans="1:1" x14ac:dyDescent="0.25">
      <c r="A1798" s="36"/>
    </row>
    <row r="1799" spans="1:1" x14ac:dyDescent="0.25">
      <c r="A1799" s="36"/>
    </row>
    <row r="1800" spans="1:1" x14ac:dyDescent="0.25">
      <c r="A1800" s="36"/>
    </row>
    <row r="1801" spans="1:1" x14ac:dyDescent="0.25">
      <c r="A1801" s="36"/>
    </row>
    <row r="1802" spans="1:1" x14ac:dyDescent="0.25">
      <c r="A1802" s="36"/>
    </row>
    <row r="1803" spans="1:1" x14ac:dyDescent="0.25">
      <c r="A1803" s="36"/>
    </row>
    <row r="1804" spans="1:1" x14ac:dyDescent="0.25">
      <c r="A1804" s="36"/>
    </row>
    <row r="1805" spans="1:1" x14ac:dyDescent="0.25">
      <c r="A1805" s="36"/>
    </row>
    <row r="1806" spans="1:1" x14ac:dyDescent="0.25">
      <c r="A1806" s="36"/>
    </row>
    <row r="1807" spans="1:1" x14ac:dyDescent="0.25">
      <c r="A1807" s="36"/>
    </row>
    <row r="1808" spans="1:1" x14ac:dyDescent="0.25">
      <c r="A1808" s="36"/>
    </row>
    <row r="1809" spans="1:1" x14ac:dyDescent="0.25">
      <c r="A1809" s="36"/>
    </row>
    <row r="1810" spans="1:1" x14ac:dyDescent="0.25">
      <c r="A1810" s="36"/>
    </row>
    <row r="1811" spans="1:1" x14ac:dyDescent="0.25">
      <c r="A1811" s="36"/>
    </row>
    <row r="1812" spans="1:1" x14ac:dyDescent="0.25">
      <c r="A1812" s="36"/>
    </row>
    <row r="1813" spans="1:1" x14ac:dyDescent="0.25">
      <c r="A1813" s="36"/>
    </row>
    <row r="1814" spans="1:1" x14ac:dyDescent="0.25">
      <c r="A1814" s="36"/>
    </row>
    <row r="1815" spans="1:1" x14ac:dyDescent="0.25">
      <c r="A1815" s="36"/>
    </row>
    <row r="1816" spans="1:1" x14ac:dyDescent="0.25">
      <c r="A1816" s="36"/>
    </row>
    <row r="1817" spans="1:1" x14ac:dyDescent="0.25">
      <c r="A1817" s="36"/>
    </row>
    <row r="1818" spans="1:1" x14ac:dyDescent="0.25">
      <c r="A1818" s="36"/>
    </row>
    <row r="1819" spans="1:1" x14ac:dyDescent="0.25">
      <c r="A1819" s="36"/>
    </row>
    <row r="1820" spans="1:1" x14ac:dyDescent="0.25">
      <c r="A1820" s="36"/>
    </row>
    <row r="1821" spans="1:1" x14ac:dyDescent="0.25">
      <c r="A1821" s="36"/>
    </row>
    <row r="1822" spans="1:1" x14ac:dyDescent="0.25">
      <c r="A1822" s="36"/>
    </row>
    <row r="1823" spans="1:1" x14ac:dyDescent="0.25">
      <c r="A1823" s="36"/>
    </row>
    <row r="1824" spans="1:1" x14ac:dyDescent="0.25">
      <c r="A1824" s="36"/>
    </row>
    <row r="1825" spans="1:1" x14ac:dyDescent="0.25">
      <c r="A1825" s="36"/>
    </row>
    <row r="1826" spans="1:1" x14ac:dyDescent="0.25">
      <c r="A1826" s="36"/>
    </row>
    <row r="1827" spans="1:1" x14ac:dyDescent="0.25">
      <c r="A1827" s="36"/>
    </row>
    <row r="1828" spans="1:1" x14ac:dyDescent="0.25">
      <c r="A1828" s="36"/>
    </row>
    <row r="1829" spans="1:1" x14ac:dyDescent="0.25">
      <c r="A1829" s="36"/>
    </row>
    <row r="1830" spans="1:1" x14ac:dyDescent="0.25">
      <c r="A1830" s="36"/>
    </row>
    <row r="1831" spans="1:1" x14ac:dyDescent="0.25">
      <c r="A1831" s="36"/>
    </row>
    <row r="1832" spans="1:1" x14ac:dyDescent="0.25">
      <c r="A1832" s="36"/>
    </row>
    <row r="1833" spans="1:1" x14ac:dyDescent="0.25">
      <c r="A1833" s="36"/>
    </row>
    <row r="1834" spans="1:1" x14ac:dyDescent="0.25">
      <c r="A1834" s="36"/>
    </row>
    <row r="1835" spans="1:1" x14ac:dyDescent="0.25">
      <c r="A1835" s="36"/>
    </row>
    <row r="1836" spans="1:1" x14ac:dyDescent="0.25">
      <c r="A1836" s="36"/>
    </row>
    <row r="1837" spans="1:1" x14ac:dyDescent="0.25">
      <c r="A1837" s="36"/>
    </row>
    <row r="1838" spans="1:1" x14ac:dyDescent="0.25">
      <c r="A1838" s="36"/>
    </row>
    <row r="1839" spans="1:1" x14ac:dyDescent="0.25">
      <c r="A1839" s="36"/>
    </row>
    <row r="1840" spans="1:1" x14ac:dyDescent="0.25">
      <c r="A1840" s="36"/>
    </row>
    <row r="1841" spans="1:1" x14ac:dyDescent="0.25">
      <c r="A1841" s="36"/>
    </row>
    <row r="1842" spans="1:1" x14ac:dyDescent="0.25">
      <c r="A1842" s="36"/>
    </row>
    <row r="1843" spans="1:1" x14ac:dyDescent="0.25">
      <c r="A1843" s="36"/>
    </row>
    <row r="1844" spans="1:1" x14ac:dyDescent="0.25">
      <c r="A1844" s="36"/>
    </row>
    <row r="1845" spans="1:1" x14ac:dyDescent="0.25">
      <c r="A1845" s="36"/>
    </row>
    <row r="1846" spans="1:1" x14ac:dyDescent="0.25">
      <c r="A1846" s="36"/>
    </row>
    <row r="1847" spans="1:1" x14ac:dyDescent="0.25">
      <c r="A1847" s="36"/>
    </row>
    <row r="1848" spans="1:1" x14ac:dyDescent="0.25">
      <c r="A1848" s="36"/>
    </row>
    <row r="1849" spans="1:1" x14ac:dyDescent="0.25">
      <c r="A1849" s="36"/>
    </row>
    <row r="1850" spans="1:1" x14ac:dyDescent="0.25">
      <c r="A1850" s="36"/>
    </row>
    <row r="1851" spans="1:1" x14ac:dyDescent="0.25">
      <c r="A1851" s="36"/>
    </row>
    <row r="1852" spans="1:1" x14ac:dyDescent="0.25">
      <c r="A1852" s="36"/>
    </row>
    <row r="1853" spans="1:1" x14ac:dyDescent="0.25">
      <c r="A1853" s="36"/>
    </row>
    <row r="1854" spans="1:1" x14ac:dyDescent="0.25">
      <c r="A1854" s="36"/>
    </row>
    <row r="1855" spans="1:1" x14ac:dyDescent="0.25">
      <c r="A1855" s="36"/>
    </row>
    <row r="1856" spans="1:1" x14ac:dyDescent="0.25">
      <c r="A1856" s="36"/>
    </row>
    <row r="1857" spans="1:1" x14ac:dyDescent="0.25">
      <c r="A1857" s="36"/>
    </row>
    <row r="1858" spans="1:1" x14ac:dyDescent="0.25">
      <c r="A1858" s="36"/>
    </row>
    <row r="1859" spans="1:1" x14ac:dyDescent="0.25">
      <c r="A1859" s="36"/>
    </row>
    <row r="1860" spans="1:1" x14ac:dyDescent="0.25">
      <c r="A1860" s="36"/>
    </row>
    <row r="1861" spans="1:1" x14ac:dyDescent="0.25">
      <c r="A1861" s="36"/>
    </row>
    <row r="1862" spans="1:1" x14ac:dyDescent="0.25">
      <c r="A1862" s="36"/>
    </row>
    <row r="1863" spans="1:1" x14ac:dyDescent="0.25">
      <c r="A1863" s="36"/>
    </row>
    <row r="1864" spans="1:1" x14ac:dyDescent="0.25">
      <c r="A1864" s="36"/>
    </row>
    <row r="1865" spans="1:1" x14ac:dyDescent="0.25">
      <c r="A1865" s="36"/>
    </row>
    <row r="1866" spans="1:1" x14ac:dyDescent="0.25">
      <c r="A1866" s="36"/>
    </row>
    <row r="1867" spans="1:1" x14ac:dyDescent="0.25">
      <c r="A1867" s="36"/>
    </row>
    <row r="1868" spans="1:1" x14ac:dyDescent="0.25">
      <c r="A1868" s="36"/>
    </row>
    <row r="1869" spans="1:1" x14ac:dyDescent="0.25">
      <c r="A1869" s="36"/>
    </row>
    <row r="1870" spans="1:1" x14ac:dyDescent="0.25">
      <c r="A1870" s="36"/>
    </row>
    <row r="1871" spans="1:1" x14ac:dyDescent="0.25">
      <c r="A1871" s="36"/>
    </row>
    <row r="1872" spans="1:1" x14ac:dyDescent="0.25">
      <c r="A1872" s="36"/>
    </row>
    <row r="1873" spans="1:1" x14ac:dyDescent="0.25">
      <c r="A1873" s="36"/>
    </row>
    <row r="1874" spans="1:1" x14ac:dyDescent="0.25">
      <c r="A1874" s="36"/>
    </row>
    <row r="1875" spans="1:1" x14ac:dyDescent="0.25">
      <c r="A1875" s="36"/>
    </row>
    <row r="1876" spans="1:1" x14ac:dyDescent="0.25">
      <c r="A1876" s="36"/>
    </row>
    <row r="1877" spans="1:1" x14ac:dyDescent="0.25">
      <c r="A1877" s="36"/>
    </row>
    <row r="1878" spans="1:1" x14ac:dyDescent="0.25">
      <c r="A1878" s="36"/>
    </row>
    <row r="1879" spans="1:1" x14ac:dyDescent="0.25">
      <c r="A1879" s="36"/>
    </row>
    <row r="1880" spans="1:1" x14ac:dyDescent="0.25">
      <c r="A1880" s="36"/>
    </row>
    <row r="1881" spans="1:1" x14ac:dyDescent="0.25">
      <c r="A1881" s="36"/>
    </row>
    <row r="1882" spans="1:1" x14ac:dyDescent="0.25">
      <c r="A1882" s="36"/>
    </row>
    <row r="1883" spans="1:1" x14ac:dyDescent="0.25">
      <c r="A1883" s="36"/>
    </row>
    <row r="1884" spans="1:1" x14ac:dyDescent="0.25">
      <c r="A1884" s="36"/>
    </row>
    <row r="1885" spans="1:1" x14ac:dyDescent="0.25">
      <c r="A1885" s="36"/>
    </row>
    <row r="1886" spans="1:1" x14ac:dyDescent="0.25">
      <c r="A1886" s="36"/>
    </row>
    <row r="1887" spans="1:1" x14ac:dyDescent="0.25">
      <c r="A1887" s="36"/>
    </row>
    <row r="1888" spans="1:1" x14ac:dyDescent="0.25">
      <c r="A1888" s="36"/>
    </row>
    <row r="1889" spans="1:1" x14ac:dyDescent="0.25">
      <c r="A1889" s="36"/>
    </row>
    <row r="1890" spans="1:1" x14ac:dyDescent="0.25">
      <c r="A1890" s="36"/>
    </row>
    <row r="1891" spans="1:1" x14ac:dyDescent="0.25">
      <c r="A1891" s="36"/>
    </row>
    <row r="1892" spans="1:1" x14ac:dyDescent="0.25">
      <c r="A1892" s="36"/>
    </row>
    <row r="1893" spans="1:1" x14ac:dyDescent="0.25">
      <c r="A1893" s="36"/>
    </row>
    <row r="1894" spans="1:1" x14ac:dyDescent="0.25">
      <c r="A1894" s="36"/>
    </row>
    <row r="1895" spans="1:1" x14ac:dyDescent="0.25">
      <c r="A1895" s="36"/>
    </row>
    <row r="1896" spans="1:1" x14ac:dyDescent="0.25">
      <c r="A1896" s="36"/>
    </row>
    <row r="1897" spans="1:1" x14ac:dyDescent="0.25">
      <c r="A1897" s="36"/>
    </row>
    <row r="1898" spans="1:1" x14ac:dyDescent="0.25">
      <c r="A1898" s="36"/>
    </row>
    <row r="1899" spans="1:1" x14ac:dyDescent="0.25">
      <c r="A1899" s="36"/>
    </row>
    <row r="1900" spans="1:1" x14ac:dyDescent="0.25">
      <c r="A1900" s="36"/>
    </row>
    <row r="1901" spans="1:1" x14ac:dyDescent="0.25">
      <c r="A1901" s="36"/>
    </row>
    <row r="1902" spans="1:1" x14ac:dyDescent="0.25">
      <c r="A1902" s="36"/>
    </row>
    <row r="1903" spans="1:1" x14ac:dyDescent="0.25">
      <c r="A1903" s="36"/>
    </row>
    <row r="1904" spans="1:1" x14ac:dyDescent="0.25">
      <c r="A1904" s="36"/>
    </row>
    <row r="1905" spans="1:1" x14ac:dyDescent="0.25">
      <c r="A1905" s="36"/>
    </row>
    <row r="1906" spans="1:1" x14ac:dyDescent="0.25">
      <c r="A1906" s="36"/>
    </row>
    <row r="1907" spans="1:1" x14ac:dyDescent="0.25">
      <c r="A1907" s="36"/>
    </row>
    <row r="1908" spans="1:1" x14ac:dyDescent="0.25">
      <c r="A1908" s="36"/>
    </row>
    <row r="1909" spans="1:1" x14ac:dyDescent="0.25">
      <c r="A1909" s="36"/>
    </row>
    <row r="1910" spans="1:1" x14ac:dyDescent="0.25">
      <c r="A1910" s="36"/>
    </row>
    <row r="1911" spans="1:1" x14ac:dyDescent="0.25">
      <c r="A1911" s="36"/>
    </row>
    <row r="1912" spans="1:1" x14ac:dyDescent="0.25">
      <c r="A1912" s="36"/>
    </row>
    <row r="1913" spans="1:1" x14ac:dyDescent="0.25">
      <c r="A1913" s="36"/>
    </row>
    <row r="1914" spans="1:1" x14ac:dyDescent="0.25">
      <c r="A1914" s="36"/>
    </row>
    <row r="1915" spans="1:1" x14ac:dyDescent="0.25">
      <c r="A1915" s="36"/>
    </row>
    <row r="1916" spans="1:1" x14ac:dyDescent="0.25">
      <c r="A1916" s="36"/>
    </row>
    <row r="1917" spans="1:1" x14ac:dyDescent="0.25">
      <c r="A1917" s="36"/>
    </row>
    <row r="1918" spans="1:1" x14ac:dyDescent="0.25">
      <c r="A1918" s="36"/>
    </row>
    <row r="1919" spans="1:1" x14ac:dyDescent="0.25">
      <c r="A1919" s="36"/>
    </row>
    <row r="1920" spans="1:1" x14ac:dyDescent="0.25">
      <c r="A1920" s="36"/>
    </row>
    <row r="1921" spans="1:1" x14ac:dyDescent="0.25">
      <c r="A1921" s="36"/>
    </row>
    <row r="1922" spans="1:1" x14ac:dyDescent="0.25">
      <c r="A1922" s="36"/>
    </row>
    <row r="1923" spans="1:1" x14ac:dyDescent="0.25">
      <c r="A1923" s="36"/>
    </row>
    <row r="1924" spans="1:1" x14ac:dyDescent="0.25">
      <c r="A1924" s="36"/>
    </row>
    <row r="1925" spans="1:1" x14ac:dyDescent="0.25">
      <c r="A1925" s="36"/>
    </row>
    <row r="1926" spans="1:1" x14ac:dyDescent="0.25">
      <c r="A1926" s="36"/>
    </row>
    <row r="1927" spans="1:1" x14ac:dyDescent="0.25">
      <c r="A1927" s="36"/>
    </row>
    <row r="1928" spans="1:1" x14ac:dyDescent="0.25">
      <c r="A1928" s="36"/>
    </row>
    <row r="1929" spans="1:1" x14ac:dyDescent="0.25">
      <c r="A1929" s="36"/>
    </row>
    <row r="1930" spans="1:1" x14ac:dyDescent="0.25">
      <c r="A1930" s="36"/>
    </row>
    <row r="1931" spans="1:1" x14ac:dyDescent="0.25">
      <c r="A1931" s="36"/>
    </row>
    <row r="1932" spans="1:1" x14ac:dyDescent="0.25">
      <c r="A1932" s="36"/>
    </row>
    <row r="1933" spans="1:1" x14ac:dyDescent="0.25">
      <c r="A1933" s="36"/>
    </row>
    <row r="1934" spans="1:1" x14ac:dyDescent="0.25">
      <c r="A1934" s="36"/>
    </row>
    <row r="1935" spans="1:1" x14ac:dyDescent="0.25">
      <c r="A1935" s="36"/>
    </row>
    <row r="1936" spans="1:1" x14ac:dyDescent="0.25">
      <c r="A1936" s="36"/>
    </row>
    <row r="1937" spans="1:1" x14ac:dyDescent="0.25">
      <c r="A1937" s="36"/>
    </row>
    <row r="1938" spans="1:1" x14ac:dyDescent="0.25">
      <c r="A1938" s="36"/>
    </row>
    <row r="1939" spans="1:1" x14ac:dyDescent="0.25">
      <c r="A1939" s="36"/>
    </row>
    <row r="1940" spans="1:1" x14ac:dyDescent="0.25">
      <c r="A1940" s="36"/>
    </row>
    <row r="1941" spans="1:1" x14ac:dyDescent="0.25">
      <c r="A1941" s="36"/>
    </row>
    <row r="1942" spans="1:1" x14ac:dyDescent="0.25">
      <c r="A1942" s="36"/>
    </row>
    <row r="1943" spans="1:1" x14ac:dyDescent="0.25">
      <c r="A1943" s="36"/>
    </row>
    <row r="1944" spans="1:1" x14ac:dyDescent="0.25">
      <c r="A1944" s="36"/>
    </row>
    <row r="1945" spans="1:1" x14ac:dyDescent="0.25">
      <c r="A1945" s="36"/>
    </row>
    <row r="1946" spans="1:1" x14ac:dyDescent="0.25">
      <c r="A1946" s="36"/>
    </row>
    <row r="1947" spans="1:1" x14ac:dyDescent="0.25">
      <c r="A1947" s="36"/>
    </row>
    <row r="1948" spans="1:1" x14ac:dyDescent="0.25">
      <c r="A1948" s="36"/>
    </row>
    <row r="1949" spans="1:1" x14ac:dyDescent="0.25">
      <c r="A1949" s="36"/>
    </row>
    <row r="1950" spans="1:1" x14ac:dyDescent="0.25">
      <c r="A1950" s="36"/>
    </row>
    <row r="1951" spans="1:1" x14ac:dyDescent="0.25">
      <c r="A1951" s="36"/>
    </row>
    <row r="1952" spans="1:1" x14ac:dyDescent="0.25">
      <c r="A1952" s="36"/>
    </row>
    <row r="1953" spans="1:1" x14ac:dyDescent="0.25">
      <c r="A1953" s="36"/>
    </row>
    <row r="1954" spans="1:1" x14ac:dyDescent="0.25">
      <c r="A1954" s="36"/>
    </row>
    <row r="1955" spans="1:1" x14ac:dyDescent="0.25">
      <c r="A1955" s="36"/>
    </row>
    <row r="1956" spans="1:1" x14ac:dyDescent="0.25">
      <c r="A1956" s="36"/>
    </row>
    <row r="1957" spans="1:1" x14ac:dyDescent="0.25">
      <c r="A1957" s="36"/>
    </row>
    <row r="1958" spans="1:1" x14ac:dyDescent="0.25">
      <c r="A1958" s="36"/>
    </row>
    <row r="1959" spans="1:1" x14ac:dyDescent="0.25">
      <c r="A1959" s="36"/>
    </row>
    <row r="1960" spans="1:1" x14ac:dyDescent="0.25">
      <c r="A1960" s="36"/>
    </row>
    <row r="1961" spans="1:1" x14ac:dyDescent="0.25">
      <c r="A1961" s="36"/>
    </row>
    <row r="1962" spans="1:1" x14ac:dyDescent="0.25">
      <c r="A1962" s="36"/>
    </row>
    <row r="1963" spans="1:1" x14ac:dyDescent="0.25">
      <c r="A1963" s="36"/>
    </row>
    <row r="1964" spans="1:1" x14ac:dyDescent="0.25">
      <c r="A1964" s="36"/>
    </row>
    <row r="1965" spans="1:1" x14ac:dyDescent="0.25">
      <c r="A1965" s="36"/>
    </row>
    <row r="1966" spans="1:1" x14ac:dyDescent="0.25">
      <c r="A1966" s="36"/>
    </row>
    <row r="1967" spans="1:1" x14ac:dyDescent="0.25">
      <c r="A1967" s="36"/>
    </row>
    <row r="1968" spans="1:1" x14ac:dyDescent="0.25">
      <c r="A1968" s="36"/>
    </row>
    <row r="1969" spans="1:1" x14ac:dyDescent="0.25">
      <c r="A1969" s="36"/>
    </row>
    <row r="1970" spans="1:1" x14ac:dyDescent="0.25">
      <c r="A1970" s="36"/>
    </row>
    <row r="1971" spans="1:1" x14ac:dyDescent="0.25">
      <c r="A1971" s="36"/>
    </row>
    <row r="1972" spans="1:1" x14ac:dyDescent="0.25">
      <c r="A1972" s="36"/>
    </row>
    <row r="1973" spans="1:1" x14ac:dyDescent="0.25">
      <c r="A1973" s="36"/>
    </row>
    <row r="1974" spans="1:1" x14ac:dyDescent="0.25">
      <c r="A1974" s="36"/>
    </row>
    <row r="1975" spans="1:1" x14ac:dyDescent="0.25">
      <c r="A1975" s="36"/>
    </row>
    <row r="1976" spans="1:1" x14ac:dyDescent="0.25">
      <c r="A1976" s="36"/>
    </row>
    <row r="1977" spans="1:1" x14ac:dyDescent="0.25">
      <c r="A1977" s="36"/>
    </row>
    <row r="1978" spans="1:1" x14ac:dyDescent="0.25">
      <c r="A1978" s="36"/>
    </row>
    <row r="1979" spans="1:1" x14ac:dyDescent="0.25">
      <c r="A1979" s="36"/>
    </row>
    <row r="1980" spans="1:1" x14ac:dyDescent="0.25">
      <c r="A1980" s="36"/>
    </row>
    <row r="1981" spans="1:1" x14ac:dyDescent="0.25">
      <c r="A1981" s="36"/>
    </row>
    <row r="1982" spans="1:1" x14ac:dyDescent="0.25">
      <c r="A1982" s="36"/>
    </row>
    <row r="1983" spans="1:1" x14ac:dyDescent="0.25">
      <c r="A1983" s="36"/>
    </row>
    <row r="1984" spans="1:1" x14ac:dyDescent="0.25">
      <c r="A1984" s="36"/>
    </row>
    <row r="1985" spans="1:1" x14ac:dyDescent="0.25">
      <c r="A1985" s="36"/>
    </row>
    <row r="1986" spans="1:1" x14ac:dyDescent="0.25">
      <c r="A1986" s="36"/>
    </row>
    <row r="1987" spans="1:1" x14ac:dyDescent="0.25">
      <c r="A1987" s="36"/>
    </row>
    <row r="1988" spans="1:1" x14ac:dyDescent="0.25">
      <c r="A1988" s="36"/>
    </row>
    <row r="1989" spans="1:1" x14ac:dyDescent="0.25">
      <c r="A1989" s="36"/>
    </row>
    <row r="1990" spans="1:1" x14ac:dyDescent="0.25">
      <c r="A1990" s="36"/>
    </row>
    <row r="1991" spans="1:1" x14ac:dyDescent="0.25">
      <c r="A1991" s="36"/>
    </row>
    <row r="1992" spans="1:1" x14ac:dyDescent="0.25">
      <c r="A1992" s="36"/>
    </row>
    <row r="1993" spans="1:1" x14ac:dyDescent="0.25">
      <c r="A1993" s="36"/>
    </row>
    <row r="1994" spans="1:1" x14ac:dyDescent="0.25">
      <c r="A1994" s="36"/>
    </row>
    <row r="1995" spans="1:1" x14ac:dyDescent="0.25">
      <c r="A1995" s="36"/>
    </row>
    <row r="1996" spans="1:1" x14ac:dyDescent="0.25">
      <c r="A1996" s="36"/>
    </row>
    <row r="1997" spans="1:1" x14ac:dyDescent="0.25">
      <c r="A1997" s="36"/>
    </row>
    <row r="1998" spans="1:1" x14ac:dyDescent="0.25">
      <c r="A1998" s="36"/>
    </row>
    <row r="1999" spans="1:1" x14ac:dyDescent="0.25">
      <c r="A1999" s="36"/>
    </row>
    <row r="2000" spans="1:1" x14ac:dyDescent="0.25">
      <c r="A2000" s="36"/>
    </row>
    <row r="2001" spans="1:1" x14ac:dyDescent="0.25">
      <c r="A2001" s="36"/>
    </row>
    <row r="2002" spans="1:1" x14ac:dyDescent="0.25">
      <c r="A2002" s="36"/>
    </row>
    <row r="2003" spans="1:1" x14ac:dyDescent="0.25">
      <c r="A2003" s="36"/>
    </row>
    <row r="2004" spans="1:1" x14ac:dyDescent="0.25">
      <c r="A2004" s="36"/>
    </row>
    <row r="2005" spans="1:1" x14ac:dyDescent="0.25">
      <c r="A2005" s="36"/>
    </row>
    <row r="2006" spans="1:1" x14ac:dyDescent="0.25">
      <c r="A2006" s="36"/>
    </row>
    <row r="2007" spans="1:1" x14ac:dyDescent="0.25">
      <c r="A2007" s="36"/>
    </row>
    <row r="2008" spans="1:1" x14ac:dyDescent="0.25">
      <c r="A2008" s="36"/>
    </row>
    <row r="2009" spans="1:1" x14ac:dyDescent="0.25">
      <c r="A2009" s="36"/>
    </row>
    <row r="2010" spans="1:1" x14ac:dyDescent="0.25">
      <c r="A2010" s="36"/>
    </row>
    <row r="2011" spans="1:1" x14ac:dyDescent="0.25">
      <c r="A2011" s="36"/>
    </row>
    <row r="2012" spans="1:1" x14ac:dyDescent="0.25">
      <c r="A2012" s="36"/>
    </row>
    <row r="2013" spans="1:1" x14ac:dyDescent="0.25">
      <c r="A2013" s="36"/>
    </row>
    <row r="2014" spans="1:1" x14ac:dyDescent="0.25">
      <c r="A2014" s="36"/>
    </row>
    <row r="2015" spans="1:1" x14ac:dyDescent="0.25">
      <c r="A2015" s="36"/>
    </row>
    <row r="2016" spans="1:1" x14ac:dyDescent="0.25">
      <c r="A2016" s="36"/>
    </row>
    <row r="2017" spans="1:1" x14ac:dyDescent="0.25">
      <c r="A2017" s="36"/>
    </row>
    <row r="2018" spans="1:1" x14ac:dyDescent="0.25">
      <c r="A2018" s="36"/>
    </row>
    <row r="2019" spans="1:1" x14ac:dyDescent="0.25">
      <c r="A2019" s="36"/>
    </row>
    <row r="2020" spans="1:1" x14ac:dyDescent="0.25">
      <c r="A2020" s="36"/>
    </row>
    <row r="2021" spans="1:1" x14ac:dyDescent="0.25">
      <c r="A2021" s="36"/>
    </row>
    <row r="2022" spans="1:1" x14ac:dyDescent="0.25">
      <c r="A2022" s="36"/>
    </row>
    <row r="2023" spans="1:1" x14ac:dyDescent="0.25">
      <c r="A2023" s="36"/>
    </row>
    <row r="2024" spans="1:1" x14ac:dyDescent="0.25">
      <c r="A2024" s="36"/>
    </row>
    <row r="2025" spans="1:1" x14ac:dyDescent="0.25">
      <c r="A2025" s="36"/>
    </row>
    <row r="2026" spans="1:1" x14ac:dyDescent="0.25">
      <c r="A2026" s="36"/>
    </row>
    <row r="2027" spans="1:1" x14ac:dyDescent="0.25">
      <c r="A2027" s="36"/>
    </row>
    <row r="2028" spans="1:1" x14ac:dyDescent="0.25">
      <c r="A2028" s="36"/>
    </row>
    <row r="2029" spans="1:1" x14ac:dyDescent="0.25">
      <c r="A2029" s="36"/>
    </row>
    <row r="2030" spans="1:1" x14ac:dyDescent="0.25">
      <c r="A2030" s="36"/>
    </row>
    <row r="2031" spans="1:1" x14ac:dyDescent="0.25">
      <c r="A2031" s="36"/>
    </row>
    <row r="2032" spans="1:1" x14ac:dyDescent="0.25">
      <c r="A2032" s="36"/>
    </row>
    <row r="2033" spans="1:1" x14ac:dyDescent="0.25">
      <c r="A2033" s="36"/>
    </row>
    <row r="2034" spans="1:1" x14ac:dyDescent="0.25">
      <c r="A2034" s="36"/>
    </row>
    <row r="2035" spans="1:1" x14ac:dyDescent="0.25">
      <c r="A2035" s="36"/>
    </row>
    <row r="2036" spans="1:1" x14ac:dyDescent="0.25">
      <c r="A2036" s="36"/>
    </row>
    <row r="2037" spans="1:1" x14ac:dyDescent="0.25">
      <c r="A2037" s="36"/>
    </row>
    <row r="2038" spans="1:1" x14ac:dyDescent="0.25">
      <c r="A2038" s="36"/>
    </row>
    <row r="2039" spans="1:1" x14ac:dyDescent="0.25">
      <c r="A2039" s="36"/>
    </row>
    <row r="2040" spans="1:1" x14ac:dyDescent="0.25">
      <c r="A2040" s="36"/>
    </row>
    <row r="2041" spans="1:1" x14ac:dyDescent="0.25">
      <c r="A2041" s="36"/>
    </row>
    <row r="2042" spans="1:1" x14ac:dyDescent="0.25">
      <c r="A2042" s="36"/>
    </row>
    <row r="2043" spans="1:1" x14ac:dyDescent="0.25">
      <c r="A2043" s="36"/>
    </row>
    <row r="2044" spans="1:1" x14ac:dyDescent="0.25">
      <c r="A2044" s="36"/>
    </row>
    <row r="2045" spans="1:1" x14ac:dyDescent="0.25">
      <c r="A2045" s="36"/>
    </row>
    <row r="2046" spans="1:1" x14ac:dyDescent="0.25">
      <c r="A2046" s="36"/>
    </row>
    <row r="2047" spans="1:1" x14ac:dyDescent="0.25">
      <c r="A2047" s="36"/>
    </row>
    <row r="2048" spans="1:1" x14ac:dyDescent="0.25">
      <c r="A2048" s="36"/>
    </row>
    <row r="2049" spans="1:1" x14ac:dyDescent="0.25">
      <c r="A2049" s="36"/>
    </row>
    <row r="2050" spans="1:1" x14ac:dyDescent="0.25">
      <c r="A2050" s="36"/>
    </row>
    <row r="2051" spans="1:1" x14ac:dyDescent="0.25">
      <c r="A2051" s="36"/>
    </row>
    <row r="2052" spans="1:1" x14ac:dyDescent="0.25">
      <c r="A2052" s="36"/>
    </row>
    <row r="2053" spans="1:1" x14ac:dyDescent="0.25">
      <c r="A2053" s="36"/>
    </row>
    <row r="2054" spans="1:1" x14ac:dyDescent="0.25">
      <c r="A2054" s="36"/>
    </row>
    <row r="2055" spans="1:1" x14ac:dyDescent="0.25">
      <c r="A2055" s="36"/>
    </row>
    <row r="2056" spans="1:1" x14ac:dyDescent="0.25">
      <c r="A2056" s="36"/>
    </row>
    <row r="2057" spans="1:1" x14ac:dyDescent="0.25">
      <c r="A2057" s="36"/>
    </row>
    <row r="2058" spans="1:1" x14ac:dyDescent="0.25">
      <c r="A2058" s="36"/>
    </row>
    <row r="2059" spans="1:1" x14ac:dyDescent="0.25">
      <c r="A2059" s="36"/>
    </row>
    <row r="2060" spans="1:1" x14ac:dyDescent="0.25">
      <c r="A2060" s="36"/>
    </row>
    <row r="2061" spans="1:1" x14ac:dyDescent="0.25">
      <c r="A2061" s="36"/>
    </row>
    <row r="2062" spans="1:1" x14ac:dyDescent="0.25">
      <c r="A2062" s="36"/>
    </row>
    <row r="2063" spans="1:1" x14ac:dyDescent="0.25">
      <c r="A2063" s="36"/>
    </row>
    <row r="2064" spans="1:1" x14ac:dyDescent="0.25">
      <c r="A2064" s="36"/>
    </row>
    <row r="2065" spans="1:1" x14ac:dyDescent="0.25">
      <c r="A2065" s="36"/>
    </row>
    <row r="2066" spans="1:1" x14ac:dyDescent="0.25">
      <c r="A2066" s="36"/>
    </row>
    <row r="2067" spans="1:1" x14ac:dyDescent="0.25">
      <c r="A2067" s="36"/>
    </row>
    <row r="2068" spans="1:1" x14ac:dyDescent="0.25">
      <c r="A2068" s="36"/>
    </row>
    <row r="2069" spans="1:1" x14ac:dyDescent="0.25">
      <c r="A2069" s="36"/>
    </row>
    <row r="2070" spans="1:1" x14ac:dyDescent="0.25">
      <c r="A2070" s="36"/>
    </row>
    <row r="2071" spans="1:1" x14ac:dyDescent="0.25">
      <c r="A2071" s="36"/>
    </row>
    <row r="2072" spans="1:1" x14ac:dyDescent="0.25">
      <c r="A2072" s="36"/>
    </row>
    <row r="2073" spans="1:1" x14ac:dyDescent="0.25">
      <c r="A2073" s="36"/>
    </row>
    <row r="2074" spans="1:1" x14ac:dyDescent="0.25">
      <c r="A2074" s="36"/>
    </row>
    <row r="2075" spans="1:1" x14ac:dyDescent="0.25">
      <c r="A2075" s="36"/>
    </row>
    <row r="2076" spans="1:1" x14ac:dyDescent="0.25">
      <c r="A2076" s="36"/>
    </row>
    <row r="2077" spans="1:1" x14ac:dyDescent="0.25">
      <c r="A2077" s="36"/>
    </row>
    <row r="2078" spans="1:1" x14ac:dyDescent="0.25">
      <c r="A2078" s="36"/>
    </row>
    <row r="2079" spans="1:1" x14ac:dyDescent="0.25">
      <c r="A2079" s="36"/>
    </row>
    <row r="2080" spans="1:1" x14ac:dyDescent="0.25">
      <c r="A2080" s="36"/>
    </row>
    <row r="2081" spans="1:1" x14ac:dyDescent="0.25">
      <c r="A2081" s="36"/>
    </row>
    <row r="2082" spans="1:1" x14ac:dyDescent="0.25">
      <c r="A2082" s="36"/>
    </row>
    <row r="2083" spans="1:1" x14ac:dyDescent="0.25">
      <c r="A2083" s="36"/>
    </row>
    <row r="2084" spans="1:1" x14ac:dyDescent="0.25">
      <c r="A2084" s="36"/>
    </row>
    <row r="2085" spans="1:1" x14ac:dyDescent="0.25">
      <c r="A2085" s="36"/>
    </row>
    <row r="2086" spans="1:1" x14ac:dyDescent="0.25">
      <c r="A2086" s="36"/>
    </row>
    <row r="2087" spans="1:1" x14ac:dyDescent="0.25">
      <c r="A2087" s="36"/>
    </row>
    <row r="2088" spans="1:1" x14ac:dyDescent="0.25">
      <c r="A2088" s="36"/>
    </row>
    <row r="2089" spans="1:1" x14ac:dyDescent="0.25">
      <c r="A2089" s="36"/>
    </row>
    <row r="2090" spans="1:1" x14ac:dyDescent="0.25">
      <c r="A2090" s="36"/>
    </row>
    <row r="2091" spans="1:1" x14ac:dyDescent="0.25">
      <c r="A2091" s="36"/>
    </row>
    <row r="2092" spans="1:1" x14ac:dyDescent="0.25">
      <c r="A2092" s="36"/>
    </row>
    <row r="2093" spans="1:1" x14ac:dyDescent="0.25">
      <c r="A2093" s="36"/>
    </row>
    <row r="2094" spans="1:1" x14ac:dyDescent="0.25">
      <c r="A2094" s="36"/>
    </row>
    <row r="2095" spans="1:1" x14ac:dyDescent="0.25">
      <c r="A2095" s="36"/>
    </row>
    <row r="2096" spans="1:1" x14ac:dyDescent="0.25">
      <c r="A2096" s="36"/>
    </row>
    <row r="2097" spans="1:1" x14ac:dyDescent="0.25">
      <c r="A2097" s="36"/>
    </row>
    <row r="2098" spans="1:1" x14ac:dyDescent="0.25">
      <c r="A2098" s="36"/>
    </row>
    <row r="2099" spans="1:1" x14ac:dyDescent="0.25">
      <c r="A2099" s="36"/>
    </row>
    <row r="2100" spans="1:1" x14ac:dyDescent="0.25">
      <c r="A2100" s="36"/>
    </row>
    <row r="2101" spans="1:1" x14ac:dyDescent="0.25">
      <c r="A2101" s="36"/>
    </row>
    <row r="2102" spans="1:1" x14ac:dyDescent="0.25">
      <c r="A2102" s="36"/>
    </row>
    <row r="2103" spans="1:1" x14ac:dyDescent="0.25">
      <c r="A2103" s="36"/>
    </row>
    <row r="2104" spans="1:1" x14ac:dyDescent="0.25">
      <c r="A2104" s="36"/>
    </row>
    <row r="2105" spans="1:1" x14ac:dyDescent="0.25">
      <c r="A2105" s="36"/>
    </row>
    <row r="2106" spans="1:1" x14ac:dyDescent="0.25">
      <c r="A2106" s="36"/>
    </row>
    <row r="2107" spans="1:1" x14ac:dyDescent="0.25">
      <c r="A2107" s="36"/>
    </row>
    <row r="2108" spans="1:1" x14ac:dyDescent="0.25">
      <c r="A2108" s="36"/>
    </row>
  </sheetData>
  <conditionalFormatting sqref="D1:D1048576">
    <cfRule type="colorScale" priority="11">
      <colorScale>
        <cfvo type="min"/>
        <cfvo type="percentile" val="50"/>
        <cfvo type="max"/>
        <color rgb="FF63BE7B"/>
        <color rgb="FFFCFCFF"/>
        <color rgb="FFF8696B"/>
      </colorScale>
    </cfRule>
  </conditionalFormatting>
  <conditionalFormatting sqref="M1:M35 M37:M1048576 L36">
    <cfRule type="cellIs" dxfId="4" priority="10" operator="lessThan">
      <formula>20</formula>
    </cfRule>
  </conditionalFormatting>
  <conditionalFormatting sqref="M2:M35 M37:M2107 L36">
    <cfRule type="cellIs" dxfId="3" priority="8" operator="greaterThan">
      <formula>200</formula>
    </cfRule>
    <cfRule type="cellIs" dxfId="2" priority="9" operator="lessThan">
      <formula>20</formula>
    </cfRule>
  </conditionalFormatting>
  <conditionalFormatting sqref="N37:N2107 M36 N2:N16 N18:N35 S20">
    <cfRule type="cellIs" dxfId="1" priority="6" operator="greaterThan">
      <formula>10000000</formula>
    </cfRule>
    <cfRule type="cellIs" dxfId="0" priority="7" operator="lessThan">
      <formula>1000000</formula>
    </cfRule>
  </conditionalFormatting>
  <conditionalFormatting sqref="J1:J16 K20 J18:J25 J27:J1048576">
    <cfRule type="dataBar" priority="5">
      <dataBar>
        <cfvo type="min"/>
        <cfvo type="max"/>
        <color rgb="FF638EC6"/>
      </dataBar>
      <extLst>
        <ext xmlns:x14="http://schemas.microsoft.com/office/spreadsheetml/2009/9/main" uri="{B025F937-C7B1-47D3-B67F-A62EFF666E3E}">
          <x14:id>{E7302008-D06D-4BEF-887F-3C78D76BFA5F}</x14:id>
        </ext>
      </extLst>
    </cfRule>
  </conditionalFormatting>
  <conditionalFormatting sqref="C1:C19 C21:C1048576">
    <cfRule type="dataBar" priority="4">
      <dataBar>
        <cfvo type="min"/>
        <cfvo type="max"/>
        <color rgb="FFFF555A"/>
      </dataBar>
      <extLst>
        <ext xmlns:x14="http://schemas.microsoft.com/office/spreadsheetml/2009/9/main" uri="{B025F937-C7B1-47D3-B67F-A62EFF666E3E}">
          <x14:id>{7FC478E9-4C16-4E5A-AB39-CE76BCA4D2E8}</x14:id>
        </ext>
      </extLst>
    </cfRule>
  </conditionalFormatting>
  <conditionalFormatting sqref="K1:K19 K21:K24 K27:K35 K37:K1048576">
    <cfRule type="dataBar" priority="3">
      <dataBar>
        <cfvo type="min"/>
        <cfvo type="max"/>
        <color rgb="FFFFB628"/>
      </dataBar>
      <extLst>
        <ext xmlns:x14="http://schemas.microsoft.com/office/spreadsheetml/2009/9/main" uri="{B025F937-C7B1-47D3-B67F-A62EFF666E3E}">
          <x14:id>{B5573C00-F1AC-4317-AA11-613C72484883}</x14:id>
        </ext>
      </extLst>
    </cfRule>
  </conditionalFormatting>
  <conditionalFormatting sqref="L1">
    <cfRule type="dataBar" priority="2">
      <dataBar>
        <cfvo type="min"/>
        <cfvo type="max"/>
        <color rgb="FF638EC6"/>
      </dataBar>
      <extLst>
        <ext xmlns:x14="http://schemas.microsoft.com/office/spreadsheetml/2009/9/main" uri="{B025F937-C7B1-47D3-B67F-A62EFF666E3E}">
          <x14:id>{171A6471-3700-4C16-91D9-36B9A48B7AFE}</x14:id>
        </ext>
      </extLst>
    </cfRule>
  </conditionalFormatting>
  <conditionalFormatting sqref="L1:L35 L37:L1048576 K36">
    <cfRule type="dataBar" priority="1">
      <dataBar>
        <cfvo type="min"/>
        <cfvo type="max"/>
        <color rgb="FF008AEF"/>
      </dataBar>
      <extLst>
        <ext xmlns:x14="http://schemas.microsoft.com/office/spreadsheetml/2009/9/main" uri="{B025F937-C7B1-47D3-B67F-A62EFF666E3E}">
          <x14:id>{9998AE5D-89E0-40B0-A3C7-1A24A54D0193}</x14:id>
        </ext>
      </extLst>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dataBar" id="{E7302008-D06D-4BEF-887F-3C78D76BFA5F}">
            <x14:dataBar minLength="0" maxLength="100" border="1" negativeBarBorderColorSameAsPositive="0">
              <x14:cfvo type="autoMin"/>
              <x14:cfvo type="autoMax"/>
              <x14:borderColor rgb="FF638EC6"/>
              <x14:negativeFillColor rgb="FFFF0000"/>
              <x14:negativeBorderColor rgb="FFFF0000"/>
              <x14:axisColor rgb="FF000000"/>
            </x14:dataBar>
          </x14:cfRule>
          <xm:sqref>J1:J16 K20 J18:J25 J27:J1048576</xm:sqref>
        </x14:conditionalFormatting>
        <x14:conditionalFormatting xmlns:xm="http://schemas.microsoft.com/office/excel/2006/main">
          <x14:cfRule type="dataBar" id="{7FC478E9-4C16-4E5A-AB39-CE76BCA4D2E8}">
            <x14:dataBar minLength="0" maxLength="100" border="1" negativeBarBorderColorSameAsPositive="0">
              <x14:cfvo type="autoMin"/>
              <x14:cfvo type="autoMax"/>
              <x14:borderColor rgb="FFFF555A"/>
              <x14:negativeFillColor rgb="FFFF0000"/>
              <x14:negativeBorderColor rgb="FFFF0000"/>
              <x14:axisColor rgb="FF000000"/>
            </x14:dataBar>
          </x14:cfRule>
          <xm:sqref>C1:C19 C21:C1048576</xm:sqref>
        </x14:conditionalFormatting>
        <x14:conditionalFormatting xmlns:xm="http://schemas.microsoft.com/office/excel/2006/main">
          <x14:cfRule type="dataBar" id="{B5573C00-F1AC-4317-AA11-613C72484883}">
            <x14:dataBar minLength="0" maxLength="100" border="1" negativeBarBorderColorSameAsPositive="0">
              <x14:cfvo type="autoMin"/>
              <x14:cfvo type="autoMax"/>
              <x14:borderColor rgb="FFFFB628"/>
              <x14:negativeFillColor rgb="FFFF0000"/>
              <x14:negativeBorderColor rgb="FFFF0000"/>
              <x14:axisColor rgb="FF000000"/>
            </x14:dataBar>
          </x14:cfRule>
          <xm:sqref>K1:K19 K21:K24 K27:K35 K37:K1048576</xm:sqref>
        </x14:conditionalFormatting>
        <x14:conditionalFormatting xmlns:xm="http://schemas.microsoft.com/office/excel/2006/main">
          <x14:cfRule type="dataBar" id="{171A6471-3700-4C16-91D9-36B9A48B7AFE}">
            <x14:dataBar minLength="0" maxLength="100" border="1" negativeBarBorderColorSameAsPositive="0">
              <x14:cfvo type="autoMin"/>
              <x14:cfvo type="autoMax"/>
              <x14:borderColor rgb="FF638EC6"/>
              <x14:negativeFillColor rgb="FFFF0000"/>
              <x14:negativeBorderColor rgb="FFFF0000"/>
              <x14:axisColor rgb="FF000000"/>
            </x14:dataBar>
          </x14:cfRule>
          <xm:sqref>L1</xm:sqref>
        </x14:conditionalFormatting>
        <x14:conditionalFormatting xmlns:xm="http://schemas.microsoft.com/office/excel/2006/main">
          <x14:cfRule type="dataBar" id="{9998AE5D-89E0-40B0-A3C7-1A24A54D0193}">
            <x14:dataBar minLength="0" maxLength="100" gradient="0">
              <x14:cfvo type="autoMin"/>
              <x14:cfvo type="autoMax"/>
              <x14:negativeFillColor rgb="FFFF0000"/>
              <x14:axisColor rgb="FF000000"/>
            </x14:dataBar>
          </x14:cfRule>
          <xm:sqref>L1:L35 L37:L1048576 K36</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6BCDF-D206-487F-8537-C1B04F2C18CD}">
  <dimension ref="A1:C2107"/>
  <sheetViews>
    <sheetView workbookViewId="0">
      <selection activeCell="D1" sqref="D1"/>
    </sheetView>
  </sheetViews>
  <sheetFormatPr defaultRowHeight="15" x14ac:dyDescent="0.25"/>
  <cols>
    <col min="1" max="2" width="10.5703125" bestFit="1" customWidth="1"/>
    <col min="3" max="3" width="7.28515625" bestFit="1" customWidth="1"/>
  </cols>
  <sheetData>
    <row r="1" spans="1:3" x14ac:dyDescent="0.25">
      <c r="A1" t="s">
        <v>12</v>
      </c>
      <c r="B1" t="s">
        <v>4</v>
      </c>
      <c r="C1" t="s">
        <v>3</v>
      </c>
    </row>
    <row r="2" spans="1:3" x14ac:dyDescent="0.25">
      <c r="A2" s="1">
        <v>42005</v>
      </c>
      <c r="B2" t="s">
        <v>1</v>
      </c>
      <c r="C2" t="s">
        <v>2</v>
      </c>
    </row>
    <row r="3" spans="1:3" x14ac:dyDescent="0.25">
      <c r="A3" s="1">
        <v>42006</v>
      </c>
      <c r="B3" t="s">
        <v>1</v>
      </c>
      <c r="C3" t="s">
        <v>1</v>
      </c>
    </row>
    <row r="4" spans="1:3" x14ac:dyDescent="0.25">
      <c r="A4" s="1">
        <v>42007</v>
      </c>
      <c r="B4" t="s">
        <v>1</v>
      </c>
      <c r="C4" t="s">
        <v>1</v>
      </c>
    </row>
    <row r="5" spans="1:3" x14ac:dyDescent="0.25">
      <c r="A5" s="1">
        <v>42008</v>
      </c>
      <c r="B5" t="s">
        <v>1</v>
      </c>
      <c r="C5" t="s">
        <v>1</v>
      </c>
    </row>
    <row r="6" spans="1:3" x14ac:dyDescent="0.25">
      <c r="A6" s="1">
        <v>42009</v>
      </c>
      <c r="B6" t="s">
        <v>1</v>
      </c>
      <c r="C6" t="s">
        <v>1</v>
      </c>
    </row>
    <row r="7" spans="1:3" x14ac:dyDescent="0.25">
      <c r="A7" s="1">
        <v>42010</v>
      </c>
      <c r="B7" t="s">
        <v>1</v>
      </c>
      <c r="C7" t="s">
        <v>1</v>
      </c>
    </row>
    <row r="8" spans="1:3" x14ac:dyDescent="0.25">
      <c r="A8" s="1">
        <v>42011</v>
      </c>
      <c r="B8" t="s">
        <v>1</v>
      </c>
      <c r="C8" t="s">
        <v>1</v>
      </c>
    </row>
    <row r="9" spans="1:3" x14ac:dyDescent="0.25">
      <c r="A9" s="1">
        <v>42012</v>
      </c>
      <c r="B9" t="s">
        <v>1</v>
      </c>
      <c r="C9" t="s">
        <v>1</v>
      </c>
    </row>
    <row r="10" spans="1:3" x14ac:dyDescent="0.25">
      <c r="A10" s="1">
        <v>42013</v>
      </c>
      <c r="B10" t="s">
        <v>1</v>
      </c>
      <c r="C10" t="s">
        <v>1</v>
      </c>
    </row>
    <row r="11" spans="1:3" x14ac:dyDescent="0.25">
      <c r="A11" s="1">
        <v>42014</v>
      </c>
      <c r="B11" t="s">
        <v>1</v>
      </c>
      <c r="C11" t="s">
        <v>1</v>
      </c>
    </row>
    <row r="12" spans="1:3" x14ac:dyDescent="0.25">
      <c r="A12" s="1">
        <v>42015</v>
      </c>
      <c r="B12" t="s">
        <v>1</v>
      </c>
      <c r="C12" t="s">
        <v>1</v>
      </c>
    </row>
    <row r="13" spans="1:3" x14ac:dyDescent="0.25">
      <c r="A13" s="1">
        <v>42016</v>
      </c>
      <c r="B13" t="s">
        <v>1</v>
      </c>
      <c r="C13" t="s">
        <v>1</v>
      </c>
    </row>
    <row r="14" spans="1:3" x14ac:dyDescent="0.25">
      <c r="A14" s="1">
        <v>42017</v>
      </c>
      <c r="B14" t="s">
        <v>1</v>
      </c>
      <c r="C14" t="s">
        <v>1</v>
      </c>
    </row>
    <row r="15" spans="1:3" x14ac:dyDescent="0.25">
      <c r="A15" s="1">
        <v>42018</v>
      </c>
      <c r="B15" t="s">
        <v>1</v>
      </c>
      <c r="C15" t="s">
        <v>1</v>
      </c>
    </row>
    <row r="16" spans="1:3" x14ac:dyDescent="0.25">
      <c r="A16" s="1">
        <v>42019</v>
      </c>
      <c r="B16" t="s">
        <v>1</v>
      </c>
      <c r="C16" t="s">
        <v>1</v>
      </c>
    </row>
    <row r="17" spans="1:3" x14ac:dyDescent="0.25">
      <c r="A17" s="1">
        <v>42020</v>
      </c>
      <c r="B17" t="s">
        <v>1</v>
      </c>
      <c r="C17" t="s">
        <v>1</v>
      </c>
    </row>
    <row r="18" spans="1:3" x14ac:dyDescent="0.25">
      <c r="A18" s="1">
        <v>42021</v>
      </c>
      <c r="B18" t="s">
        <v>1</v>
      </c>
      <c r="C18" t="s">
        <v>1</v>
      </c>
    </row>
    <row r="19" spans="1:3" x14ac:dyDescent="0.25">
      <c r="A19" s="1">
        <v>42022</v>
      </c>
      <c r="B19" t="s">
        <v>1</v>
      </c>
      <c r="C19" t="s">
        <v>1</v>
      </c>
    </row>
    <row r="20" spans="1:3" x14ac:dyDescent="0.25">
      <c r="A20" s="1">
        <v>42023</v>
      </c>
      <c r="B20" t="s">
        <v>1</v>
      </c>
      <c r="C20" t="s">
        <v>1</v>
      </c>
    </row>
    <row r="21" spans="1:3" x14ac:dyDescent="0.25">
      <c r="A21" s="1">
        <v>42024</v>
      </c>
      <c r="B21" t="s">
        <v>1</v>
      </c>
      <c r="C21" t="s">
        <v>1</v>
      </c>
    </row>
    <row r="22" spans="1:3" x14ac:dyDescent="0.25">
      <c r="A22" s="1">
        <v>42025</v>
      </c>
      <c r="B22" t="s">
        <v>1</v>
      </c>
      <c r="C22" t="s">
        <v>1</v>
      </c>
    </row>
    <row r="23" spans="1:3" x14ac:dyDescent="0.25">
      <c r="A23" s="1">
        <v>42026</v>
      </c>
      <c r="B23" t="s">
        <v>1</v>
      </c>
      <c r="C23" t="s">
        <v>1</v>
      </c>
    </row>
    <row r="24" spans="1:3" x14ac:dyDescent="0.25">
      <c r="A24" s="1">
        <v>42027</v>
      </c>
      <c r="B24" t="s">
        <v>1</v>
      </c>
      <c r="C24" t="s">
        <v>1</v>
      </c>
    </row>
    <row r="25" spans="1:3" x14ac:dyDescent="0.25">
      <c r="A25" s="1">
        <v>42028</v>
      </c>
      <c r="B25" t="s">
        <v>1</v>
      </c>
      <c r="C25" t="s">
        <v>1</v>
      </c>
    </row>
    <row r="26" spans="1:3" x14ac:dyDescent="0.25">
      <c r="A26" s="1">
        <v>42029</v>
      </c>
      <c r="B26" t="s">
        <v>1</v>
      </c>
      <c r="C26" t="s">
        <v>1</v>
      </c>
    </row>
    <row r="27" spans="1:3" x14ac:dyDescent="0.25">
      <c r="A27" s="1">
        <v>42030</v>
      </c>
      <c r="B27" t="s">
        <v>1</v>
      </c>
      <c r="C27" t="s">
        <v>2</v>
      </c>
    </row>
    <row r="28" spans="1:3" x14ac:dyDescent="0.25">
      <c r="A28" s="1">
        <v>42031</v>
      </c>
      <c r="B28" t="s">
        <v>1</v>
      </c>
      <c r="C28" t="s">
        <v>1</v>
      </c>
    </row>
    <row r="29" spans="1:3" x14ac:dyDescent="0.25">
      <c r="A29" s="1">
        <v>42032</v>
      </c>
      <c r="B29" t="s">
        <v>1</v>
      </c>
      <c r="C29" t="s">
        <v>1</v>
      </c>
    </row>
    <row r="30" spans="1:3" x14ac:dyDescent="0.25">
      <c r="A30" s="1">
        <v>42033</v>
      </c>
      <c r="B30" t="s">
        <v>2</v>
      </c>
      <c r="C30" t="s">
        <v>1</v>
      </c>
    </row>
    <row r="31" spans="1:3" x14ac:dyDescent="0.25">
      <c r="A31" s="1">
        <v>42034</v>
      </c>
      <c r="B31" t="s">
        <v>2</v>
      </c>
      <c r="C31" t="s">
        <v>1</v>
      </c>
    </row>
    <row r="32" spans="1:3" x14ac:dyDescent="0.25">
      <c r="A32" s="1">
        <v>42035</v>
      </c>
      <c r="B32" t="s">
        <v>2</v>
      </c>
      <c r="C32" t="s">
        <v>1</v>
      </c>
    </row>
    <row r="33" spans="1:3" x14ac:dyDescent="0.25">
      <c r="A33" s="1">
        <v>42036</v>
      </c>
      <c r="B33" t="s">
        <v>2</v>
      </c>
      <c r="C33" t="s">
        <v>1</v>
      </c>
    </row>
    <row r="34" spans="1:3" x14ac:dyDescent="0.25">
      <c r="A34" s="1">
        <v>42037</v>
      </c>
      <c r="B34" t="s">
        <v>2</v>
      </c>
      <c r="C34" t="s">
        <v>1</v>
      </c>
    </row>
    <row r="35" spans="1:3" x14ac:dyDescent="0.25">
      <c r="A35" s="1">
        <v>42038</v>
      </c>
      <c r="B35" t="s">
        <v>2</v>
      </c>
      <c r="C35" t="s">
        <v>1</v>
      </c>
    </row>
    <row r="36" spans="1:3" x14ac:dyDescent="0.25">
      <c r="A36" s="1">
        <v>42039</v>
      </c>
      <c r="B36" t="s">
        <v>2</v>
      </c>
      <c r="C36" t="s">
        <v>1</v>
      </c>
    </row>
    <row r="37" spans="1:3" x14ac:dyDescent="0.25">
      <c r="A37" s="1">
        <v>42040</v>
      </c>
      <c r="B37" t="s">
        <v>2</v>
      </c>
      <c r="C37" t="s">
        <v>1</v>
      </c>
    </row>
    <row r="38" spans="1:3" x14ac:dyDescent="0.25">
      <c r="A38" s="1">
        <v>42041</v>
      </c>
      <c r="B38" t="s">
        <v>2</v>
      </c>
      <c r="C38" t="s">
        <v>1</v>
      </c>
    </row>
    <row r="39" spans="1:3" x14ac:dyDescent="0.25">
      <c r="A39" s="1">
        <v>42042</v>
      </c>
      <c r="B39" t="s">
        <v>2</v>
      </c>
      <c r="C39" t="s">
        <v>1</v>
      </c>
    </row>
    <row r="40" spans="1:3" x14ac:dyDescent="0.25">
      <c r="A40" s="1">
        <v>42043</v>
      </c>
      <c r="B40" t="s">
        <v>2</v>
      </c>
      <c r="C40" t="s">
        <v>1</v>
      </c>
    </row>
    <row r="41" spans="1:3" x14ac:dyDescent="0.25">
      <c r="A41" s="1">
        <v>42044</v>
      </c>
      <c r="B41" t="s">
        <v>2</v>
      </c>
      <c r="C41" t="s">
        <v>1</v>
      </c>
    </row>
    <row r="42" spans="1:3" x14ac:dyDescent="0.25">
      <c r="A42" s="1">
        <v>42045</v>
      </c>
      <c r="B42" t="s">
        <v>2</v>
      </c>
      <c r="C42" t="s">
        <v>1</v>
      </c>
    </row>
    <row r="43" spans="1:3" x14ac:dyDescent="0.25">
      <c r="A43" s="1">
        <v>42046</v>
      </c>
      <c r="B43" t="s">
        <v>2</v>
      </c>
      <c r="C43" t="s">
        <v>1</v>
      </c>
    </row>
    <row r="44" spans="1:3" x14ac:dyDescent="0.25">
      <c r="A44" s="1">
        <v>42047</v>
      </c>
      <c r="B44" t="s">
        <v>2</v>
      </c>
      <c r="C44" t="s">
        <v>1</v>
      </c>
    </row>
    <row r="45" spans="1:3" x14ac:dyDescent="0.25">
      <c r="A45" s="1">
        <v>42048</v>
      </c>
      <c r="B45" t="s">
        <v>2</v>
      </c>
      <c r="C45" t="s">
        <v>1</v>
      </c>
    </row>
    <row r="46" spans="1:3" x14ac:dyDescent="0.25">
      <c r="A46" s="1">
        <v>42049</v>
      </c>
      <c r="B46" t="s">
        <v>2</v>
      </c>
      <c r="C46" t="s">
        <v>1</v>
      </c>
    </row>
    <row r="47" spans="1:3" x14ac:dyDescent="0.25">
      <c r="A47" s="1">
        <v>42050</v>
      </c>
      <c r="B47" t="s">
        <v>2</v>
      </c>
      <c r="C47" t="s">
        <v>1</v>
      </c>
    </row>
    <row r="48" spans="1:3" x14ac:dyDescent="0.25">
      <c r="A48" s="1">
        <v>42051</v>
      </c>
      <c r="B48" t="s">
        <v>2</v>
      </c>
      <c r="C48" t="s">
        <v>1</v>
      </c>
    </row>
    <row r="49" spans="1:3" x14ac:dyDescent="0.25">
      <c r="A49" s="1">
        <v>42052</v>
      </c>
      <c r="B49" t="s">
        <v>2</v>
      </c>
      <c r="C49" t="s">
        <v>1</v>
      </c>
    </row>
    <row r="50" spans="1:3" x14ac:dyDescent="0.25">
      <c r="A50" s="1">
        <v>42053</v>
      </c>
      <c r="B50" t="s">
        <v>2</v>
      </c>
      <c r="C50" t="s">
        <v>1</v>
      </c>
    </row>
    <row r="51" spans="1:3" x14ac:dyDescent="0.25">
      <c r="A51" s="1">
        <v>42054</v>
      </c>
      <c r="B51" t="s">
        <v>2</v>
      </c>
      <c r="C51" t="s">
        <v>1</v>
      </c>
    </row>
    <row r="52" spans="1:3" x14ac:dyDescent="0.25">
      <c r="A52" s="1">
        <v>42055</v>
      </c>
      <c r="B52" t="s">
        <v>2</v>
      </c>
      <c r="C52" t="s">
        <v>1</v>
      </c>
    </row>
    <row r="53" spans="1:3" x14ac:dyDescent="0.25">
      <c r="A53" s="1">
        <v>42056</v>
      </c>
      <c r="B53" t="s">
        <v>2</v>
      </c>
      <c r="C53" t="s">
        <v>1</v>
      </c>
    </row>
    <row r="54" spans="1:3" x14ac:dyDescent="0.25">
      <c r="A54" s="1">
        <v>42057</v>
      </c>
      <c r="B54" t="s">
        <v>2</v>
      </c>
      <c r="C54" t="s">
        <v>1</v>
      </c>
    </row>
    <row r="55" spans="1:3" x14ac:dyDescent="0.25">
      <c r="A55" s="1">
        <v>42058</v>
      </c>
      <c r="B55" t="s">
        <v>2</v>
      </c>
      <c r="C55" t="s">
        <v>1</v>
      </c>
    </row>
    <row r="56" spans="1:3" x14ac:dyDescent="0.25">
      <c r="A56" s="1">
        <v>42059</v>
      </c>
      <c r="B56" t="s">
        <v>2</v>
      </c>
      <c r="C56" t="s">
        <v>1</v>
      </c>
    </row>
    <row r="57" spans="1:3" x14ac:dyDescent="0.25">
      <c r="A57" s="1">
        <v>42060</v>
      </c>
      <c r="B57" t="s">
        <v>2</v>
      </c>
      <c r="C57" t="s">
        <v>1</v>
      </c>
    </row>
    <row r="58" spans="1:3" x14ac:dyDescent="0.25">
      <c r="A58" s="1">
        <v>42061</v>
      </c>
      <c r="B58" t="s">
        <v>2</v>
      </c>
      <c r="C58" t="s">
        <v>1</v>
      </c>
    </row>
    <row r="59" spans="1:3" x14ac:dyDescent="0.25">
      <c r="A59" s="1">
        <v>42062</v>
      </c>
      <c r="B59" t="s">
        <v>2</v>
      </c>
      <c r="C59" t="s">
        <v>1</v>
      </c>
    </row>
    <row r="60" spans="1:3" x14ac:dyDescent="0.25">
      <c r="A60" s="1">
        <v>42063</v>
      </c>
      <c r="B60" t="s">
        <v>2</v>
      </c>
      <c r="C60" t="s">
        <v>1</v>
      </c>
    </row>
    <row r="61" spans="1:3" x14ac:dyDescent="0.25">
      <c r="A61" s="1">
        <v>42064</v>
      </c>
      <c r="B61" t="s">
        <v>2</v>
      </c>
      <c r="C61" t="s">
        <v>1</v>
      </c>
    </row>
    <row r="62" spans="1:3" x14ac:dyDescent="0.25">
      <c r="A62" s="1">
        <v>42065</v>
      </c>
      <c r="B62" t="s">
        <v>2</v>
      </c>
      <c r="C62" t="s">
        <v>1</v>
      </c>
    </row>
    <row r="63" spans="1:3" x14ac:dyDescent="0.25">
      <c r="A63" s="1">
        <v>42066</v>
      </c>
      <c r="B63" t="s">
        <v>2</v>
      </c>
      <c r="C63" t="s">
        <v>1</v>
      </c>
    </row>
    <row r="64" spans="1:3" x14ac:dyDescent="0.25">
      <c r="A64" s="1">
        <v>42067</v>
      </c>
      <c r="B64" t="s">
        <v>2</v>
      </c>
      <c r="C64" t="s">
        <v>1</v>
      </c>
    </row>
    <row r="65" spans="1:3" x14ac:dyDescent="0.25">
      <c r="A65" s="1">
        <v>42068</v>
      </c>
      <c r="B65" t="s">
        <v>2</v>
      </c>
      <c r="C65" t="s">
        <v>1</v>
      </c>
    </row>
    <row r="66" spans="1:3" x14ac:dyDescent="0.25">
      <c r="A66" s="1">
        <v>42069</v>
      </c>
      <c r="B66" t="s">
        <v>2</v>
      </c>
      <c r="C66" t="s">
        <v>1</v>
      </c>
    </row>
    <row r="67" spans="1:3" x14ac:dyDescent="0.25">
      <c r="A67" s="1">
        <v>42070</v>
      </c>
      <c r="B67" t="s">
        <v>2</v>
      </c>
      <c r="C67" t="s">
        <v>1</v>
      </c>
    </row>
    <row r="68" spans="1:3" x14ac:dyDescent="0.25">
      <c r="A68" s="1">
        <v>42071</v>
      </c>
      <c r="B68" t="s">
        <v>2</v>
      </c>
      <c r="C68" t="s">
        <v>1</v>
      </c>
    </row>
    <row r="69" spans="1:3" x14ac:dyDescent="0.25">
      <c r="A69" s="1">
        <v>42072</v>
      </c>
      <c r="B69" t="s">
        <v>2</v>
      </c>
      <c r="C69" t="s">
        <v>2</v>
      </c>
    </row>
    <row r="70" spans="1:3" x14ac:dyDescent="0.25">
      <c r="A70" s="1">
        <v>42073</v>
      </c>
      <c r="B70" t="s">
        <v>2</v>
      </c>
      <c r="C70" t="s">
        <v>1</v>
      </c>
    </row>
    <row r="71" spans="1:3" x14ac:dyDescent="0.25">
      <c r="A71" s="1">
        <v>42074</v>
      </c>
      <c r="B71" t="s">
        <v>2</v>
      </c>
      <c r="C71" t="s">
        <v>1</v>
      </c>
    </row>
    <row r="72" spans="1:3" x14ac:dyDescent="0.25">
      <c r="A72" s="1">
        <v>42075</v>
      </c>
      <c r="B72" t="s">
        <v>2</v>
      </c>
      <c r="C72" t="s">
        <v>1</v>
      </c>
    </row>
    <row r="73" spans="1:3" x14ac:dyDescent="0.25">
      <c r="A73" s="1">
        <v>42076</v>
      </c>
      <c r="B73" t="s">
        <v>2</v>
      </c>
      <c r="C73" t="s">
        <v>1</v>
      </c>
    </row>
    <row r="74" spans="1:3" x14ac:dyDescent="0.25">
      <c r="A74" s="1">
        <v>42077</v>
      </c>
      <c r="B74" t="s">
        <v>2</v>
      </c>
      <c r="C74" t="s">
        <v>1</v>
      </c>
    </row>
    <row r="75" spans="1:3" x14ac:dyDescent="0.25">
      <c r="A75" s="1">
        <v>42078</v>
      </c>
      <c r="B75" t="s">
        <v>2</v>
      </c>
      <c r="C75" t="s">
        <v>1</v>
      </c>
    </row>
    <row r="76" spans="1:3" x14ac:dyDescent="0.25">
      <c r="A76" s="1">
        <v>42079</v>
      </c>
      <c r="B76" t="s">
        <v>2</v>
      </c>
      <c r="C76" t="s">
        <v>1</v>
      </c>
    </row>
    <row r="77" spans="1:3" x14ac:dyDescent="0.25">
      <c r="A77" s="1">
        <v>42080</v>
      </c>
      <c r="B77" t="s">
        <v>2</v>
      </c>
      <c r="C77" t="s">
        <v>1</v>
      </c>
    </row>
    <row r="78" spans="1:3" x14ac:dyDescent="0.25">
      <c r="A78" s="1">
        <v>42081</v>
      </c>
      <c r="B78" t="s">
        <v>2</v>
      </c>
      <c r="C78" t="s">
        <v>1</v>
      </c>
    </row>
    <row r="79" spans="1:3" x14ac:dyDescent="0.25">
      <c r="A79" s="1">
        <v>42082</v>
      </c>
      <c r="B79" t="s">
        <v>2</v>
      </c>
      <c r="C79" t="s">
        <v>1</v>
      </c>
    </row>
    <row r="80" spans="1:3" x14ac:dyDescent="0.25">
      <c r="A80" s="1">
        <v>42083</v>
      </c>
      <c r="B80" t="s">
        <v>2</v>
      </c>
      <c r="C80" t="s">
        <v>1</v>
      </c>
    </row>
    <row r="81" spans="1:3" x14ac:dyDescent="0.25">
      <c r="A81" s="1">
        <v>42084</v>
      </c>
      <c r="B81" t="s">
        <v>2</v>
      </c>
      <c r="C81" t="s">
        <v>1</v>
      </c>
    </row>
    <row r="82" spans="1:3" x14ac:dyDescent="0.25">
      <c r="A82" s="1">
        <v>42085</v>
      </c>
      <c r="B82" t="s">
        <v>2</v>
      </c>
      <c r="C82" t="s">
        <v>1</v>
      </c>
    </row>
    <row r="83" spans="1:3" x14ac:dyDescent="0.25">
      <c r="A83" s="1">
        <v>42086</v>
      </c>
      <c r="B83" t="s">
        <v>2</v>
      </c>
      <c r="C83" t="s">
        <v>1</v>
      </c>
    </row>
    <row r="84" spans="1:3" x14ac:dyDescent="0.25">
      <c r="A84" s="1">
        <v>42087</v>
      </c>
      <c r="B84" t="s">
        <v>2</v>
      </c>
      <c r="C84" t="s">
        <v>1</v>
      </c>
    </row>
    <row r="85" spans="1:3" x14ac:dyDescent="0.25">
      <c r="A85" s="1">
        <v>42088</v>
      </c>
      <c r="B85" t="s">
        <v>2</v>
      </c>
      <c r="C85" t="s">
        <v>1</v>
      </c>
    </row>
    <row r="86" spans="1:3" x14ac:dyDescent="0.25">
      <c r="A86" s="1">
        <v>42089</v>
      </c>
      <c r="B86" t="s">
        <v>2</v>
      </c>
      <c r="C86" t="s">
        <v>1</v>
      </c>
    </row>
    <row r="87" spans="1:3" x14ac:dyDescent="0.25">
      <c r="A87" s="1">
        <v>42090</v>
      </c>
      <c r="B87" t="s">
        <v>1</v>
      </c>
      <c r="C87" t="s">
        <v>1</v>
      </c>
    </row>
    <row r="88" spans="1:3" x14ac:dyDescent="0.25">
      <c r="A88" s="1">
        <v>42091</v>
      </c>
      <c r="B88" t="s">
        <v>1</v>
      </c>
      <c r="C88" t="s">
        <v>1</v>
      </c>
    </row>
    <row r="89" spans="1:3" x14ac:dyDescent="0.25">
      <c r="A89" s="1">
        <v>42092</v>
      </c>
      <c r="B89" t="s">
        <v>1</v>
      </c>
      <c r="C89" t="s">
        <v>1</v>
      </c>
    </row>
    <row r="90" spans="1:3" x14ac:dyDescent="0.25">
      <c r="A90" s="1">
        <v>42093</v>
      </c>
      <c r="B90" t="s">
        <v>1</v>
      </c>
      <c r="C90" t="s">
        <v>1</v>
      </c>
    </row>
    <row r="91" spans="1:3" x14ac:dyDescent="0.25">
      <c r="A91" s="1">
        <v>42094</v>
      </c>
      <c r="B91" t="s">
        <v>1</v>
      </c>
      <c r="C91" t="s">
        <v>1</v>
      </c>
    </row>
    <row r="92" spans="1:3" x14ac:dyDescent="0.25">
      <c r="A92" s="1">
        <v>42095</v>
      </c>
      <c r="B92" t="s">
        <v>1</v>
      </c>
      <c r="C92" t="s">
        <v>1</v>
      </c>
    </row>
    <row r="93" spans="1:3" x14ac:dyDescent="0.25">
      <c r="A93" s="1">
        <v>42096</v>
      </c>
      <c r="B93" t="s">
        <v>1</v>
      </c>
      <c r="C93" t="s">
        <v>1</v>
      </c>
    </row>
    <row r="94" spans="1:3" x14ac:dyDescent="0.25">
      <c r="A94" s="1">
        <v>42097</v>
      </c>
      <c r="B94" t="s">
        <v>1</v>
      </c>
      <c r="C94" t="s">
        <v>2</v>
      </c>
    </row>
    <row r="95" spans="1:3" x14ac:dyDescent="0.25">
      <c r="A95" s="1">
        <v>42098</v>
      </c>
      <c r="B95" t="s">
        <v>1</v>
      </c>
      <c r="C95" t="s">
        <v>2</v>
      </c>
    </row>
    <row r="96" spans="1:3" x14ac:dyDescent="0.25">
      <c r="A96" s="1">
        <v>42099</v>
      </c>
      <c r="B96" t="s">
        <v>1</v>
      </c>
      <c r="C96" t="s">
        <v>1</v>
      </c>
    </row>
    <row r="97" spans="1:3" x14ac:dyDescent="0.25">
      <c r="A97" s="1">
        <v>42100</v>
      </c>
      <c r="B97" t="s">
        <v>1</v>
      </c>
      <c r="C97" t="s">
        <v>2</v>
      </c>
    </row>
    <row r="98" spans="1:3" x14ac:dyDescent="0.25">
      <c r="A98" s="1">
        <v>42101</v>
      </c>
      <c r="B98" t="s">
        <v>1</v>
      </c>
      <c r="C98" t="s">
        <v>1</v>
      </c>
    </row>
    <row r="99" spans="1:3" x14ac:dyDescent="0.25">
      <c r="A99" s="1">
        <v>42102</v>
      </c>
      <c r="B99" t="s">
        <v>1</v>
      </c>
      <c r="C99" t="s">
        <v>1</v>
      </c>
    </row>
    <row r="100" spans="1:3" x14ac:dyDescent="0.25">
      <c r="A100" s="1">
        <v>42103</v>
      </c>
      <c r="B100" t="s">
        <v>1</v>
      </c>
      <c r="C100" t="s">
        <v>1</v>
      </c>
    </row>
    <row r="101" spans="1:3" x14ac:dyDescent="0.25">
      <c r="A101" s="1">
        <v>42104</v>
      </c>
      <c r="B101" t="s">
        <v>1</v>
      </c>
      <c r="C101" t="s">
        <v>1</v>
      </c>
    </row>
    <row r="102" spans="1:3" x14ac:dyDescent="0.25">
      <c r="A102" s="1">
        <v>42105</v>
      </c>
      <c r="B102" t="s">
        <v>1</v>
      </c>
      <c r="C102" t="s">
        <v>1</v>
      </c>
    </row>
    <row r="103" spans="1:3" x14ac:dyDescent="0.25">
      <c r="A103" s="1">
        <v>42106</v>
      </c>
      <c r="B103" t="s">
        <v>1</v>
      </c>
      <c r="C103" t="s">
        <v>1</v>
      </c>
    </row>
    <row r="104" spans="1:3" x14ac:dyDescent="0.25">
      <c r="A104" s="1">
        <v>42107</v>
      </c>
      <c r="B104" t="s">
        <v>1</v>
      </c>
      <c r="C104" t="s">
        <v>1</v>
      </c>
    </row>
    <row r="105" spans="1:3" x14ac:dyDescent="0.25">
      <c r="A105" s="1">
        <v>42108</v>
      </c>
      <c r="B105" t="s">
        <v>2</v>
      </c>
      <c r="C105" t="s">
        <v>1</v>
      </c>
    </row>
    <row r="106" spans="1:3" x14ac:dyDescent="0.25">
      <c r="A106" s="1">
        <v>42109</v>
      </c>
      <c r="B106" t="s">
        <v>2</v>
      </c>
      <c r="C106" t="s">
        <v>1</v>
      </c>
    </row>
    <row r="107" spans="1:3" x14ac:dyDescent="0.25">
      <c r="A107" s="1">
        <v>42110</v>
      </c>
      <c r="B107" t="s">
        <v>2</v>
      </c>
      <c r="C107" t="s">
        <v>1</v>
      </c>
    </row>
    <row r="108" spans="1:3" x14ac:dyDescent="0.25">
      <c r="A108" s="1">
        <v>42111</v>
      </c>
      <c r="B108" t="s">
        <v>2</v>
      </c>
      <c r="C108" t="s">
        <v>1</v>
      </c>
    </row>
    <row r="109" spans="1:3" x14ac:dyDescent="0.25">
      <c r="A109" s="1">
        <v>42112</v>
      </c>
      <c r="B109" t="s">
        <v>2</v>
      </c>
      <c r="C109" t="s">
        <v>1</v>
      </c>
    </row>
    <row r="110" spans="1:3" x14ac:dyDescent="0.25">
      <c r="A110" s="1">
        <v>42113</v>
      </c>
      <c r="B110" t="s">
        <v>2</v>
      </c>
      <c r="C110" t="s">
        <v>1</v>
      </c>
    </row>
    <row r="111" spans="1:3" x14ac:dyDescent="0.25">
      <c r="A111" s="1">
        <v>42114</v>
      </c>
      <c r="B111" t="s">
        <v>2</v>
      </c>
      <c r="C111" t="s">
        <v>1</v>
      </c>
    </row>
    <row r="112" spans="1:3" x14ac:dyDescent="0.25">
      <c r="A112" s="1">
        <v>42115</v>
      </c>
      <c r="B112" t="s">
        <v>2</v>
      </c>
      <c r="C112" t="s">
        <v>1</v>
      </c>
    </row>
    <row r="113" spans="1:3" x14ac:dyDescent="0.25">
      <c r="A113" s="1">
        <v>42116</v>
      </c>
      <c r="B113" t="s">
        <v>2</v>
      </c>
      <c r="C113" t="s">
        <v>1</v>
      </c>
    </row>
    <row r="114" spans="1:3" x14ac:dyDescent="0.25">
      <c r="A114" s="1">
        <v>42117</v>
      </c>
      <c r="B114" t="s">
        <v>2</v>
      </c>
      <c r="C114" t="s">
        <v>1</v>
      </c>
    </row>
    <row r="115" spans="1:3" x14ac:dyDescent="0.25">
      <c r="A115" s="1">
        <v>42118</v>
      </c>
      <c r="B115" t="s">
        <v>2</v>
      </c>
      <c r="C115" t="s">
        <v>1</v>
      </c>
    </row>
    <row r="116" spans="1:3" x14ac:dyDescent="0.25">
      <c r="A116" s="1">
        <v>42119</v>
      </c>
      <c r="B116" t="s">
        <v>2</v>
      </c>
      <c r="C116" t="s">
        <v>2</v>
      </c>
    </row>
    <row r="117" spans="1:3" x14ac:dyDescent="0.25">
      <c r="A117" s="1">
        <v>42120</v>
      </c>
      <c r="B117" t="s">
        <v>2</v>
      </c>
      <c r="C117" t="s">
        <v>1</v>
      </c>
    </row>
    <row r="118" spans="1:3" x14ac:dyDescent="0.25">
      <c r="A118" s="1">
        <v>42121</v>
      </c>
      <c r="B118" t="s">
        <v>2</v>
      </c>
      <c r="C118" t="s">
        <v>1</v>
      </c>
    </row>
    <row r="119" spans="1:3" x14ac:dyDescent="0.25">
      <c r="A119" s="1">
        <v>42122</v>
      </c>
      <c r="B119" t="s">
        <v>2</v>
      </c>
      <c r="C119" t="s">
        <v>1</v>
      </c>
    </row>
    <row r="120" spans="1:3" x14ac:dyDescent="0.25">
      <c r="A120" s="1">
        <v>42123</v>
      </c>
      <c r="B120" t="s">
        <v>2</v>
      </c>
      <c r="C120" t="s">
        <v>1</v>
      </c>
    </row>
    <row r="121" spans="1:3" x14ac:dyDescent="0.25">
      <c r="A121" s="1">
        <v>42124</v>
      </c>
      <c r="B121" t="s">
        <v>2</v>
      </c>
      <c r="C121" t="s">
        <v>1</v>
      </c>
    </row>
    <row r="122" spans="1:3" x14ac:dyDescent="0.25">
      <c r="A122" s="1">
        <v>42125</v>
      </c>
      <c r="B122" t="s">
        <v>2</v>
      </c>
      <c r="C122" t="s">
        <v>1</v>
      </c>
    </row>
    <row r="123" spans="1:3" x14ac:dyDescent="0.25">
      <c r="A123" s="1">
        <v>42126</v>
      </c>
      <c r="B123" t="s">
        <v>2</v>
      </c>
      <c r="C123" t="s">
        <v>1</v>
      </c>
    </row>
    <row r="124" spans="1:3" x14ac:dyDescent="0.25">
      <c r="A124" s="1">
        <v>42127</v>
      </c>
      <c r="B124" t="s">
        <v>2</v>
      </c>
      <c r="C124" t="s">
        <v>1</v>
      </c>
    </row>
    <row r="125" spans="1:3" x14ac:dyDescent="0.25">
      <c r="A125" s="1">
        <v>42128</v>
      </c>
      <c r="B125" t="s">
        <v>2</v>
      </c>
      <c r="C125" t="s">
        <v>1</v>
      </c>
    </row>
    <row r="126" spans="1:3" x14ac:dyDescent="0.25">
      <c r="A126" s="1">
        <v>42129</v>
      </c>
      <c r="B126" t="s">
        <v>2</v>
      </c>
      <c r="C126" t="s">
        <v>1</v>
      </c>
    </row>
    <row r="127" spans="1:3" x14ac:dyDescent="0.25">
      <c r="A127" s="1">
        <v>42130</v>
      </c>
      <c r="B127" t="s">
        <v>2</v>
      </c>
      <c r="C127" t="s">
        <v>1</v>
      </c>
    </row>
    <row r="128" spans="1:3" x14ac:dyDescent="0.25">
      <c r="A128" s="1">
        <v>42131</v>
      </c>
      <c r="B128" t="s">
        <v>2</v>
      </c>
      <c r="C128" t="s">
        <v>1</v>
      </c>
    </row>
    <row r="129" spans="1:3" x14ac:dyDescent="0.25">
      <c r="A129" s="1">
        <v>42132</v>
      </c>
      <c r="B129" t="s">
        <v>2</v>
      </c>
      <c r="C129" t="s">
        <v>1</v>
      </c>
    </row>
    <row r="130" spans="1:3" x14ac:dyDescent="0.25">
      <c r="A130" s="1">
        <v>42133</v>
      </c>
      <c r="B130" t="s">
        <v>2</v>
      </c>
      <c r="C130" t="s">
        <v>1</v>
      </c>
    </row>
    <row r="131" spans="1:3" x14ac:dyDescent="0.25">
      <c r="A131" s="1">
        <v>42134</v>
      </c>
      <c r="B131" t="s">
        <v>2</v>
      </c>
      <c r="C131" t="s">
        <v>1</v>
      </c>
    </row>
    <row r="132" spans="1:3" x14ac:dyDescent="0.25">
      <c r="A132" s="1">
        <v>42135</v>
      </c>
      <c r="B132" t="s">
        <v>2</v>
      </c>
      <c r="C132" t="s">
        <v>1</v>
      </c>
    </row>
    <row r="133" spans="1:3" x14ac:dyDescent="0.25">
      <c r="A133" s="1">
        <v>42136</v>
      </c>
      <c r="B133" t="s">
        <v>2</v>
      </c>
      <c r="C133" t="s">
        <v>1</v>
      </c>
    </row>
    <row r="134" spans="1:3" x14ac:dyDescent="0.25">
      <c r="A134" s="1">
        <v>42137</v>
      </c>
      <c r="B134" t="s">
        <v>2</v>
      </c>
      <c r="C134" t="s">
        <v>1</v>
      </c>
    </row>
    <row r="135" spans="1:3" x14ac:dyDescent="0.25">
      <c r="A135" s="1">
        <v>42138</v>
      </c>
      <c r="B135" t="s">
        <v>2</v>
      </c>
      <c r="C135" t="s">
        <v>1</v>
      </c>
    </row>
    <row r="136" spans="1:3" x14ac:dyDescent="0.25">
      <c r="A136" s="1">
        <v>42139</v>
      </c>
      <c r="B136" t="s">
        <v>2</v>
      </c>
      <c r="C136" t="s">
        <v>1</v>
      </c>
    </row>
    <row r="137" spans="1:3" x14ac:dyDescent="0.25">
      <c r="A137" s="1">
        <v>42140</v>
      </c>
      <c r="B137" t="s">
        <v>2</v>
      </c>
      <c r="C137" t="s">
        <v>1</v>
      </c>
    </row>
    <row r="138" spans="1:3" x14ac:dyDescent="0.25">
      <c r="A138" s="1">
        <v>42141</v>
      </c>
      <c r="B138" t="s">
        <v>2</v>
      </c>
      <c r="C138" t="s">
        <v>1</v>
      </c>
    </row>
    <row r="139" spans="1:3" x14ac:dyDescent="0.25">
      <c r="A139" s="1">
        <v>42142</v>
      </c>
      <c r="B139" t="s">
        <v>2</v>
      </c>
      <c r="C139" t="s">
        <v>1</v>
      </c>
    </row>
    <row r="140" spans="1:3" x14ac:dyDescent="0.25">
      <c r="A140" s="1">
        <v>42143</v>
      </c>
      <c r="B140" t="s">
        <v>2</v>
      </c>
      <c r="C140" t="s">
        <v>1</v>
      </c>
    </row>
    <row r="141" spans="1:3" x14ac:dyDescent="0.25">
      <c r="A141" s="1">
        <v>42144</v>
      </c>
      <c r="B141" t="s">
        <v>2</v>
      </c>
      <c r="C141" t="s">
        <v>1</v>
      </c>
    </row>
    <row r="142" spans="1:3" x14ac:dyDescent="0.25">
      <c r="A142" s="1">
        <v>42145</v>
      </c>
      <c r="B142" t="s">
        <v>2</v>
      </c>
      <c r="C142" t="s">
        <v>1</v>
      </c>
    </row>
    <row r="143" spans="1:3" x14ac:dyDescent="0.25">
      <c r="A143" s="1">
        <v>42146</v>
      </c>
      <c r="B143" t="s">
        <v>2</v>
      </c>
      <c r="C143" t="s">
        <v>1</v>
      </c>
    </row>
    <row r="144" spans="1:3" x14ac:dyDescent="0.25">
      <c r="A144" s="1">
        <v>42147</v>
      </c>
      <c r="B144" t="s">
        <v>2</v>
      </c>
      <c r="C144" t="s">
        <v>1</v>
      </c>
    </row>
    <row r="145" spans="1:3" x14ac:dyDescent="0.25">
      <c r="A145" s="1">
        <v>42148</v>
      </c>
      <c r="B145" t="s">
        <v>2</v>
      </c>
      <c r="C145" t="s">
        <v>1</v>
      </c>
    </row>
    <row r="146" spans="1:3" x14ac:dyDescent="0.25">
      <c r="A146" s="1">
        <v>42149</v>
      </c>
      <c r="B146" t="s">
        <v>2</v>
      </c>
      <c r="C146" t="s">
        <v>1</v>
      </c>
    </row>
    <row r="147" spans="1:3" x14ac:dyDescent="0.25">
      <c r="A147" s="1">
        <v>42150</v>
      </c>
      <c r="B147" t="s">
        <v>2</v>
      </c>
      <c r="C147" t="s">
        <v>1</v>
      </c>
    </row>
    <row r="148" spans="1:3" x14ac:dyDescent="0.25">
      <c r="A148" s="1">
        <v>42151</v>
      </c>
      <c r="B148" t="s">
        <v>2</v>
      </c>
      <c r="C148" t="s">
        <v>1</v>
      </c>
    </row>
    <row r="149" spans="1:3" x14ac:dyDescent="0.25">
      <c r="A149" s="1">
        <v>42152</v>
      </c>
      <c r="B149" t="s">
        <v>2</v>
      </c>
      <c r="C149" t="s">
        <v>1</v>
      </c>
    </row>
    <row r="150" spans="1:3" x14ac:dyDescent="0.25">
      <c r="A150" s="1">
        <v>42153</v>
      </c>
      <c r="B150" t="s">
        <v>2</v>
      </c>
      <c r="C150" t="s">
        <v>1</v>
      </c>
    </row>
    <row r="151" spans="1:3" x14ac:dyDescent="0.25">
      <c r="A151" s="1">
        <v>42154</v>
      </c>
      <c r="B151" t="s">
        <v>2</v>
      </c>
      <c r="C151" t="s">
        <v>1</v>
      </c>
    </row>
    <row r="152" spans="1:3" x14ac:dyDescent="0.25">
      <c r="A152" s="1">
        <v>42155</v>
      </c>
      <c r="B152" t="s">
        <v>2</v>
      </c>
      <c r="C152" t="s">
        <v>1</v>
      </c>
    </row>
    <row r="153" spans="1:3" x14ac:dyDescent="0.25">
      <c r="A153" s="1">
        <v>42156</v>
      </c>
      <c r="B153" t="s">
        <v>2</v>
      </c>
      <c r="C153" t="s">
        <v>1</v>
      </c>
    </row>
    <row r="154" spans="1:3" x14ac:dyDescent="0.25">
      <c r="A154" s="1">
        <v>42157</v>
      </c>
      <c r="B154" t="s">
        <v>2</v>
      </c>
      <c r="C154" t="s">
        <v>1</v>
      </c>
    </row>
    <row r="155" spans="1:3" x14ac:dyDescent="0.25">
      <c r="A155" s="1">
        <v>42158</v>
      </c>
      <c r="B155" t="s">
        <v>2</v>
      </c>
      <c r="C155" t="s">
        <v>1</v>
      </c>
    </row>
    <row r="156" spans="1:3" x14ac:dyDescent="0.25">
      <c r="A156" s="1">
        <v>42159</v>
      </c>
      <c r="B156" t="s">
        <v>2</v>
      </c>
      <c r="C156" t="s">
        <v>1</v>
      </c>
    </row>
    <row r="157" spans="1:3" x14ac:dyDescent="0.25">
      <c r="A157" s="1">
        <v>42160</v>
      </c>
      <c r="B157" t="s">
        <v>2</v>
      </c>
      <c r="C157" t="s">
        <v>1</v>
      </c>
    </row>
    <row r="158" spans="1:3" x14ac:dyDescent="0.25">
      <c r="A158" s="1">
        <v>42161</v>
      </c>
      <c r="B158" t="s">
        <v>2</v>
      </c>
      <c r="C158" t="s">
        <v>1</v>
      </c>
    </row>
    <row r="159" spans="1:3" x14ac:dyDescent="0.25">
      <c r="A159" s="1">
        <v>42162</v>
      </c>
      <c r="B159" t="s">
        <v>2</v>
      </c>
      <c r="C159" t="s">
        <v>1</v>
      </c>
    </row>
    <row r="160" spans="1:3" x14ac:dyDescent="0.25">
      <c r="A160" s="1">
        <v>42163</v>
      </c>
      <c r="B160" t="s">
        <v>2</v>
      </c>
      <c r="C160" t="s">
        <v>2</v>
      </c>
    </row>
    <row r="161" spans="1:3" x14ac:dyDescent="0.25">
      <c r="A161" s="1">
        <v>42164</v>
      </c>
      <c r="B161" t="s">
        <v>2</v>
      </c>
      <c r="C161" t="s">
        <v>1</v>
      </c>
    </row>
    <row r="162" spans="1:3" x14ac:dyDescent="0.25">
      <c r="A162" s="1">
        <v>42165</v>
      </c>
      <c r="B162" t="s">
        <v>2</v>
      </c>
      <c r="C162" t="s">
        <v>1</v>
      </c>
    </row>
    <row r="163" spans="1:3" x14ac:dyDescent="0.25">
      <c r="A163" s="1">
        <v>42166</v>
      </c>
      <c r="B163" t="s">
        <v>2</v>
      </c>
      <c r="C163" t="s">
        <v>1</v>
      </c>
    </row>
    <row r="164" spans="1:3" x14ac:dyDescent="0.25">
      <c r="A164" s="1">
        <v>42167</v>
      </c>
      <c r="B164" t="s">
        <v>2</v>
      </c>
      <c r="C164" t="s">
        <v>1</v>
      </c>
    </row>
    <row r="165" spans="1:3" x14ac:dyDescent="0.25">
      <c r="A165" s="1">
        <v>42168</v>
      </c>
      <c r="B165" t="s">
        <v>2</v>
      </c>
      <c r="C165" t="s">
        <v>1</v>
      </c>
    </row>
    <row r="166" spans="1:3" x14ac:dyDescent="0.25">
      <c r="A166" s="1">
        <v>42169</v>
      </c>
      <c r="B166" t="s">
        <v>2</v>
      </c>
      <c r="C166" t="s">
        <v>1</v>
      </c>
    </row>
    <row r="167" spans="1:3" x14ac:dyDescent="0.25">
      <c r="A167" s="1">
        <v>42170</v>
      </c>
      <c r="B167" t="s">
        <v>2</v>
      </c>
      <c r="C167" t="s">
        <v>1</v>
      </c>
    </row>
    <row r="168" spans="1:3" x14ac:dyDescent="0.25">
      <c r="A168" s="1">
        <v>42171</v>
      </c>
      <c r="B168" t="s">
        <v>2</v>
      </c>
      <c r="C168" t="s">
        <v>1</v>
      </c>
    </row>
    <row r="169" spans="1:3" x14ac:dyDescent="0.25">
      <c r="A169" s="1">
        <v>42172</v>
      </c>
      <c r="B169" t="s">
        <v>2</v>
      </c>
      <c r="C169" t="s">
        <v>1</v>
      </c>
    </row>
    <row r="170" spans="1:3" x14ac:dyDescent="0.25">
      <c r="A170" s="1">
        <v>42173</v>
      </c>
      <c r="B170" t="s">
        <v>2</v>
      </c>
      <c r="C170" t="s">
        <v>1</v>
      </c>
    </row>
    <row r="171" spans="1:3" x14ac:dyDescent="0.25">
      <c r="A171" s="1">
        <v>42174</v>
      </c>
      <c r="B171" t="s">
        <v>2</v>
      </c>
      <c r="C171" t="s">
        <v>1</v>
      </c>
    </row>
    <row r="172" spans="1:3" x14ac:dyDescent="0.25">
      <c r="A172" s="1">
        <v>42175</v>
      </c>
      <c r="B172" t="s">
        <v>2</v>
      </c>
      <c r="C172" t="s">
        <v>1</v>
      </c>
    </row>
    <row r="173" spans="1:3" x14ac:dyDescent="0.25">
      <c r="A173" s="1">
        <v>42176</v>
      </c>
      <c r="B173" t="s">
        <v>2</v>
      </c>
      <c r="C173" t="s">
        <v>1</v>
      </c>
    </row>
    <row r="174" spans="1:3" x14ac:dyDescent="0.25">
      <c r="A174" s="1">
        <v>42177</v>
      </c>
      <c r="B174" t="s">
        <v>2</v>
      </c>
      <c r="C174" t="s">
        <v>1</v>
      </c>
    </row>
    <row r="175" spans="1:3" x14ac:dyDescent="0.25">
      <c r="A175" s="1">
        <v>42178</v>
      </c>
      <c r="B175" t="s">
        <v>2</v>
      </c>
      <c r="C175" t="s">
        <v>1</v>
      </c>
    </row>
    <row r="176" spans="1:3" x14ac:dyDescent="0.25">
      <c r="A176" s="1">
        <v>42179</v>
      </c>
      <c r="B176" t="s">
        <v>2</v>
      </c>
      <c r="C176" t="s">
        <v>1</v>
      </c>
    </row>
    <row r="177" spans="1:3" x14ac:dyDescent="0.25">
      <c r="A177" s="1">
        <v>42180</v>
      </c>
      <c r="B177" t="s">
        <v>2</v>
      </c>
      <c r="C177" t="s">
        <v>1</v>
      </c>
    </row>
    <row r="178" spans="1:3" x14ac:dyDescent="0.25">
      <c r="A178" s="1">
        <v>42181</v>
      </c>
      <c r="B178" t="s">
        <v>1</v>
      </c>
      <c r="C178" t="s">
        <v>1</v>
      </c>
    </row>
    <row r="179" spans="1:3" x14ac:dyDescent="0.25">
      <c r="A179" s="1">
        <v>42182</v>
      </c>
      <c r="B179" t="s">
        <v>1</v>
      </c>
      <c r="C179" t="s">
        <v>1</v>
      </c>
    </row>
    <row r="180" spans="1:3" x14ac:dyDescent="0.25">
      <c r="A180" s="1">
        <v>42183</v>
      </c>
      <c r="B180" t="s">
        <v>1</v>
      </c>
      <c r="C180" t="s">
        <v>1</v>
      </c>
    </row>
    <row r="181" spans="1:3" x14ac:dyDescent="0.25">
      <c r="A181" s="1">
        <v>42184</v>
      </c>
      <c r="B181" t="s">
        <v>1</v>
      </c>
      <c r="C181" t="s">
        <v>1</v>
      </c>
    </row>
    <row r="182" spans="1:3" x14ac:dyDescent="0.25">
      <c r="A182" s="1">
        <v>42185</v>
      </c>
      <c r="B182" t="s">
        <v>1</v>
      </c>
      <c r="C182" t="s">
        <v>1</v>
      </c>
    </row>
    <row r="183" spans="1:3" x14ac:dyDescent="0.25">
      <c r="A183" s="1">
        <v>42186</v>
      </c>
      <c r="B183" t="s">
        <v>1</v>
      </c>
      <c r="C183" t="s">
        <v>1</v>
      </c>
    </row>
    <row r="184" spans="1:3" x14ac:dyDescent="0.25">
      <c r="A184" s="1">
        <v>42187</v>
      </c>
      <c r="B184" t="s">
        <v>1</v>
      </c>
      <c r="C184" t="s">
        <v>1</v>
      </c>
    </row>
    <row r="185" spans="1:3" x14ac:dyDescent="0.25">
      <c r="A185" s="1">
        <v>42188</v>
      </c>
      <c r="B185" t="s">
        <v>1</v>
      </c>
      <c r="C185" t="s">
        <v>1</v>
      </c>
    </row>
    <row r="186" spans="1:3" x14ac:dyDescent="0.25">
      <c r="A186" s="1">
        <v>42189</v>
      </c>
      <c r="B186" t="s">
        <v>1</v>
      </c>
      <c r="C186" t="s">
        <v>1</v>
      </c>
    </row>
    <row r="187" spans="1:3" x14ac:dyDescent="0.25">
      <c r="A187" s="1">
        <v>42190</v>
      </c>
      <c r="B187" t="s">
        <v>1</v>
      </c>
      <c r="C187" t="s">
        <v>1</v>
      </c>
    </row>
    <row r="188" spans="1:3" x14ac:dyDescent="0.25">
      <c r="A188" s="1">
        <v>42191</v>
      </c>
      <c r="B188" t="s">
        <v>1</v>
      </c>
      <c r="C188" t="s">
        <v>1</v>
      </c>
    </row>
    <row r="189" spans="1:3" x14ac:dyDescent="0.25">
      <c r="A189" s="1">
        <v>42192</v>
      </c>
      <c r="B189" t="s">
        <v>1</v>
      </c>
      <c r="C189" t="s">
        <v>1</v>
      </c>
    </row>
    <row r="190" spans="1:3" x14ac:dyDescent="0.25">
      <c r="A190" s="1">
        <v>42193</v>
      </c>
      <c r="B190" t="s">
        <v>1</v>
      </c>
      <c r="C190" t="s">
        <v>1</v>
      </c>
    </row>
    <row r="191" spans="1:3" x14ac:dyDescent="0.25">
      <c r="A191" s="1">
        <v>42194</v>
      </c>
      <c r="B191" t="s">
        <v>1</v>
      </c>
      <c r="C191" t="s">
        <v>1</v>
      </c>
    </row>
    <row r="192" spans="1:3" x14ac:dyDescent="0.25">
      <c r="A192" s="1">
        <v>42195</v>
      </c>
      <c r="B192" t="s">
        <v>1</v>
      </c>
      <c r="C192" t="s">
        <v>1</v>
      </c>
    </row>
    <row r="193" spans="1:3" x14ac:dyDescent="0.25">
      <c r="A193" s="1">
        <v>42196</v>
      </c>
      <c r="B193" t="s">
        <v>1</v>
      </c>
      <c r="C193" t="s">
        <v>1</v>
      </c>
    </row>
    <row r="194" spans="1:3" x14ac:dyDescent="0.25">
      <c r="A194" s="1">
        <v>42197</v>
      </c>
      <c r="B194" t="s">
        <v>1</v>
      </c>
      <c r="C194" t="s">
        <v>1</v>
      </c>
    </row>
    <row r="195" spans="1:3" x14ac:dyDescent="0.25">
      <c r="A195" s="1">
        <v>42198</v>
      </c>
      <c r="B195" t="s">
        <v>1</v>
      </c>
      <c r="C195" t="s">
        <v>1</v>
      </c>
    </row>
    <row r="196" spans="1:3" x14ac:dyDescent="0.25">
      <c r="A196" s="1">
        <v>42199</v>
      </c>
      <c r="B196" t="s">
        <v>2</v>
      </c>
      <c r="C196" t="s">
        <v>1</v>
      </c>
    </row>
    <row r="197" spans="1:3" x14ac:dyDescent="0.25">
      <c r="A197" s="1">
        <v>42200</v>
      </c>
      <c r="B197" t="s">
        <v>2</v>
      </c>
      <c r="C197" t="s">
        <v>1</v>
      </c>
    </row>
    <row r="198" spans="1:3" x14ac:dyDescent="0.25">
      <c r="A198" s="1">
        <v>42201</v>
      </c>
      <c r="B198" t="s">
        <v>2</v>
      </c>
      <c r="C198" t="s">
        <v>1</v>
      </c>
    </row>
    <row r="199" spans="1:3" x14ac:dyDescent="0.25">
      <c r="A199" s="1">
        <v>42202</v>
      </c>
      <c r="B199" t="s">
        <v>2</v>
      </c>
      <c r="C199" t="s">
        <v>1</v>
      </c>
    </row>
    <row r="200" spans="1:3" x14ac:dyDescent="0.25">
      <c r="A200" s="1">
        <v>42203</v>
      </c>
      <c r="B200" t="s">
        <v>2</v>
      </c>
      <c r="C200" t="s">
        <v>1</v>
      </c>
    </row>
    <row r="201" spans="1:3" x14ac:dyDescent="0.25">
      <c r="A201" s="1">
        <v>42204</v>
      </c>
      <c r="B201" t="s">
        <v>2</v>
      </c>
      <c r="C201" t="s">
        <v>1</v>
      </c>
    </row>
    <row r="202" spans="1:3" x14ac:dyDescent="0.25">
      <c r="A202" s="1">
        <v>42205</v>
      </c>
      <c r="B202" t="s">
        <v>2</v>
      </c>
      <c r="C202" t="s">
        <v>1</v>
      </c>
    </row>
    <row r="203" spans="1:3" x14ac:dyDescent="0.25">
      <c r="A203" s="1">
        <v>42206</v>
      </c>
      <c r="B203" t="s">
        <v>2</v>
      </c>
      <c r="C203" t="s">
        <v>1</v>
      </c>
    </row>
    <row r="204" spans="1:3" x14ac:dyDescent="0.25">
      <c r="A204" s="1">
        <v>42207</v>
      </c>
      <c r="B204" t="s">
        <v>2</v>
      </c>
      <c r="C204" t="s">
        <v>1</v>
      </c>
    </row>
    <row r="205" spans="1:3" x14ac:dyDescent="0.25">
      <c r="A205" s="1">
        <v>42208</v>
      </c>
      <c r="B205" t="s">
        <v>2</v>
      </c>
      <c r="C205" t="s">
        <v>1</v>
      </c>
    </row>
    <row r="206" spans="1:3" x14ac:dyDescent="0.25">
      <c r="A206" s="1">
        <v>42209</v>
      </c>
      <c r="B206" t="s">
        <v>2</v>
      </c>
      <c r="C206" t="s">
        <v>1</v>
      </c>
    </row>
    <row r="207" spans="1:3" x14ac:dyDescent="0.25">
      <c r="A207" s="1">
        <v>42210</v>
      </c>
      <c r="B207" t="s">
        <v>2</v>
      </c>
      <c r="C207" t="s">
        <v>1</v>
      </c>
    </row>
    <row r="208" spans="1:3" x14ac:dyDescent="0.25">
      <c r="A208" s="1">
        <v>42211</v>
      </c>
      <c r="B208" t="s">
        <v>2</v>
      </c>
      <c r="C208" t="s">
        <v>1</v>
      </c>
    </row>
    <row r="209" spans="1:3" x14ac:dyDescent="0.25">
      <c r="A209" s="1">
        <v>42212</v>
      </c>
      <c r="B209" t="s">
        <v>2</v>
      </c>
      <c r="C209" t="s">
        <v>1</v>
      </c>
    </row>
    <row r="210" spans="1:3" x14ac:dyDescent="0.25">
      <c r="A210" s="1">
        <v>42213</v>
      </c>
      <c r="B210" t="s">
        <v>2</v>
      </c>
      <c r="C210" t="s">
        <v>1</v>
      </c>
    </row>
    <row r="211" spans="1:3" x14ac:dyDescent="0.25">
      <c r="A211" s="1">
        <v>42214</v>
      </c>
      <c r="B211" t="s">
        <v>2</v>
      </c>
      <c r="C211" t="s">
        <v>1</v>
      </c>
    </row>
    <row r="212" spans="1:3" x14ac:dyDescent="0.25">
      <c r="A212" s="1">
        <v>42215</v>
      </c>
      <c r="B212" t="s">
        <v>2</v>
      </c>
      <c r="C212" t="s">
        <v>1</v>
      </c>
    </row>
    <row r="213" spans="1:3" x14ac:dyDescent="0.25">
      <c r="A213" s="1">
        <v>42216</v>
      </c>
      <c r="B213" t="s">
        <v>2</v>
      </c>
      <c r="C213" t="s">
        <v>1</v>
      </c>
    </row>
    <row r="214" spans="1:3" x14ac:dyDescent="0.25">
      <c r="A214" s="1">
        <v>42217</v>
      </c>
      <c r="B214" t="s">
        <v>2</v>
      </c>
      <c r="C214" t="s">
        <v>1</v>
      </c>
    </row>
    <row r="215" spans="1:3" x14ac:dyDescent="0.25">
      <c r="A215" s="1">
        <v>42218</v>
      </c>
      <c r="B215" t="s">
        <v>2</v>
      </c>
      <c r="C215" t="s">
        <v>1</v>
      </c>
    </row>
    <row r="216" spans="1:3" x14ac:dyDescent="0.25">
      <c r="A216" s="1">
        <v>42219</v>
      </c>
      <c r="B216" t="s">
        <v>2</v>
      </c>
      <c r="C216" t="s">
        <v>1</v>
      </c>
    </row>
    <row r="217" spans="1:3" x14ac:dyDescent="0.25">
      <c r="A217" s="1">
        <v>42220</v>
      </c>
      <c r="B217" t="s">
        <v>2</v>
      </c>
      <c r="C217" t="s">
        <v>1</v>
      </c>
    </row>
    <row r="218" spans="1:3" x14ac:dyDescent="0.25">
      <c r="A218" s="1">
        <v>42221</v>
      </c>
      <c r="B218" t="s">
        <v>2</v>
      </c>
      <c r="C218" t="s">
        <v>1</v>
      </c>
    </row>
    <row r="219" spans="1:3" x14ac:dyDescent="0.25">
      <c r="A219" s="1">
        <v>42222</v>
      </c>
      <c r="B219" t="s">
        <v>2</v>
      </c>
      <c r="C219" t="s">
        <v>1</v>
      </c>
    </row>
    <row r="220" spans="1:3" x14ac:dyDescent="0.25">
      <c r="A220" s="1">
        <v>42223</v>
      </c>
      <c r="B220" t="s">
        <v>2</v>
      </c>
      <c r="C220" t="s">
        <v>1</v>
      </c>
    </row>
    <row r="221" spans="1:3" x14ac:dyDescent="0.25">
      <c r="A221" s="1">
        <v>42224</v>
      </c>
      <c r="B221" t="s">
        <v>2</v>
      </c>
      <c r="C221" t="s">
        <v>1</v>
      </c>
    </row>
    <row r="222" spans="1:3" x14ac:dyDescent="0.25">
      <c r="A222" s="1">
        <v>42225</v>
      </c>
      <c r="B222" t="s">
        <v>2</v>
      </c>
      <c r="C222" t="s">
        <v>1</v>
      </c>
    </row>
    <row r="223" spans="1:3" x14ac:dyDescent="0.25">
      <c r="A223" s="1">
        <v>42226</v>
      </c>
      <c r="B223" t="s">
        <v>2</v>
      </c>
      <c r="C223" t="s">
        <v>1</v>
      </c>
    </row>
    <row r="224" spans="1:3" x14ac:dyDescent="0.25">
      <c r="A224" s="1">
        <v>42227</v>
      </c>
      <c r="B224" t="s">
        <v>2</v>
      </c>
      <c r="C224" t="s">
        <v>1</v>
      </c>
    </row>
    <row r="225" spans="1:3" x14ac:dyDescent="0.25">
      <c r="A225" s="1">
        <v>42228</v>
      </c>
      <c r="B225" t="s">
        <v>2</v>
      </c>
      <c r="C225" t="s">
        <v>1</v>
      </c>
    </row>
    <row r="226" spans="1:3" x14ac:dyDescent="0.25">
      <c r="A226" s="1">
        <v>42229</v>
      </c>
      <c r="B226" t="s">
        <v>2</v>
      </c>
      <c r="C226" t="s">
        <v>1</v>
      </c>
    </row>
    <row r="227" spans="1:3" x14ac:dyDescent="0.25">
      <c r="A227" s="1">
        <v>42230</v>
      </c>
      <c r="B227" t="s">
        <v>2</v>
      </c>
      <c r="C227" t="s">
        <v>1</v>
      </c>
    </row>
    <row r="228" spans="1:3" x14ac:dyDescent="0.25">
      <c r="A228" s="1">
        <v>42231</v>
      </c>
      <c r="B228" t="s">
        <v>2</v>
      </c>
      <c r="C228" t="s">
        <v>1</v>
      </c>
    </row>
    <row r="229" spans="1:3" x14ac:dyDescent="0.25">
      <c r="A229" s="1">
        <v>42232</v>
      </c>
      <c r="B229" t="s">
        <v>2</v>
      </c>
      <c r="C229" t="s">
        <v>1</v>
      </c>
    </row>
    <row r="230" spans="1:3" x14ac:dyDescent="0.25">
      <c r="A230" s="1">
        <v>42233</v>
      </c>
      <c r="B230" t="s">
        <v>2</v>
      </c>
      <c r="C230" t="s">
        <v>1</v>
      </c>
    </row>
    <row r="231" spans="1:3" x14ac:dyDescent="0.25">
      <c r="A231" s="1">
        <v>42234</v>
      </c>
      <c r="B231" t="s">
        <v>2</v>
      </c>
      <c r="C231" t="s">
        <v>1</v>
      </c>
    </row>
    <row r="232" spans="1:3" x14ac:dyDescent="0.25">
      <c r="A232" s="1">
        <v>42235</v>
      </c>
      <c r="B232" t="s">
        <v>2</v>
      </c>
      <c r="C232" t="s">
        <v>1</v>
      </c>
    </row>
    <row r="233" spans="1:3" x14ac:dyDescent="0.25">
      <c r="A233" s="1">
        <v>42236</v>
      </c>
      <c r="B233" t="s">
        <v>2</v>
      </c>
      <c r="C233" t="s">
        <v>1</v>
      </c>
    </row>
    <row r="234" spans="1:3" x14ac:dyDescent="0.25">
      <c r="A234" s="1">
        <v>42237</v>
      </c>
      <c r="B234" t="s">
        <v>2</v>
      </c>
      <c r="C234" t="s">
        <v>1</v>
      </c>
    </row>
    <row r="235" spans="1:3" x14ac:dyDescent="0.25">
      <c r="A235" s="1">
        <v>42238</v>
      </c>
      <c r="B235" t="s">
        <v>2</v>
      </c>
      <c r="C235" t="s">
        <v>1</v>
      </c>
    </row>
    <row r="236" spans="1:3" x14ac:dyDescent="0.25">
      <c r="A236" s="1">
        <v>42239</v>
      </c>
      <c r="B236" t="s">
        <v>2</v>
      </c>
      <c r="C236" t="s">
        <v>1</v>
      </c>
    </row>
    <row r="237" spans="1:3" x14ac:dyDescent="0.25">
      <c r="A237" s="1">
        <v>42240</v>
      </c>
      <c r="B237" t="s">
        <v>2</v>
      </c>
      <c r="C237" t="s">
        <v>1</v>
      </c>
    </row>
    <row r="238" spans="1:3" x14ac:dyDescent="0.25">
      <c r="A238" s="1">
        <v>42241</v>
      </c>
      <c r="B238" t="s">
        <v>2</v>
      </c>
      <c r="C238" t="s">
        <v>1</v>
      </c>
    </row>
    <row r="239" spans="1:3" x14ac:dyDescent="0.25">
      <c r="A239" s="1">
        <v>42242</v>
      </c>
      <c r="B239" t="s">
        <v>2</v>
      </c>
      <c r="C239" t="s">
        <v>1</v>
      </c>
    </row>
    <row r="240" spans="1:3" x14ac:dyDescent="0.25">
      <c r="A240" s="1">
        <v>42243</v>
      </c>
      <c r="B240" t="s">
        <v>2</v>
      </c>
      <c r="C240" t="s">
        <v>1</v>
      </c>
    </row>
    <row r="241" spans="1:3" x14ac:dyDescent="0.25">
      <c r="A241" s="1">
        <v>42244</v>
      </c>
      <c r="B241" t="s">
        <v>2</v>
      </c>
      <c r="C241" t="s">
        <v>1</v>
      </c>
    </row>
    <row r="242" spans="1:3" x14ac:dyDescent="0.25">
      <c r="A242" s="1">
        <v>42245</v>
      </c>
      <c r="B242" t="s">
        <v>2</v>
      </c>
      <c r="C242" t="s">
        <v>1</v>
      </c>
    </row>
    <row r="243" spans="1:3" x14ac:dyDescent="0.25">
      <c r="A243" s="1">
        <v>42246</v>
      </c>
      <c r="B243" t="s">
        <v>2</v>
      </c>
      <c r="C243" t="s">
        <v>1</v>
      </c>
    </row>
    <row r="244" spans="1:3" x14ac:dyDescent="0.25">
      <c r="A244" s="1">
        <v>42247</v>
      </c>
      <c r="B244" t="s">
        <v>2</v>
      </c>
      <c r="C244" t="s">
        <v>1</v>
      </c>
    </row>
    <row r="245" spans="1:3" x14ac:dyDescent="0.25">
      <c r="A245" s="1">
        <v>42248</v>
      </c>
      <c r="B245" t="s">
        <v>2</v>
      </c>
      <c r="C245" t="s">
        <v>1</v>
      </c>
    </row>
    <row r="246" spans="1:3" x14ac:dyDescent="0.25">
      <c r="A246" s="1">
        <v>42249</v>
      </c>
      <c r="B246" t="s">
        <v>2</v>
      </c>
      <c r="C246" t="s">
        <v>1</v>
      </c>
    </row>
    <row r="247" spans="1:3" x14ac:dyDescent="0.25">
      <c r="A247" s="1">
        <v>42250</v>
      </c>
      <c r="B247" t="s">
        <v>2</v>
      </c>
      <c r="C247" t="s">
        <v>1</v>
      </c>
    </row>
    <row r="248" spans="1:3" x14ac:dyDescent="0.25">
      <c r="A248" s="1">
        <v>42251</v>
      </c>
      <c r="B248" t="s">
        <v>2</v>
      </c>
      <c r="C248" t="s">
        <v>1</v>
      </c>
    </row>
    <row r="249" spans="1:3" x14ac:dyDescent="0.25">
      <c r="A249" s="1">
        <v>42252</v>
      </c>
      <c r="B249" t="s">
        <v>2</v>
      </c>
      <c r="C249" t="s">
        <v>1</v>
      </c>
    </row>
    <row r="250" spans="1:3" x14ac:dyDescent="0.25">
      <c r="A250" s="1">
        <v>42253</v>
      </c>
      <c r="B250" t="s">
        <v>2</v>
      </c>
      <c r="C250" t="s">
        <v>1</v>
      </c>
    </row>
    <row r="251" spans="1:3" x14ac:dyDescent="0.25">
      <c r="A251" s="1">
        <v>42254</v>
      </c>
      <c r="B251" t="s">
        <v>2</v>
      </c>
      <c r="C251" t="s">
        <v>1</v>
      </c>
    </row>
    <row r="252" spans="1:3" x14ac:dyDescent="0.25">
      <c r="A252" s="1">
        <v>42255</v>
      </c>
      <c r="B252" t="s">
        <v>2</v>
      </c>
      <c r="C252" t="s">
        <v>1</v>
      </c>
    </row>
    <row r="253" spans="1:3" x14ac:dyDescent="0.25">
      <c r="A253" s="1">
        <v>42256</v>
      </c>
      <c r="B253" t="s">
        <v>2</v>
      </c>
      <c r="C253" t="s">
        <v>1</v>
      </c>
    </row>
    <row r="254" spans="1:3" x14ac:dyDescent="0.25">
      <c r="A254" s="1">
        <v>42257</v>
      </c>
      <c r="B254" t="s">
        <v>2</v>
      </c>
      <c r="C254" t="s">
        <v>1</v>
      </c>
    </row>
    <row r="255" spans="1:3" x14ac:dyDescent="0.25">
      <c r="A255" s="1">
        <v>42258</v>
      </c>
      <c r="B255" t="s">
        <v>2</v>
      </c>
      <c r="C255" t="s">
        <v>1</v>
      </c>
    </row>
    <row r="256" spans="1:3" x14ac:dyDescent="0.25">
      <c r="A256" s="1">
        <v>42259</v>
      </c>
      <c r="B256" t="s">
        <v>2</v>
      </c>
      <c r="C256" t="s">
        <v>1</v>
      </c>
    </row>
    <row r="257" spans="1:3" x14ac:dyDescent="0.25">
      <c r="A257" s="1">
        <v>42260</v>
      </c>
      <c r="B257" t="s">
        <v>2</v>
      </c>
      <c r="C257" t="s">
        <v>1</v>
      </c>
    </row>
    <row r="258" spans="1:3" x14ac:dyDescent="0.25">
      <c r="A258" s="1">
        <v>42261</v>
      </c>
      <c r="B258" t="s">
        <v>2</v>
      </c>
      <c r="C258" t="s">
        <v>1</v>
      </c>
    </row>
    <row r="259" spans="1:3" x14ac:dyDescent="0.25">
      <c r="A259" s="1">
        <v>42262</v>
      </c>
      <c r="B259" t="s">
        <v>2</v>
      </c>
      <c r="C259" t="s">
        <v>1</v>
      </c>
    </row>
    <row r="260" spans="1:3" x14ac:dyDescent="0.25">
      <c r="A260" s="1">
        <v>42263</v>
      </c>
      <c r="B260" t="s">
        <v>2</v>
      </c>
      <c r="C260" t="s">
        <v>1</v>
      </c>
    </row>
    <row r="261" spans="1:3" x14ac:dyDescent="0.25">
      <c r="A261" s="1">
        <v>42264</v>
      </c>
      <c r="B261" t="s">
        <v>2</v>
      </c>
      <c r="C261" t="s">
        <v>1</v>
      </c>
    </row>
    <row r="262" spans="1:3" x14ac:dyDescent="0.25">
      <c r="A262" s="1">
        <v>42265</v>
      </c>
      <c r="B262" t="s">
        <v>1</v>
      </c>
      <c r="C262" t="s">
        <v>1</v>
      </c>
    </row>
    <row r="263" spans="1:3" x14ac:dyDescent="0.25">
      <c r="A263" s="1">
        <v>42266</v>
      </c>
      <c r="B263" t="s">
        <v>1</v>
      </c>
      <c r="C263" t="s">
        <v>1</v>
      </c>
    </row>
    <row r="264" spans="1:3" x14ac:dyDescent="0.25">
      <c r="A264" s="1">
        <v>42267</v>
      </c>
      <c r="B264" t="s">
        <v>1</v>
      </c>
      <c r="C264" t="s">
        <v>1</v>
      </c>
    </row>
    <row r="265" spans="1:3" x14ac:dyDescent="0.25">
      <c r="A265" s="1">
        <v>42268</v>
      </c>
      <c r="B265" t="s">
        <v>1</v>
      </c>
      <c r="C265" t="s">
        <v>1</v>
      </c>
    </row>
    <row r="266" spans="1:3" x14ac:dyDescent="0.25">
      <c r="A266" s="1">
        <v>42269</v>
      </c>
      <c r="B266" t="s">
        <v>1</v>
      </c>
      <c r="C266" t="s">
        <v>1</v>
      </c>
    </row>
    <row r="267" spans="1:3" x14ac:dyDescent="0.25">
      <c r="A267" s="1">
        <v>42270</v>
      </c>
      <c r="B267" t="s">
        <v>1</v>
      </c>
      <c r="C267" t="s">
        <v>1</v>
      </c>
    </row>
    <row r="268" spans="1:3" x14ac:dyDescent="0.25">
      <c r="A268" s="1">
        <v>42271</v>
      </c>
      <c r="B268" t="s">
        <v>1</v>
      </c>
      <c r="C268" t="s">
        <v>1</v>
      </c>
    </row>
    <row r="269" spans="1:3" x14ac:dyDescent="0.25">
      <c r="A269" s="1">
        <v>42272</v>
      </c>
      <c r="B269" t="s">
        <v>1</v>
      </c>
      <c r="C269" t="s">
        <v>1</v>
      </c>
    </row>
    <row r="270" spans="1:3" x14ac:dyDescent="0.25">
      <c r="A270" s="1">
        <v>42273</v>
      </c>
      <c r="B270" t="s">
        <v>1</v>
      </c>
      <c r="C270" t="s">
        <v>1</v>
      </c>
    </row>
    <row r="271" spans="1:3" x14ac:dyDescent="0.25">
      <c r="A271" s="1">
        <v>42274</v>
      </c>
      <c r="B271" t="s">
        <v>1</v>
      </c>
      <c r="C271" t="s">
        <v>1</v>
      </c>
    </row>
    <row r="272" spans="1:3" x14ac:dyDescent="0.25">
      <c r="A272" s="1">
        <v>42275</v>
      </c>
      <c r="B272" t="s">
        <v>1</v>
      </c>
      <c r="C272" t="s">
        <v>1</v>
      </c>
    </row>
    <row r="273" spans="1:3" x14ac:dyDescent="0.25">
      <c r="A273" s="1">
        <v>42276</v>
      </c>
      <c r="B273" t="s">
        <v>1</v>
      </c>
      <c r="C273" t="s">
        <v>1</v>
      </c>
    </row>
    <row r="274" spans="1:3" x14ac:dyDescent="0.25">
      <c r="A274" s="1">
        <v>42277</v>
      </c>
      <c r="B274" t="s">
        <v>1</v>
      </c>
      <c r="C274" t="s">
        <v>1</v>
      </c>
    </row>
    <row r="275" spans="1:3" x14ac:dyDescent="0.25">
      <c r="A275" s="1">
        <v>42278</v>
      </c>
      <c r="B275" t="s">
        <v>1</v>
      </c>
      <c r="C275" t="s">
        <v>1</v>
      </c>
    </row>
    <row r="276" spans="1:3" x14ac:dyDescent="0.25">
      <c r="A276" s="1">
        <v>42279</v>
      </c>
      <c r="B276" t="s">
        <v>1</v>
      </c>
      <c r="C276" t="s">
        <v>2</v>
      </c>
    </row>
    <row r="277" spans="1:3" x14ac:dyDescent="0.25">
      <c r="A277" s="1">
        <v>42280</v>
      </c>
      <c r="B277" t="s">
        <v>1</v>
      </c>
      <c r="C277" t="s">
        <v>1</v>
      </c>
    </row>
    <row r="278" spans="1:3" x14ac:dyDescent="0.25">
      <c r="A278" s="1">
        <v>42281</v>
      </c>
      <c r="B278" t="s">
        <v>1</v>
      </c>
      <c r="C278" t="s">
        <v>1</v>
      </c>
    </row>
    <row r="279" spans="1:3" x14ac:dyDescent="0.25">
      <c r="A279" s="1">
        <v>42282</v>
      </c>
      <c r="B279" t="s">
        <v>1</v>
      </c>
      <c r="C279" t="s">
        <v>1</v>
      </c>
    </row>
    <row r="280" spans="1:3" x14ac:dyDescent="0.25">
      <c r="A280" s="1">
        <v>42283</v>
      </c>
      <c r="B280" t="s">
        <v>2</v>
      </c>
      <c r="C280" t="s">
        <v>1</v>
      </c>
    </row>
    <row r="281" spans="1:3" x14ac:dyDescent="0.25">
      <c r="A281" s="1">
        <v>42284</v>
      </c>
      <c r="B281" t="s">
        <v>2</v>
      </c>
      <c r="C281" t="s">
        <v>1</v>
      </c>
    </row>
    <row r="282" spans="1:3" x14ac:dyDescent="0.25">
      <c r="A282" s="1">
        <v>42285</v>
      </c>
      <c r="B282" t="s">
        <v>2</v>
      </c>
      <c r="C282" t="s">
        <v>1</v>
      </c>
    </row>
    <row r="283" spans="1:3" x14ac:dyDescent="0.25">
      <c r="A283" s="1">
        <v>42286</v>
      </c>
      <c r="B283" t="s">
        <v>2</v>
      </c>
      <c r="C283" t="s">
        <v>1</v>
      </c>
    </row>
    <row r="284" spans="1:3" x14ac:dyDescent="0.25">
      <c r="A284" s="1">
        <v>42287</v>
      </c>
      <c r="B284" t="s">
        <v>2</v>
      </c>
      <c r="C284" t="s">
        <v>1</v>
      </c>
    </row>
    <row r="285" spans="1:3" x14ac:dyDescent="0.25">
      <c r="A285" s="1">
        <v>42288</v>
      </c>
      <c r="B285" t="s">
        <v>2</v>
      </c>
      <c r="C285" t="s">
        <v>1</v>
      </c>
    </row>
    <row r="286" spans="1:3" x14ac:dyDescent="0.25">
      <c r="A286" s="1">
        <v>42289</v>
      </c>
      <c r="B286" t="s">
        <v>2</v>
      </c>
      <c r="C286" t="s">
        <v>1</v>
      </c>
    </row>
    <row r="287" spans="1:3" x14ac:dyDescent="0.25">
      <c r="A287" s="1">
        <v>42290</v>
      </c>
      <c r="B287" t="s">
        <v>2</v>
      </c>
      <c r="C287" t="s">
        <v>1</v>
      </c>
    </row>
    <row r="288" spans="1:3" x14ac:dyDescent="0.25">
      <c r="A288" s="1">
        <v>42291</v>
      </c>
      <c r="B288" t="s">
        <v>2</v>
      </c>
      <c r="C288" t="s">
        <v>1</v>
      </c>
    </row>
    <row r="289" spans="1:3" x14ac:dyDescent="0.25">
      <c r="A289" s="1">
        <v>42292</v>
      </c>
      <c r="B289" t="s">
        <v>2</v>
      </c>
      <c r="C289" t="s">
        <v>1</v>
      </c>
    </row>
    <row r="290" spans="1:3" x14ac:dyDescent="0.25">
      <c r="A290" s="1">
        <v>42293</v>
      </c>
      <c r="B290" t="s">
        <v>2</v>
      </c>
      <c r="C290" t="s">
        <v>1</v>
      </c>
    </row>
    <row r="291" spans="1:3" x14ac:dyDescent="0.25">
      <c r="A291" s="1">
        <v>42294</v>
      </c>
      <c r="B291" t="s">
        <v>2</v>
      </c>
      <c r="C291" t="s">
        <v>1</v>
      </c>
    </row>
    <row r="292" spans="1:3" x14ac:dyDescent="0.25">
      <c r="A292" s="1">
        <v>42295</v>
      </c>
      <c r="B292" t="s">
        <v>2</v>
      </c>
      <c r="C292" t="s">
        <v>1</v>
      </c>
    </row>
    <row r="293" spans="1:3" x14ac:dyDescent="0.25">
      <c r="A293" s="1">
        <v>42296</v>
      </c>
      <c r="B293" t="s">
        <v>2</v>
      </c>
      <c r="C293" t="s">
        <v>1</v>
      </c>
    </row>
    <row r="294" spans="1:3" x14ac:dyDescent="0.25">
      <c r="A294" s="1">
        <v>42297</v>
      </c>
      <c r="B294" t="s">
        <v>2</v>
      </c>
      <c r="C294" t="s">
        <v>1</v>
      </c>
    </row>
    <row r="295" spans="1:3" x14ac:dyDescent="0.25">
      <c r="A295" s="1">
        <v>42298</v>
      </c>
      <c r="B295" t="s">
        <v>2</v>
      </c>
      <c r="C295" t="s">
        <v>1</v>
      </c>
    </row>
    <row r="296" spans="1:3" x14ac:dyDescent="0.25">
      <c r="A296" s="1">
        <v>42299</v>
      </c>
      <c r="B296" t="s">
        <v>2</v>
      </c>
      <c r="C296" t="s">
        <v>1</v>
      </c>
    </row>
    <row r="297" spans="1:3" x14ac:dyDescent="0.25">
      <c r="A297" s="1">
        <v>42300</v>
      </c>
      <c r="B297" t="s">
        <v>2</v>
      </c>
      <c r="C297" t="s">
        <v>1</v>
      </c>
    </row>
    <row r="298" spans="1:3" x14ac:dyDescent="0.25">
      <c r="A298" s="1">
        <v>42301</v>
      </c>
      <c r="B298" t="s">
        <v>2</v>
      </c>
      <c r="C298" t="s">
        <v>1</v>
      </c>
    </row>
    <row r="299" spans="1:3" x14ac:dyDescent="0.25">
      <c r="A299" s="1">
        <v>42302</v>
      </c>
      <c r="B299" t="s">
        <v>2</v>
      </c>
      <c r="C299" t="s">
        <v>1</v>
      </c>
    </row>
    <row r="300" spans="1:3" x14ac:dyDescent="0.25">
      <c r="A300" s="1">
        <v>42303</v>
      </c>
      <c r="B300" t="s">
        <v>2</v>
      </c>
      <c r="C300" t="s">
        <v>1</v>
      </c>
    </row>
    <row r="301" spans="1:3" x14ac:dyDescent="0.25">
      <c r="A301" s="1">
        <v>42304</v>
      </c>
      <c r="B301" t="s">
        <v>2</v>
      </c>
      <c r="C301" t="s">
        <v>1</v>
      </c>
    </row>
    <row r="302" spans="1:3" x14ac:dyDescent="0.25">
      <c r="A302" s="1">
        <v>42305</v>
      </c>
      <c r="B302" t="s">
        <v>2</v>
      </c>
      <c r="C302" t="s">
        <v>1</v>
      </c>
    </row>
    <row r="303" spans="1:3" x14ac:dyDescent="0.25">
      <c r="A303" s="1">
        <v>42306</v>
      </c>
      <c r="B303" t="s">
        <v>2</v>
      </c>
      <c r="C303" t="s">
        <v>1</v>
      </c>
    </row>
    <row r="304" spans="1:3" x14ac:dyDescent="0.25">
      <c r="A304" s="1">
        <v>42307</v>
      </c>
      <c r="B304" t="s">
        <v>2</v>
      </c>
      <c r="C304" t="s">
        <v>1</v>
      </c>
    </row>
    <row r="305" spans="1:3" x14ac:dyDescent="0.25">
      <c r="A305" s="1">
        <v>42308</v>
      </c>
      <c r="B305" t="s">
        <v>2</v>
      </c>
      <c r="C305" t="s">
        <v>1</v>
      </c>
    </row>
    <row r="306" spans="1:3" x14ac:dyDescent="0.25">
      <c r="A306" s="1">
        <v>42309</v>
      </c>
      <c r="B306" t="s">
        <v>2</v>
      </c>
      <c r="C306" t="s">
        <v>1</v>
      </c>
    </row>
    <row r="307" spans="1:3" x14ac:dyDescent="0.25">
      <c r="A307" s="1">
        <v>42310</v>
      </c>
      <c r="B307" t="s">
        <v>2</v>
      </c>
      <c r="C307" t="s">
        <v>1</v>
      </c>
    </row>
    <row r="308" spans="1:3" x14ac:dyDescent="0.25">
      <c r="A308" s="1">
        <v>42311</v>
      </c>
      <c r="B308" t="s">
        <v>2</v>
      </c>
      <c r="C308" t="s">
        <v>2</v>
      </c>
    </row>
    <row r="309" spans="1:3" x14ac:dyDescent="0.25">
      <c r="A309" s="1">
        <v>42312</v>
      </c>
      <c r="B309" t="s">
        <v>2</v>
      </c>
      <c r="C309" t="s">
        <v>1</v>
      </c>
    </row>
    <row r="310" spans="1:3" x14ac:dyDescent="0.25">
      <c r="A310" s="1">
        <v>42313</v>
      </c>
      <c r="B310" t="s">
        <v>2</v>
      </c>
      <c r="C310" t="s">
        <v>1</v>
      </c>
    </row>
    <row r="311" spans="1:3" x14ac:dyDescent="0.25">
      <c r="A311" s="1">
        <v>42314</v>
      </c>
      <c r="B311" t="s">
        <v>2</v>
      </c>
      <c r="C311" t="s">
        <v>1</v>
      </c>
    </row>
    <row r="312" spans="1:3" x14ac:dyDescent="0.25">
      <c r="A312" s="1">
        <v>42315</v>
      </c>
      <c r="B312" t="s">
        <v>2</v>
      </c>
      <c r="C312" t="s">
        <v>1</v>
      </c>
    </row>
    <row r="313" spans="1:3" x14ac:dyDescent="0.25">
      <c r="A313" s="1">
        <v>42316</v>
      </c>
      <c r="B313" t="s">
        <v>2</v>
      </c>
      <c r="C313" t="s">
        <v>1</v>
      </c>
    </row>
    <row r="314" spans="1:3" x14ac:dyDescent="0.25">
      <c r="A314" s="1">
        <v>42317</v>
      </c>
      <c r="B314" t="s">
        <v>2</v>
      </c>
      <c r="C314" t="s">
        <v>1</v>
      </c>
    </row>
    <row r="315" spans="1:3" x14ac:dyDescent="0.25">
      <c r="A315" s="1">
        <v>42318</v>
      </c>
      <c r="B315" t="s">
        <v>2</v>
      </c>
      <c r="C315" t="s">
        <v>1</v>
      </c>
    </row>
    <row r="316" spans="1:3" x14ac:dyDescent="0.25">
      <c r="A316" s="1">
        <v>42319</v>
      </c>
      <c r="B316" t="s">
        <v>2</v>
      </c>
      <c r="C316" t="s">
        <v>1</v>
      </c>
    </row>
    <row r="317" spans="1:3" x14ac:dyDescent="0.25">
      <c r="A317" s="1">
        <v>42320</v>
      </c>
      <c r="B317" t="s">
        <v>2</v>
      </c>
      <c r="C317" t="s">
        <v>1</v>
      </c>
    </row>
    <row r="318" spans="1:3" x14ac:dyDescent="0.25">
      <c r="A318" s="1">
        <v>42321</v>
      </c>
      <c r="B318" t="s">
        <v>2</v>
      </c>
      <c r="C318" t="s">
        <v>1</v>
      </c>
    </row>
    <row r="319" spans="1:3" x14ac:dyDescent="0.25">
      <c r="A319" s="1">
        <v>42322</v>
      </c>
      <c r="B319" t="s">
        <v>2</v>
      </c>
      <c r="C319" t="s">
        <v>1</v>
      </c>
    </row>
    <row r="320" spans="1:3" x14ac:dyDescent="0.25">
      <c r="A320" s="1">
        <v>42323</v>
      </c>
      <c r="B320" t="s">
        <v>2</v>
      </c>
      <c r="C320" t="s">
        <v>1</v>
      </c>
    </row>
    <row r="321" spans="1:3" x14ac:dyDescent="0.25">
      <c r="A321" s="1">
        <v>42324</v>
      </c>
      <c r="B321" t="s">
        <v>2</v>
      </c>
      <c r="C321" t="s">
        <v>1</v>
      </c>
    </row>
    <row r="322" spans="1:3" x14ac:dyDescent="0.25">
      <c r="A322" s="1">
        <v>42325</v>
      </c>
      <c r="B322" t="s">
        <v>2</v>
      </c>
      <c r="C322" t="s">
        <v>1</v>
      </c>
    </row>
    <row r="323" spans="1:3" x14ac:dyDescent="0.25">
      <c r="A323" s="1">
        <v>42326</v>
      </c>
      <c r="B323" t="s">
        <v>2</v>
      </c>
      <c r="C323" t="s">
        <v>1</v>
      </c>
    </row>
    <row r="324" spans="1:3" x14ac:dyDescent="0.25">
      <c r="A324" s="1">
        <v>42327</v>
      </c>
      <c r="B324" t="s">
        <v>2</v>
      </c>
      <c r="C324" t="s">
        <v>1</v>
      </c>
    </row>
    <row r="325" spans="1:3" x14ac:dyDescent="0.25">
      <c r="A325" s="1">
        <v>42328</v>
      </c>
      <c r="B325" t="s">
        <v>2</v>
      </c>
      <c r="C325" t="s">
        <v>1</v>
      </c>
    </row>
    <row r="326" spans="1:3" x14ac:dyDescent="0.25">
      <c r="A326" s="1">
        <v>42329</v>
      </c>
      <c r="B326" t="s">
        <v>2</v>
      </c>
      <c r="C326" t="s">
        <v>1</v>
      </c>
    </row>
    <row r="327" spans="1:3" x14ac:dyDescent="0.25">
      <c r="A327" s="1">
        <v>42330</v>
      </c>
      <c r="B327" t="s">
        <v>2</v>
      </c>
      <c r="C327" t="s">
        <v>1</v>
      </c>
    </row>
    <row r="328" spans="1:3" x14ac:dyDescent="0.25">
      <c r="A328" s="1">
        <v>42331</v>
      </c>
      <c r="B328" t="s">
        <v>2</v>
      </c>
      <c r="C328" t="s">
        <v>1</v>
      </c>
    </row>
    <row r="329" spans="1:3" x14ac:dyDescent="0.25">
      <c r="A329" s="1">
        <v>42332</v>
      </c>
      <c r="B329" t="s">
        <v>2</v>
      </c>
      <c r="C329" t="s">
        <v>1</v>
      </c>
    </row>
    <row r="330" spans="1:3" x14ac:dyDescent="0.25">
      <c r="A330" s="1">
        <v>42333</v>
      </c>
      <c r="B330" t="s">
        <v>2</v>
      </c>
      <c r="C330" t="s">
        <v>1</v>
      </c>
    </row>
    <row r="331" spans="1:3" x14ac:dyDescent="0.25">
      <c r="A331" s="1">
        <v>42334</v>
      </c>
      <c r="B331" t="s">
        <v>2</v>
      </c>
      <c r="C331" t="s">
        <v>1</v>
      </c>
    </row>
    <row r="332" spans="1:3" x14ac:dyDescent="0.25">
      <c r="A332" s="1">
        <v>42335</v>
      </c>
      <c r="B332" t="s">
        <v>2</v>
      </c>
      <c r="C332" t="s">
        <v>1</v>
      </c>
    </row>
    <row r="333" spans="1:3" x14ac:dyDescent="0.25">
      <c r="A333" s="1">
        <v>42336</v>
      </c>
      <c r="B333" t="s">
        <v>2</v>
      </c>
      <c r="C333" t="s">
        <v>1</v>
      </c>
    </row>
    <row r="334" spans="1:3" x14ac:dyDescent="0.25">
      <c r="A334" s="1">
        <v>42337</v>
      </c>
      <c r="B334" t="s">
        <v>2</v>
      </c>
      <c r="C334" t="s">
        <v>1</v>
      </c>
    </row>
    <row r="335" spans="1:3" x14ac:dyDescent="0.25">
      <c r="A335" s="1">
        <v>42338</v>
      </c>
      <c r="B335" t="s">
        <v>2</v>
      </c>
      <c r="C335" t="s">
        <v>1</v>
      </c>
    </row>
    <row r="336" spans="1:3" x14ac:dyDescent="0.25">
      <c r="A336" s="1">
        <v>42339</v>
      </c>
      <c r="B336" t="s">
        <v>2</v>
      </c>
      <c r="C336" t="s">
        <v>1</v>
      </c>
    </row>
    <row r="337" spans="1:3" x14ac:dyDescent="0.25">
      <c r="A337" s="1">
        <v>42340</v>
      </c>
      <c r="B337" t="s">
        <v>2</v>
      </c>
      <c r="C337" t="s">
        <v>1</v>
      </c>
    </row>
    <row r="338" spans="1:3" x14ac:dyDescent="0.25">
      <c r="A338" s="1">
        <v>42341</v>
      </c>
      <c r="B338" t="s">
        <v>2</v>
      </c>
      <c r="C338" t="s">
        <v>1</v>
      </c>
    </row>
    <row r="339" spans="1:3" x14ac:dyDescent="0.25">
      <c r="A339" s="1">
        <v>42342</v>
      </c>
      <c r="B339" t="s">
        <v>2</v>
      </c>
      <c r="C339" t="s">
        <v>1</v>
      </c>
    </row>
    <row r="340" spans="1:3" x14ac:dyDescent="0.25">
      <c r="A340" s="1">
        <v>42343</v>
      </c>
      <c r="B340" t="s">
        <v>2</v>
      </c>
      <c r="C340" t="s">
        <v>1</v>
      </c>
    </row>
    <row r="341" spans="1:3" x14ac:dyDescent="0.25">
      <c r="A341" s="1">
        <v>42344</v>
      </c>
      <c r="B341" t="s">
        <v>2</v>
      </c>
      <c r="C341" t="s">
        <v>1</v>
      </c>
    </row>
    <row r="342" spans="1:3" x14ac:dyDescent="0.25">
      <c r="A342" s="1">
        <v>42345</v>
      </c>
      <c r="B342" t="s">
        <v>2</v>
      </c>
      <c r="C342" t="s">
        <v>1</v>
      </c>
    </row>
    <row r="343" spans="1:3" x14ac:dyDescent="0.25">
      <c r="A343" s="1">
        <v>42346</v>
      </c>
      <c r="B343" t="s">
        <v>2</v>
      </c>
      <c r="C343" t="s">
        <v>1</v>
      </c>
    </row>
    <row r="344" spans="1:3" x14ac:dyDescent="0.25">
      <c r="A344" s="1">
        <v>42347</v>
      </c>
      <c r="B344" t="s">
        <v>2</v>
      </c>
      <c r="C344" t="s">
        <v>1</v>
      </c>
    </row>
    <row r="345" spans="1:3" x14ac:dyDescent="0.25">
      <c r="A345" s="1">
        <v>42348</v>
      </c>
      <c r="B345" t="s">
        <v>2</v>
      </c>
      <c r="C345" t="s">
        <v>1</v>
      </c>
    </row>
    <row r="346" spans="1:3" x14ac:dyDescent="0.25">
      <c r="A346" s="1">
        <v>42349</v>
      </c>
      <c r="B346" t="s">
        <v>2</v>
      </c>
      <c r="C346" t="s">
        <v>1</v>
      </c>
    </row>
    <row r="347" spans="1:3" x14ac:dyDescent="0.25">
      <c r="A347" s="1">
        <v>42350</v>
      </c>
      <c r="B347" t="s">
        <v>2</v>
      </c>
      <c r="C347" t="s">
        <v>1</v>
      </c>
    </row>
    <row r="348" spans="1:3" x14ac:dyDescent="0.25">
      <c r="A348" s="1">
        <v>42351</v>
      </c>
      <c r="B348" t="s">
        <v>2</v>
      </c>
      <c r="C348" t="s">
        <v>1</v>
      </c>
    </row>
    <row r="349" spans="1:3" x14ac:dyDescent="0.25">
      <c r="A349" s="1">
        <v>42352</v>
      </c>
      <c r="B349" t="s">
        <v>2</v>
      </c>
      <c r="C349" t="s">
        <v>1</v>
      </c>
    </row>
    <row r="350" spans="1:3" x14ac:dyDescent="0.25">
      <c r="A350" s="1">
        <v>42353</v>
      </c>
      <c r="B350" t="s">
        <v>2</v>
      </c>
      <c r="C350" t="s">
        <v>1</v>
      </c>
    </row>
    <row r="351" spans="1:3" x14ac:dyDescent="0.25">
      <c r="A351" s="1">
        <v>42354</v>
      </c>
      <c r="B351" t="s">
        <v>2</v>
      </c>
      <c r="C351" t="s">
        <v>1</v>
      </c>
    </row>
    <row r="352" spans="1:3" x14ac:dyDescent="0.25">
      <c r="A352" s="1">
        <v>42355</v>
      </c>
      <c r="B352" t="s">
        <v>2</v>
      </c>
      <c r="C352" t="s">
        <v>1</v>
      </c>
    </row>
    <row r="353" spans="1:3" x14ac:dyDescent="0.25">
      <c r="A353" s="1">
        <v>42356</v>
      </c>
      <c r="B353" t="s">
        <v>1</v>
      </c>
      <c r="C353" t="s">
        <v>1</v>
      </c>
    </row>
    <row r="354" spans="1:3" x14ac:dyDescent="0.25">
      <c r="A354" s="1">
        <v>42357</v>
      </c>
      <c r="B354" t="s">
        <v>1</v>
      </c>
      <c r="C354" t="s">
        <v>1</v>
      </c>
    </row>
    <row r="355" spans="1:3" x14ac:dyDescent="0.25">
      <c r="A355" s="1">
        <v>42358</v>
      </c>
      <c r="B355" t="s">
        <v>1</v>
      </c>
      <c r="C355" t="s">
        <v>1</v>
      </c>
    </row>
    <row r="356" spans="1:3" x14ac:dyDescent="0.25">
      <c r="A356" s="1">
        <v>42359</v>
      </c>
      <c r="B356" t="s">
        <v>1</v>
      </c>
      <c r="C356" t="s">
        <v>1</v>
      </c>
    </row>
    <row r="357" spans="1:3" x14ac:dyDescent="0.25">
      <c r="A357" s="1">
        <v>42360</v>
      </c>
      <c r="B357" t="s">
        <v>1</v>
      </c>
      <c r="C357" t="s">
        <v>1</v>
      </c>
    </row>
    <row r="358" spans="1:3" x14ac:dyDescent="0.25">
      <c r="A358" s="1">
        <v>42361</v>
      </c>
      <c r="B358" t="s">
        <v>1</v>
      </c>
      <c r="C358" t="s">
        <v>1</v>
      </c>
    </row>
    <row r="359" spans="1:3" x14ac:dyDescent="0.25">
      <c r="A359" s="1">
        <v>42362</v>
      </c>
      <c r="B359" t="s">
        <v>1</v>
      </c>
      <c r="C359" t="s">
        <v>1</v>
      </c>
    </row>
    <row r="360" spans="1:3" x14ac:dyDescent="0.25">
      <c r="A360" s="1">
        <v>42363</v>
      </c>
      <c r="B360" t="s">
        <v>1</v>
      </c>
      <c r="C360" t="s">
        <v>2</v>
      </c>
    </row>
    <row r="361" spans="1:3" x14ac:dyDescent="0.25">
      <c r="A361" s="1">
        <v>42364</v>
      </c>
      <c r="B361" t="s">
        <v>1</v>
      </c>
      <c r="C361" t="s">
        <v>2</v>
      </c>
    </row>
    <row r="362" spans="1:3" x14ac:dyDescent="0.25">
      <c r="A362" s="1">
        <v>42365</v>
      </c>
      <c r="B362" t="s">
        <v>1</v>
      </c>
      <c r="C362" t="s">
        <v>1</v>
      </c>
    </row>
    <row r="363" spans="1:3" x14ac:dyDescent="0.25">
      <c r="A363" s="1">
        <v>42366</v>
      </c>
      <c r="B363" t="s">
        <v>1</v>
      </c>
      <c r="C363" t="s">
        <v>2</v>
      </c>
    </row>
    <row r="364" spans="1:3" x14ac:dyDescent="0.25">
      <c r="A364" s="1">
        <v>42367</v>
      </c>
      <c r="B364" t="s">
        <v>1</v>
      </c>
      <c r="C364" t="s">
        <v>1</v>
      </c>
    </row>
    <row r="365" spans="1:3" x14ac:dyDescent="0.25">
      <c r="A365" s="1">
        <v>42368</v>
      </c>
      <c r="B365" t="s">
        <v>1</v>
      </c>
      <c r="C365" t="s">
        <v>1</v>
      </c>
    </row>
    <row r="366" spans="1:3" x14ac:dyDescent="0.25">
      <c r="A366" s="1">
        <v>42369</v>
      </c>
      <c r="B366" t="s">
        <v>1</v>
      </c>
      <c r="C366" t="s">
        <v>1</v>
      </c>
    </row>
    <row r="367" spans="1:3" x14ac:dyDescent="0.25">
      <c r="A367" s="1">
        <v>42370</v>
      </c>
      <c r="B367" t="s">
        <v>1</v>
      </c>
      <c r="C367" t="s">
        <v>2</v>
      </c>
    </row>
    <row r="368" spans="1:3" x14ac:dyDescent="0.25">
      <c r="A368" s="1">
        <v>42371</v>
      </c>
      <c r="B368" t="s">
        <v>1</v>
      </c>
      <c r="C368" t="s">
        <v>1</v>
      </c>
    </row>
    <row r="369" spans="1:3" x14ac:dyDescent="0.25">
      <c r="A369" s="1">
        <v>42372</v>
      </c>
      <c r="B369" t="s">
        <v>1</v>
      </c>
      <c r="C369" t="s">
        <v>1</v>
      </c>
    </row>
    <row r="370" spans="1:3" x14ac:dyDescent="0.25">
      <c r="A370" s="1">
        <v>42373</v>
      </c>
      <c r="B370" t="s">
        <v>1</v>
      </c>
      <c r="C370" t="s">
        <v>1</v>
      </c>
    </row>
    <row r="371" spans="1:3" x14ac:dyDescent="0.25">
      <c r="A371" s="1">
        <v>42374</v>
      </c>
      <c r="B371" t="s">
        <v>1</v>
      </c>
      <c r="C371" t="s">
        <v>1</v>
      </c>
    </row>
    <row r="372" spans="1:3" x14ac:dyDescent="0.25">
      <c r="A372" s="1">
        <v>42375</v>
      </c>
      <c r="B372" t="s">
        <v>1</v>
      </c>
      <c r="C372" t="s">
        <v>1</v>
      </c>
    </row>
    <row r="373" spans="1:3" x14ac:dyDescent="0.25">
      <c r="A373" s="1">
        <v>42376</v>
      </c>
      <c r="B373" t="s">
        <v>1</v>
      </c>
      <c r="C373" t="s">
        <v>1</v>
      </c>
    </row>
    <row r="374" spans="1:3" x14ac:dyDescent="0.25">
      <c r="A374" s="1">
        <v>42377</v>
      </c>
      <c r="B374" t="s">
        <v>1</v>
      </c>
      <c r="C374" t="s">
        <v>1</v>
      </c>
    </row>
    <row r="375" spans="1:3" x14ac:dyDescent="0.25">
      <c r="A375" s="1">
        <v>42378</v>
      </c>
      <c r="B375" t="s">
        <v>1</v>
      </c>
      <c r="C375" t="s">
        <v>1</v>
      </c>
    </row>
    <row r="376" spans="1:3" x14ac:dyDescent="0.25">
      <c r="A376" s="1">
        <v>42379</v>
      </c>
      <c r="B376" t="s">
        <v>1</v>
      </c>
      <c r="C376" t="s">
        <v>1</v>
      </c>
    </row>
    <row r="377" spans="1:3" x14ac:dyDescent="0.25">
      <c r="A377" s="1">
        <v>42380</v>
      </c>
      <c r="B377" t="s">
        <v>1</v>
      </c>
      <c r="C377" t="s">
        <v>1</v>
      </c>
    </row>
    <row r="378" spans="1:3" x14ac:dyDescent="0.25">
      <c r="A378" s="1">
        <v>42381</v>
      </c>
      <c r="B378" t="s">
        <v>1</v>
      </c>
      <c r="C378" t="s">
        <v>1</v>
      </c>
    </row>
    <row r="379" spans="1:3" x14ac:dyDescent="0.25">
      <c r="A379" s="1">
        <v>42382</v>
      </c>
      <c r="B379" t="s">
        <v>1</v>
      </c>
      <c r="C379" t="s">
        <v>1</v>
      </c>
    </row>
    <row r="380" spans="1:3" x14ac:dyDescent="0.25">
      <c r="A380" s="1">
        <v>42383</v>
      </c>
      <c r="B380" t="s">
        <v>1</v>
      </c>
      <c r="C380" t="s">
        <v>1</v>
      </c>
    </row>
    <row r="381" spans="1:3" x14ac:dyDescent="0.25">
      <c r="A381" s="1">
        <v>42384</v>
      </c>
      <c r="B381" t="s">
        <v>1</v>
      </c>
      <c r="C381" t="s">
        <v>1</v>
      </c>
    </row>
    <row r="382" spans="1:3" x14ac:dyDescent="0.25">
      <c r="A382" s="1">
        <v>42385</v>
      </c>
      <c r="B382" t="s">
        <v>1</v>
      </c>
      <c r="C382" t="s">
        <v>1</v>
      </c>
    </row>
    <row r="383" spans="1:3" x14ac:dyDescent="0.25">
      <c r="A383" s="1">
        <v>42386</v>
      </c>
      <c r="B383" t="s">
        <v>1</v>
      </c>
      <c r="C383" t="s">
        <v>1</v>
      </c>
    </row>
    <row r="384" spans="1:3" x14ac:dyDescent="0.25">
      <c r="A384" s="1">
        <v>42387</v>
      </c>
      <c r="B384" t="s">
        <v>1</v>
      </c>
      <c r="C384" t="s">
        <v>1</v>
      </c>
    </row>
    <row r="385" spans="1:3" x14ac:dyDescent="0.25">
      <c r="A385" s="1">
        <v>42388</v>
      </c>
      <c r="B385" t="s">
        <v>1</v>
      </c>
      <c r="C385" t="s">
        <v>1</v>
      </c>
    </row>
    <row r="386" spans="1:3" x14ac:dyDescent="0.25">
      <c r="A386" s="1">
        <v>42389</v>
      </c>
      <c r="B386" t="s">
        <v>1</v>
      </c>
      <c r="C386" t="s">
        <v>1</v>
      </c>
    </row>
    <row r="387" spans="1:3" x14ac:dyDescent="0.25">
      <c r="A387" s="1">
        <v>42390</v>
      </c>
      <c r="B387" t="s">
        <v>1</v>
      </c>
      <c r="C387" t="s">
        <v>1</v>
      </c>
    </row>
    <row r="388" spans="1:3" x14ac:dyDescent="0.25">
      <c r="A388" s="1">
        <v>42391</v>
      </c>
      <c r="B388" t="s">
        <v>1</v>
      </c>
      <c r="C388" t="s">
        <v>1</v>
      </c>
    </row>
    <row r="389" spans="1:3" x14ac:dyDescent="0.25">
      <c r="A389" s="1">
        <v>42392</v>
      </c>
      <c r="B389" t="s">
        <v>1</v>
      </c>
      <c r="C389" t="s">
        <v>1</v>
      </c>
    </row>
    <row r="390" spans="1:3" x14ac:dyDescent="0.25">
      <c r="A390" s="1">
        <v>42393</v>
      </c>
      <c r="B390" t="s">
        <v>1</v>
      </c>
      <c r="C390" t="s">
        <v>1</v>
      </c>
    </row>
    <row r="391" spans="1:3" x14ac:dyDescent="0.25">
      <c r="A391" s="1">
        <v>42394</v>
      </c>
      <c r="B391" t="s">
        <v>1</v>
      </c>
      <c r="C391" t="s">
        <v>1</v>
      </c>
    </row>
    <row r="392" spans="1:3" x14ac:dyDescent="0.25">
      <c r="A392" s="1">
        <v>42395</v>
      </c>
      <c r="B392" t="s">
        <v>1</v>
      </c>
      <c r="C392" t="s">
        <v>2</v>
      </c>
    </row>
    <row r="393" spans="1:3" x14ac:dyDescent="0.25">
      <c r="A393" s="1">
        <v>42396</v>
      </c>
      <c r="B393" t="s">
        <v>1</v>
      </c>
      <c r="C393" t="s">
        <v>1</v>
      </c>
    </row>
    <row r="394" spans="1:3" x14ac:dyDescent="0.25">
      <c r="A394" s="1">
        <v>42397</v>
      </c>
      <c r="B394" t="s">
        <v>2</v>
      </c>
      <c r="C394" t="s">
        <v>1</v>
      </c>
    </row>
    <row r="395" spans="1:3" x14ac:dyDescent="0.25">
      <c r="A395" s="1">
        <v>42398</v>
      </c>
      <c r="B395" t="s">
        <v>2</v>
      </c>
      <c r="C395" t="s">
        <v>1</v>
      </c>
    </row>
    <row r="396" spans="1:3" x14ac:dyDescent="0.25">
      <c r="A396" s="1">
        <v>42399</v>
      </c>
      <c r="B396" t="s">
        <v>2</v>
      </c>
      <c r="C396" t="s">
        <v>1</v>
      </c>
    </row>
    <row r="397" spans="1:3" x14ac:dyDescent="0.25">
      <c r="A397" s="1">
        <v>42400</v>
      </c>
      <c r="B397" t="s">
        <v>2</v>
      </c>
      <c r="C397" t="s">
        <v>1</v>
      </c>
    </row>
    <row r="398" spans="1:3" x14ac:dyDescent="0.25">
      <c r="A398" s="1">
        <v>42401</v>
      </c>
      <c r="B398" t="s">
        <v>2</v>
      </c>
      <c r="C398" t="s">
        <v>1</v>
      </c>
    </row>
    <row r="399" spans="1:3" x14ac:dyDescent="0.25">
      <c r="A399" s="1">
        <v>42402</v>
      </c>
      <c r="B399" t="s">
        <v>2</v>
      </c>
      <c r="C399" t="s">
        <v>1</v>
      </c>
    </row>
    <row r="400" spans="1:3" x14ac:dyDescent="0.25">
      <c r="A400" s="1">
        <v>42403</v>
      </c>
      <c r="B400" t="s">
        <v>2</v>
      </c>
      <c r="C400" t="s">
        <v>1</v>
      </c>
    </row>
    <row r="401" spans="1:3" x14ac:dyDescent="0.25">
      <c r="A401" s="1">
        <v>42404</v>
      </c>
      <c r="B401" t="s">
        <v>2</v>
      </c>
      <c r="C401" t="s">
        <v>1</v>
      </c>
    </row>
    <row r="402" spans="1:3" x14ac:dyDescent="0.25">
      <c r="A402" s="1">
        <v>42405</v>
      </c>
      <c r="B402" t="s">
        <v>2</v>
      </c>
      <c r="C402" t="s">
        <v>1</v>
      </c>
    </row>
    <row r="403" spans="1:3" x14ac:dyDescent="0.25">
      <c r="A403" s="1">
        <v>42406</v>
      </c>
      <c r="B403" t="s">
        <v>2</v>
      </c>
      <c r="C403" t="s">
        <v>1</v>
      </c>
    </row>
    <row r="404" spans="1:3" x14ac:dyDescent="0.25">
      <c r="A404" s="1">
        <v>42407</v>
      </c>
      <c r="B404" t="s">
        <v>2</v>
      </c>
      <c r="C404" t="s">
        <v>1</v>
      </c>
    </row>
    <row r="405" spans="1:3" x14ac:dyDescent="0.25">
      <c r="A405" s="1">
        <v>42408</v>
      </c>
      <c r="B405" t="s">
        <v>2</v>
      </c>
      <c r="C405" t="s">
        <v>1</v>
      </c>
    </row>
    <row r="406" spans="1:3" x14ac:dyDescent="0.25">
      <c r="A406" s="1">
        <v>42409</v>
      </c>
      <c r="B406" t="s">
        <v>2</v>
      </c>
      <c r="C406" t="s">
        <v>1</v>
      </c>
    </row>
    <row r="407" spans="1:3" x14ac:dyDescent="0.25">
      <c r="A407" s="1">
        <v>42410</v>
      </c>
      <c r="B407" t="s">
        <v>2</v>
      </c>
      <c r="C407" t="s">
        <v>1</v>
      </c>
    </row>
    <row r="408" spans="1:3" x14ac:dyDescent="0.25">
      <c r="A408" s="1">
        <v>42411</v>
      </c>
      <c r="B408" t="s">
        <v>2</v>
      </c>
      <c r="C408" t="s">
        <v>1</v>
      </c>
    </row>
    <row r="409" spans="1:3" x14ac:dyDescent="0.25">
      <c r="A409" s="1">
        <v>42412</v>
      </c>
      <c r="B409" t="s">
        <v>2</v>
      </c>
      <c r="C409" t="s">
        <v>1</v>
      </c>
    </row>
    <row r="410" spans="1:3" x14ac:dyDescent="0.25">
      <c r="A410" s="1">
        <v>42413</v>
      </c>
      <c r="B410" t="s">
        <v>2</v>
      </c>
      <c r="C410" t="s">
        <v>1</v>
      </c>
    </row>
    <row r="411" spans="1:3" x14ac:dyDescent="0.25">
      <c r="A411" s="1">
        <v>42414</v>
      </c>
      <c r="B411" t="s">
        <v>2</v>
      </c>
      <c r="C411" t="s">
        <v>1</v>
      </c>
    </row>
    <row r="412" spans="1:3" x14ac:dyDescent="0.25">
      <c r="A412" s="1">
        <v>42415</v>
      </c>
      <c r="B412" t="s">
        <v>2</v>
      </c>
      <c r="C412" t="s">
        <v>1</v>
      </c>
    </row>
    <row r="413" spans="1:3" x14ac:dyDescent="0.25">
      <c r="A413" s="1">
        <v>42416</v>
      </c>
      <c r="B413" t="s">
        <v>2</v>
      </c>
      <c r="C413" t="s">
        <v>1</v>
      </c>
    </row>
    <row r="414" spans="1:3" x14ac:dyDescent="0.25">
      <c r="A414" s="1">
        <v>42417</v>
      </c>
      <c r="B414" t="s">
        <v>2</v>
      </c>
      <c r="C414" t="s">
        <v>1</v>
      </c>
    </row>
    <row r="415" spans="1:3" x14ac:dyDescent="0.25">
      <c r="A415" s="1">
        <v>42418</v>
      </c>
      <c r="B415" t="s">
        <v>2</v>
      </c>
      <c r="C415" t="s">
        <v>1</v>
      </c>
    </row>
    <row r="416" spans="1:3" x14ac:dyDescent="0.25">
      <c r="A416" s="1">
        <v>42419</v>
      </c>
      <c r="B416" t="s">
        <v>2</v>
      </c>
      <c r="C416" t="s">
        <v>1</v>
      </c>
    </row>
    <row r="417" spans="1:3" x14ac:dyDescent="0.25">
      <c r="A417" s="1">
        <v>42420</v>
      </c>
      <c r="B417" t="s">
        <v>2</v>
      </c>
      <c r="C417" t="s">
        <v>1</v>
      </c>
    </row>
    <row r="418" spans="1:3" x14ac:dyDescent="0.25">
      <c r="A418" s="1">
        <v>42421</v>
      </c>
      <c r="B418" t="s">
        <v>2</v>
      </c>
      <c r="C418" t="s">
        <v>1</v>
      </c>
    </row>
    <row r="419" spans="1:3" x14ac:dyDescent="0.25">
      <c r="A419" s="1">
        <v>42422</v>
      </c>
      <c r="B419" t="s">
        <v>2</v>
      </c>
      <c r="C419" t="s">
        <v>1</v>
      </c>
    </row>
    <row r="420" spans="1:3" x14ac:dyDescent="0.25">
      <c r="A420" s="1">
        <v>42423</v>
      </c>
      <c r="B420" t="s">
        <v>2</v>
      </c>
      <c r="C420" t="s">
        <v>1</v>
      </c>
    </row>
    <row r="421" spans="1:3" x14ac:dyDescent="0.25">
      <c r="A421" s="1">
        <v>42424</v>
      </c>
      <c r="B421" t="s">
        <v>2</v>
      </c>
      <c r="C421" t="s">
        <v>1</v>
      </c>
    </row>
    <row r="422" spans="1:3" x14ac:dyDescent="0.25">
      <c r="A422" s="1">
        <v>42425</v>
      </c>
      <c r="B422" t="s">
        <v>2</v>
      </c>
      <c r="C422" t="s">
        <v>1</v>
      </c>
    </row>
    <row r="423" spans="1:3" x14ac:dyDescent="0.25">
      <c r="A423" s="1">
        <v>42426</v>
      </c>
      <c r="B423" t="s">
        <v>2</v>
      </c>
      <c r="C423" t="s">
        <v>1</v>
      </c>
    </row>
    <row r="424" spans="1:3" x14ac:dyDescent="0.25">
      <c r="A424" s="1">
        <v>42427</v>
      </c>
      <c r="B424" t="s">
        <v>2</v>
      </c>
      <c r="C424" t="s">
        <v>1</v>
      </c>
    </row>
    <row r="425" spans="1:3" x14ac:dyDescent="0.25">
      <c r="A425" s="1">
        <v>42428</v>
      </c>
      <c r="B425" t="s">
        <v>2</v>
      </c>
      <c r="C425" t="s">
        <v>1</v>
      </c>
    </row>
    <row r="426" spans="1:3" x14ac:dyDescent="0.25">
      <c r="A426" s="1">
        <v>42429</v>
      </c>
      <c r="B426" t="s">
        <v>2</v>
      </c>
      <c r="C426" t="s">
        <v>1</v>
      </c>
    </row>
    <row r="427" spans="1:3" x14ac:dyDescent="0.25">
      <c r="A427" s="1">
        <v>42430</v>
      </c>
      <c r="B427" t="s">
        <v>2</v>
      </c>
      <c r="C427" t="s">
        <v>1</v>
      </c>
    </row>
    <row r="428" spans="1:3" x14ac:dyDescent="0.25">
      <c r="A428" s="1">
        <v>42431</v>
      </c>
      <c r="B428" t="s">
        <v>2</v>
      </c>
      <c r="C428" t="s">
        <v>1</v>
      </c>
    </row>
    <row r="429" spans="1:3" x14ac:dyDescent="0.25">
      <c r="A429" s="1">
        <v>42432</v>
      </c>
      <c r="B429" t="s">
        <v>2</v>
      </c>
      <c r="C429" t="s">
        <v>1</v>
      </c>
    </row>
    <row r="430" spans="1:3" x14ac:dyDescent="0.25">
      <c r="A430" s="1">
        <v>42433</v>
      </c>
      <c r="B430" t="s">
        <v>2</v>
      </c>
      <c r="C430" t="s">
        <v>1</v>
      </c>
    </row>
    <row r="431" spans="1:3" x14ac:dyDescent="0.25">
      <c r="A431" s="1">
        <v>42434</v>
      </c>
      <c r="B431" t="s">
        <v>2</v>
      </c>
      <c r="C431" t="s">
        <v>1</v>
      </c>
    </row>
    <row r="432" spans="1:3" x14ac:dyDescent="0.25">
      <c r="A432" s="1">
        <v>42435</v>
      </c>
      <c r="B432" t="s">
        <v>2</v>
      </c>
      <c r="C432" t="s">
        <v>1</v>
      </c>
    </row>
    <row r="433" spans="1:3" x14ac:dyDescent="0.25">
      <c r="A433" s="1">
        <v>42436</v>
      </c>
      <c r="B433" t="s">
        <v>2</v>
      </c>
      <c r="C433" t="s">
        <v>1</v>
      </c>
    </row>
    <row r="434" spans="1:3" x14ac:dyDescent="0.25">
      <c r="A434" s="1">
        <v>42437</v>
      </c>
      <c r="B434" t="s">
        <v>2</v>
      </c>
      <c r="C434" t="s">
        <v>1</v>
      </c>
    </row>
    <row r="435" spans="1:3" x14ac:dyDescent="0.25">
      <c r="A435" s="1">
        <v>42438</v>
      </c>
      <c r="B435" t="s">
        <v>2</v>
      </c>
      <c r="C435" t="s">
        <v>1</v>
      </c>
    </row>
    <row r="436" spans="1:3" x14ac:dyDescent="0.25">
      <c r="A436" s="1">
        <v>42439</v>
      </c>
      <c r="B436" t="s">
        <v>2</v>
      </c>
      <c r="C436" t="s">
        <v>1</v>
      </c>
    </row>
    <row r="437" spans="1:3" x14ac:dyDescent="0.25">
      <c r="A437" s="1">
        <v>42440</v>
      </c>
      <c r="B437" t="s">
        <v>2</v>
      </c>
      <c r="C437" t="s">
        <v>1</v>
      </c>
    </row>
    <row r="438" spans="1:3" x14ac:dyDescent="0.25">
      <c r="A438" s="1">
        <v>42441</v>
      </c>
      <c r="B438" t="s">
        <v>2</v>
      </c>
      <c r="C438" t="s">
        <v>1</v>
      </c>
    </row>
    <row r="439" spans="1:3" x14ac:dyDescent="0.25">
      <c r="A439" s="1">
        <v>42442</v>
      </c>
      <c r="B439" t="s">
        <v>2</v>
      </c>
      <c r="C439" t="s">
        <v>1</v>
      </c>
    </row>
    <row r="440" spans="1:3" x14ac:dyDescent="0.25">
      <c r="A440" s="1">
        <v>42443</v>
      </c>
      <c r="B440" t="s">
        <v>2</v>
      </c>
      <c r="C440" t="s">
        <v>2</v>
      </c>
    </row>
    <row r="441" spans="1:3" x14ac:dyDescent="0.25">
      <c r="A441" s="1">
        <v>42444</v>
      </c>
      <c r="B441" t="s">
        <v>2</v>
      </c>
      <c r="C441" t="s">
        <v>1</v>
      </c>
    </row>
    <row r="442" spans="1:3" x14ac:dyDescent="0.25">
      <c r="A442" s="1">
        <v>42445</v>
      </c>
      <c r="B442" t="s">
        <v>2</v>
      </c>
      <c r="C442" t="s">
        <v>1</v>
      </c>
    </row>
    <row r="443" spans="1:3" x14ac:dyDescent="0.25">
      <c r="A443" s="1">
        <v>42446</v>
      </c>
      <c r="B443" t="s">
        <v>2</v>
      </c>
      <c r="C443" t="s">
        <v>1</v>
      </c>
    </row>
    <row r="444" spans="1:3" x14ac:dyDescent="0.25">
      <c r="A444" s="1">
        <v>42447</v>
      </c>
      <c r="B444" t="s">
        <v>2</v>
      </c>
      <c r="C444" t="s">
        <v>1</v>
      </c>
    </row>
    <row r="445" spans="1:3" x14ac:dyDescent="0.25">
      <c r="A445" s="1">
        <v>42448</v>
      </c>
      <c r="B445" t="s">
        <v>2</v>
      </c>
      <c r="C445" t="s">
        <v>1</v>
      </c>
    </row>
    <row r="446" spans="1:3" x14ac:dyDescent="0.25">
      <c r="A446" s="1">
        <v>42449</v>
      </c>
      <c r="B446" t="s">
        <v>2</v>
      </c>
      <c r="C446" t="s">
        <v>1</v>
      </c>
    </row>
    <row r="447" spans="1:3" x14ac:dyDescent="0.25">
      <c r="A447" s="1">
        <v>42450</v>
      </c>
      <c r="B447" t="s">
        <v>2</v>
      </c>
      <c r="C447" t="s">
        <v>1</v>
      </c>
    </row>
    <row r="448" spans="1:3" x14ac:dyDescent="0.25">
      <c r="A448" s="1">
        <v>42451</v>
      </c>
      <c r="B448" t="s">
        <v>2</v>
      </c>
      <c r="C448" t="s">
        <v>1</v>
      </c>
    </row>
    <row r="449" spans="1:3" x14ac:dyDescent="0.25">
      <c r="A449" s="1">
        <v>42452</v>
      </c>
      <c r="B449" t="s">
        <v>2</v>
      </c>
      <c r="C449" t="s">
        <v>1</v>
      </c>
    </row>
    <row r="450" spans="1:3" x14ac:dyDescent="0.25">
      <c r="A450" s="1">
        <v>42453</v>
      </c>
      <c r="B450" t="s">
        <v>1</v>
      </c>
      <c r="C450" t="s">
        <v>1</v>
      </c>
    </row>
    <row r="451" spans="1:3" x14ac:dyDescent="0.25">
      <c r="A451" s="1">
        <v>42454</v>
      </c>
      <c r="B451" t="s">
        <v>1</v>
      </c>
      <c r="C451" t="s">
        <v>2</v>
      </c>
    </row>
    <row r="452" spans="1:3" x14ac:dyDescent="0.25">
      <c r="A452" s="1">
        <v>42455</v>
      </c>
      <c r="B452" t="s">
        <v>1</v>
      </c>
      <c r="C452" t="s">
        <v>2</v>
      </c>
    </row>
    <row r="453" spans="1:3" x14ac:dyDescent="0.25">
      <c r="A453" s="1">
        <v>42456</v>
      </c>
      <c r="B453" t="s">
        <v>1</v>
      </c>
      <c r="C453" t="s">
        <v>2</v>
      </c>
    </row>
    <row r="454" spans="1:3" x14ac:dyDescent="0.25">
      <c r="A454" s="1">
        <v>42457</v>
      </c>
      <c r="B454" t="s">
        <v>1</v>
      </c>
      <c r="C454" t="s">
        <v>2</v>
      </c>
    </row>
    <row r="455" spans="1:3" x14ac:dyDescent="0.25">
      <c r="A455" s="1">
        <v>42458</v>
      </c>
      <c r="B455" t="s">
        <v>1</v>
      </c>
      <c r="C455" t="s">
        <v>1</v>
      </c>
    </row>
    <row r="456" spans="1:3" x14ac:dyDescent="0.25">
      <c r="A456" s="1">
        <v>42459</v>
      </c>
      <c r="B456" t="s">
        <v>1</v>
      </c>
      <c r="C456" t="s">
        <v>1</v>
      </c>
    </row>
    <row r="457" spans="1:3" x14ac:dyDescent="0.25">
      <c r="A457" s="1">
        <v>42460</v>
      </c>
      <c r="B457" t="s">
        <v>1</v>
      </c>
      <c r="C457" t="s">
        <v>1</v>
      </c>
    </row>
    <row r="458" spans="1:3" x14ac:dyDescent="0.25">
      <c r="A458" s="1">
        <v>42461</v>
      </c>
      <c r="B458" t="s">
        <v>1</v>
      </c>
      <c r="C458" t="s">
        <v>1</v>
      </c>
    </row>
    <row r="459" spans="1:3" x14ac:dyDescent="0.25">
      <c r="A459" s="1">
        <v>42462</v>
      </c>
      <c r="B459" t="s">
        <v>1</v>
      </c>
      <c r="C459" t="s">
        <v>1</v>
      </c>
    </row>
    <row r="460" spans="1:3" x14ac:dyDescent="0.25">
      <c r="A460" s="1">
        <v>42463</v>
      </c>
      <c r="B460" t="s">
        <v>1</v>
      </c>
      <c r="C460" t="s">
        <v>1</v>
      </c>
    </row>
    <row r="461" spans="1:3" x14ac:dyDescent="0.25">
      <c r="A461" s="1">
        <v>42464</v>
      </c>
      <c r="B461" t="s">
        <v>1</v>
      </c>
      <c r="C461" t="s">
        <v>1</v>
      </c>
    </row>
    <row r="462" spans="1:3" x14ac:dyDescent="0.25">
      <c r="A462" s="1">
        <v>42465</v>
      </c>
      <c r="B462" t="s">
        <v>1</v>
      </c>
      <c r="C462" t="s">
        <v>1</v>
      </c>
    </row>
    <row r="463" spans="1:3" x14ac:dyDescent="0.25">
      <c r="A463" s="1">
        <v>42466</v>
      </c>
      <c r="B463" t="s">
        <v>1</v>
      </c>
      <c r="C463" t="s">
        <v>1</v>
      </c>
    </row>
    <row r="464" spans="1:3" x14ac:dyDescent="0.25">
      <c r="A464" s="1">
        <v>42467</v>
      </c>
      <c r="B464" t="s">
        <v>1</v>
      </c>
      <c r="C464" t="s">
        <v>1</v>
      </c>
    </row>
    <row r="465" spans="1:3" x14ac:dyDescent="0.25">
      <c r="A465" s="1">
        <v>42468</v>
      </c>
      <c r="B465" t="s">
        <v>1</v>
      </c>
      <c r="C465" t="s">
        <v>1</v>
      </c>
    </row>
    <row r="466" spans="1:3" x14ac:dyDescent="0.25">
      <c r="A466" s="1">
        <v>42469</v>
      </c>
      <c r="B466" t="s">
        <v>1</v>
      </c>
      <c r="C466" t="s">
        <v>1</v>
      </c>
    </row>
    <row r="467" spans="1:3" x14ac:dyDescent="0.25">
      <c r="A467" s="1">
        <v>42470</v>
      </c>
      <c r="B467" t="s">
        <v>1</v>
      </c>
      <c r="C467" t="s">
        <v>1</v>
      </c>
    </row>
    <row r="468" spans="1:3" x14ac:dyDescent="0.25">
      <c r="A468" s="1">
        <v>42471</v>
      </c>
      <c r="B468" t="s">
        <v>1</v>
      </c>
      <c r="C468" t="s">
        <v>1</v>
      </c>
    </row>
    <row r="469" spans="1:3" x14ac:dyDescent="0.25">
      <c r="A469" s="1">
        <v>42472</v>
      </c>
      <c r="B469" t="s">
        <v>2</v>
      </c>
      <c r="C469" t="s">
        <v>1</v>
      </c>
    </row>
    <row r="470" spans="1:3" x14ac:dyDescent="0.25">
      <c r="A470" s="1">
        <v>42473</v>
      </c>
      <c r="B470" t="s">
        <v>2</v>
      </c>
      <c r="C470" t="s">
        <v>1</v>
      </c>
    </row>
    <row r="471" spans="1:3" x14ac:dyDescent="0.25">
      <c r="A471" s="1">
        <v>42474</v>
      </c>
      <c r="B471" t="s">
        <v>2</v>
      </c>
      <c r="C471" t="s">
        <v>1</v>
      </c>
    </row>
    <row r="472" spans="1:3" x14ac:dyDescent="0.25">
      <c r="A472" s="1">
        <v>42475</v>
      </c>
      <c r="B472" t="s">
        <v>2</v>
      </c>
      <c r="C472" t="s">
        <v>1</v>
      </c>
    </row>
    <row r="473" spans="1:3" x14ac:dyDescent="0.25">
      <c r="A473" s="1">
        <v>42476</v>
      </c>
      <c r="B473" t="s">
        <v>2</v>
      </c>
      <c r="C473" t="s">
        <v>1</v>
      </c>
    </row>
    <row r="474" spans="1:3" x14ac:dyDescent="0.25">
      <c r="A474" s="1">
        <v>42477</v>
      </c>
      <c r="B474" t="s">
        <v>2</v>
      </c>
      <c r="C474" t="s">
        <v>1</v>
      </c>
    </row>
    <row r="475" spans="1:3" x14ac:dyDescent="0.25">
      <c r="A475" s="1">
        <v>42478</v>
      </c>
      <c r="B475" t="s">
        <v>2</v>
      </c>
      <c r="C475" t="s">
        <v>1</v>
      </c>
    </row>
    <row r="476" spans="1:3" x14ac:dyDescent="0.25">
      <c r="A476" s="1">
        <v>42479</v>
      </c>
      <c r="B476" t="s">
        <v>2</v>
      </c>
      <c r="C476" t="s">
        <v>1</v>
      </c>
    </row>
    <row r="477" spans="1:3" x14ac:dyDescent="0.25">
      <c r="A477" s="1">
        <v>42480</v>
      </c>
      <c r="B477" t="s">
        <v>2</v>
      </c>
      <c r="C477" t="s">
        <v>1</v>
      </c>
    </row>
    <row r="478" spans="1:3" x14ac:dyDescent="0.25">
      <c r="A478" s="1">
        <v>42481</v>
      </c>
      <c r="B478" t="s">
        <v>2</v>
      </c>
      <c r="C478" t="s">
        <v>1</v>
      </c>
    </row>
    <row r="479" spans="1:3" x14ac:dyDescent="0.25">
      <c r="A479" s="1">
        <v>42482</v>
      </c>
      <c r="B479" t="s">
        <v>2</v>
      </c>
      <c r="C479" t="s">
        <v>1</v>
      </c>
    </row>
    <row r="480" spans="1:3" x14ac:dyDescent="0.25">
      <c r="A480" s="1">
        <v>42483</v>
      </c>
      <c r="B480" t="s">
        <v>2</v>
      </c>
      <c r="C480" t="s">
        <v>1</v>
      </c>
    </row>
    <row r="481" spans="1:3" x14ac:dyDescent="0.25">
      <c r="A481" s="1">
        <v>42484</v>
      </c>
      <c r="B481" t="s">
        <v>2</v>
      </c>
      <c r="C481" t="s">
        <v>1</v>
      </c>
    </row>
    <row r="482" spans="1:3" x14ac:dyDescent="0.25">
      <c r="A482" s="1">
        <v>42485</v>
      </c>
      <c r="B482" t="s">
        <v>2</v>
      </c>
      <c r="C482" t="s">
        <v>2</v>
      </c>
    </row>
    <row r="483" spans="1:3" x14ac:dyDescent="0.25">
      <c r="A483" s="1">
        <v>42486</v>
      </c>
      <c r="B483" t="s">
        <v>2</v>
      </c>
      <c r="C483" t="s">
        <v>1</v>
      </c>
    </row>
    <row r="484" spans="1:3" x14ac:dyDescent="0.25">
      <c r="A484" s="1">
        <v>42487</v>
      </c>
      <c r="B484" t="s">
        <v>2</v>
      </c>
      <c r="C484" t="s">
        <v>1</v>
      </c>
    </row>
    <row r="485" spans="1:3" x14ac:dyDescent="0.25">
      <c r="A485" s="1">
        <v>42488</v>
      </c>
      <c r="B485" t="s">
        <v>2</v>
      </c>
      <c r="C485" t="s">
        <v>1</v>
      </c>
    </row>
    <row r="486" spans="1:3" x14ac:dyDescent="0.25">
      <c r="A486" s="1">
        <v>42489</v>
      </c>
      <c r="B486" t="s">
        <v>2</v>
      </c>
      <c r="C486" t="s">
        <v>1</v>
      </c>
    </row>
    <row r="487" spans="1:3" x14ac:dyDescent="0.25">
      <c r="A487" s="1">
        <v>42490</v>
      </c>
      <c r="B487" t="s">
        <v>2</v>
      </c>
      <c r="C487" t="s">
        <v>1</v>
      </c>
    </row>
    <row r="488" spans="1:3" x14ac:dyDescent="0.25">
      <c r="A488" s="1">
        <v>42491</v>
      </c>
      <c r="B488" t="s">
        <v>2</v>
      </c>
      <c r="C488" t="s">
        <v>1</v>
      </c>
    </row>
    <row r="489" spans="1:3" x14ac:dyDescent="0.25">
      <c r="A489" s="1">
        <v>42492</v>
      </c>
      <c r="B489" t="s">
        <v>2</v>
      </c>
      <c r="C489" t="s">
        <v>1</v>
      </c>
    </row>
    <row r="490" spans="1:3" x14ac:dyDescent="0.25">
      <c r="A490" s="1">
        <v>42493</v>
      </c>
      <c r="B490" t="s">
        <v>2</v>
      </c>
      <c r="C490" t="s">
        <v>1</v>
      </c>
    </row>
    <row r="491" spans="1:3" x14ac:dyDescent="0.25">
      <c r="A491" s="1">
        <v>42494</v>
      </c>
      <c r="B491" t="s">
        <v>2</v>
      </c>
      <c r="C491" t="s">
        <v>1</v>
      </c>
    </row>
    <row r="492" spans="1:3" x14ac:dyDescent="0.25">
      <c r="A492" s="1">
        <v>42495</v>
      </c>
      <c r="B492" t="s">
        <v>2</v>
      </c>
      <c r="C492" t="s">
        <v>1</v>
      </c>
    </row>
    <row r="493" spans="1:3" x14ac:dyDescent="0.25">
      <c r="A493" s="1">
        <v>42496</v>
      </c>
      <c r="B493" t="s">
        <v>2</v>
      </c>
      <c r="C493" t="s">
        <v>1</v>
      </c>
    </row>
    <row r="494" spans="1:3" x14ac:dyDescent="0.25">
      <c r="A494" s="1">
        <v>42497</v>
      </c>
      <c r="B494" t="s">
        <v>2</v>
      </c>
      <c r="C494" t="s">
        <v>1</v>
      </c>
    </row>
    <row r="495" spans="1:3" x14ac:dyDescent="0.25">
      <c r="A495" s="1">
        <v>42498</v>
      </c>
      <c r="B495" t="s">
        <v>2</v>
      </c>
      <c r="C495" t="s">
        <v>1</v>
      </c>
    </row>
    <row r="496" spans="1:3" x14ac:dyDescent="0.25">
      <c r="A496" s="1">
        <v>42499</v>
      </c>
      <c r="B496" t="s">
        <v>2</v>
      </c>
      <c r="C496" t="s">
        <v>1</v>
      </c>
    </row>
    <row r="497" spans="1:3" x14ac:dyDescent="0.25">
      <c r="A497" s="1">
        <v>42500</v>
      </c>
      <c r="B497" t="s">
        <v>2</v>
      </c>
      <c r="C497" t="s">
        <v>1</v>
      </c>
    </row>
    <row r="498" spans="1:3" x14ac:dyDescent="0.25">
      <c r="A498" s="1">
        <v>42501</v>
      </c>
      <c r="B498" t="s">
        <v>2</v>
      </c>
      <c r="C498" t="s">
        <v>1</v>
      </c>
    </row>
    <row r="499" spans="1:3" x14ac:dyDescent="0.25">
      <c r="A499" s="1">
        <v>42502</v>
      </c>
      <c r="B499" t="s">
        <v>2</v>
      </c>
      <c r="C499" t="s">
        <v>1</v>
      </c>
    </row>
    <row r="500" spans="1:3" x14ac:dyDescent="0.25">
      <c r="A500" s="1">
        <v>42503</v>
      </c>
      <c r="B500" t="s">
        <v>2</v>
      </c>
      <c r="C500" t="s">
        <v>1</v>
      </c>
    </row>
    <row r="501" spans="1:3" x14ac:dyDescent="0.25">
      <c r="A501" s="1">
        <v>42504</v>
      </c>
      <c r="B501" t="s">
        <v>2</v>
      </c>
      <c r="C501" t="s">
        <v>1</v>
      </c>
    </row>
    <row r="502" spans="1:3" x14ac:dyDescent="0.25">
      <c r="A502" s="1">
        <v>42505</v>
      </c>
      <c r="B502" t="s">
        <v>2</v>
      </c>
      <c r="C502" t="s">
        <v>1</v>
      </c>
    </row>
    <row r="503" spans="1:3" x14ac:dyDescent="0.25">
      <c r="A503" s="1">
        <v>42506</v>
      </c>
      <c r="B503" t="s">
        <v>2</v>
      </c>
      <c r="C503" t="s">
        <v>1</v>
      </c>
    </row>
    <row r="504" spans="1:3" x14ac:dyDescent="0.25">
      <c r="A504" s="1">
        <v>42507</v>
      </c>
      <c r="B504" t="s">
        <v>2</v>
      </c>
      <c r="C504" t="s">
        <v>1</v>
      </c>
    </row>
    <row r="505" spans="1:3" x14ac:dyDescent="0.25">
      <c r="A505" s="1">
        <v>42508</v>
      </c>
      <c r="B505" t="s">
        <v>2</v>
      </c>
      <c r="C505" t="s">
        <v>1</v>
      </c>
    </row>
    <row r="506" spans="1:3" x14ac:dyDescent="0.25">
      <c r="A506" s="1">
        <v>42509</v>
      </c>
      <c r="B506" t="s">
        <v>2</v>
      </c>
      <c r="C506" t="s">
        <v>1</v>
      </c>
    </row>
    <row r="507" spans="1:3" x14ac:dyDescent="0.25">
      <c r="A507" s="1">
        <v>42510</v>
      </c>
      <c r="B507" t="s">
        <v>2</v>
      </c>
      <c r="C507" t="s">
        <v>1</v>
      </c>
    </row>
    <row r="508" spans="1:3" x14ac:dyDescent="0.25">
      <c r="A508" s="1">
        <v>42511</v>
      </c>
      <c r="B508" t="s">
        <v>2</v>
      </c>
      <c r="C508" t="s">
        <v>1</v>
      </c>
    </row>
    <row r="509" spans="1:3" x14ac:dyDescent="0.25">
      <c r="A509" s="1">
        <v>42512</v>
      </c>
      <c r="B509" t="s">
        <v>2</v>
      </c>
      <c r="C509" t="s">
        <v>1</v>
      </c>
    </row>
    <row r="510" spans="1:3" x14ac:dyDescent="0.25">
      <c r="A510" s="1">
        <v>42513</v>
      </c>
      <c r="B510" t="s">
        <v>2</v>
      </c>
      <c r="C510" t="s">
        <v>1</v>
      </c>
    </row>
    <row r="511" spans="1:3" x14ac:dyDescent="0.25">
      <c r="A511" s="1">
        <v>42514</v>
      </c>
      <c r="B511" t="s">
        <v>2</v>
      </c>
      <c r="C511" t="s">
        <v>1</v>
      </c>
    </row>
    <row r="512" spans="1:3" x14ac:dyDescent="0.25">
      <c r="A512" s="1">
        <v>42515</v>
      </c>
      <c r="B512" t="s">
        <v>2</v>
      </c>
      <c r="C512" t="s">
        <v>1</v>
      </c>
    </row>
    <row r="513" spans="1:3" x14ac:dyDescent="0.25">
      <c r="A513" s="1">
        <v>42516</v>
      </c>
      <c r="B513" t="s">
        <v>2</v>
      </c>
      <c r="C513" t="s">
        <v>1</v>
      </c>
    </row>
    <row r="514" spans="1:3" x14ac:dyDescent="0.25">
      <c r="A514" s="1">
        <v>42517</v>
      </c>
      <c r="B514" t="s">
        <v>2</v>
      </c>
      <c r="C514" t="s">
        <v>1</v>
      </c>
    </row>
    <row r="515" spans="1:3" x14ac:dyDescent="0.25">
      <c r="A515" s="1">
        <v>42518</v>
      </c>
      <c r="B515" t="s">
        <v>2</v>
      </c>
      <c r="C515" t="s">
        <v>1</v>
      </c>
    </row>
    <row r="516" spans="1:3" x14ac:dyDescent="0.25">
      <c r="A516" s="1">
        <v>42519</v>
      </c>
      <c r="B516" t="s">
        <v>2</v>
      </c>
      <c r="C516" t="s">
        <v>1</v>
      </c>
    </row>
    <row r="517" spans="1:3" x14ac:dyDescent="0.25">
      <c r="A517" s="1">
        <v>42520</v>
      </c>
      <c r="B517" t="s">
        <v>2</v>
      </c>
      <c r="C517" t="s">
        <v>1</v>
      </c>
    </row>
    <row r="518" spans="1:3" x14ac:dyDescent="0.25">
      <c r="A518" s="1">
        <v>42521</v>
      </c>
      <c r="B518" t="s">
        <v>2</v>
      </c>
      <c r="C518" t="s">
        <v>1</v>
      </c>
    </row>
    <row r="519" spans="1:3" x14ac:dyDescent="0.25">
      <c r="A519" s="1">
        <v>42522</v>
      </c>
      <c r="B519" t="s">
        <v>2</v>
      </c>
      <c r="C519" t="s">
        <v>1</v>
      </c>
    </row>
    <row r="520" spans="1:3" x14ac:dyDescent="0.25">
      <c r="A520" s="1">
        <v>42523</v>
      </c>
      <c r="B520" t="s">
        <v>2</v>
      </c>
      <c r="C520" t="s">
        <v>1</v>
      </c>
    </row>
    <row r="521" spans="1:3" x14ac:dyDescent="0.25">
      <c r="A521" s="1">
        <v>42524</v>
      </c>
      <c r="B521" t="s">
        <v>2</v>
      </c>
      <c r="C521" t="s">
        <v>1</v>
      </c>
    </row>
    <row r="522" spans="1:3" x14ac:dyDescent="0.25">
      <c r="A522" s="1">
        <v>42525</v>
      </c>
      <c r="B522" t="s">
        <v>2</v>
      </c>
      <c r="C522" t="s">
        <v>1</v>
      </c>
    </row>
    <row r="523" spans="1:3" x14ac:dyDescent="0.25">
      <c r="A523" s="1">
        <v>42526</v>
      </c>
      <c r="B523" t="s">
        <v>2</v>
      </c>
      <c r="C523" t="s">
        <v>1</v>
      </c>
    </row>
    <row r="524" spans="1:3" x14ac:dyDescent="0.25">
      <c r="A524" s="1">
        <v>42527</v>
      </c>
      <c r="B524" t="s">
        <v>2</v>
      </c>
      <c r="C524" t="s">
        <v>1</v>
      </c>
    </row>
    <row r="525" spans="1:3" x14ac:dyDescent="0.25">
      <c r="A525" s="1">
        <v>42528</v>
      </c>
      <c r="B525" t="s">
        <v>2</v>
      </c>
      <c r="C525" t="s">
        <v>1</v>
      </c>
    </row>
    <row r="526" spans="1:3" x14ac:dyDescent="0.25">
      <c r="A526" s="1">
        <v>42529</v>
      </c>
      <c r="B526" t="s">
        <v>2</v>
      </c>
      <c r="C526" t="s">
        <v>1</v>
      </c>
    </row>
    <row r="527" spans="1:3" x14ac:dyDescent="0.25">
      <c r="A527" s="1">
        <v>42530</v>
      </c>
      <c r="B527" t="s">
        <v>2</v>
      </c>
      <c r="C527" t="s">
        <v>1</v>
      </c>
    </row>
    <row r="528" spans="1:3" x14ac:dyDescent="0.25">
      <c r="A528" s="1">
        <v>42531</v>
      </c>
      <c r="B528" t="s">
        <v>2</v>
      </c>
      <c r="C528" t="s">
        <v>1</v>
      </c>
    </row>
    <row r="529" spans="1:3" x14ac:dyDescent="0.25">
      <c r="A529" s="1">
        <v>42532</v>
      </c>
      <c r="B529" t="s">
        <v>2</v>
      </c>
      <c r="C529" t="s">
        <v>1</v>
      </c>
    </row>
    <row r="530" spans="1:3" x14ac:dyDescent="0.25">
      <c r="A530" s="1">
        <v>42533</v>
      </c>
      <c r="B530" t="s">
        <v>2</v>
      </c>
      <c r="C530" t="s">
        <v>1</v>
      </c>
    </row>
    <row r="531" spans="1:3" x14ac:dyDescent="0.25">
      <c r="A531" s="1">
        <v>42534</v>
      </c>
      <c r="B531" t="s">
        <v>2</v>
      </c>
      <c r="C531" t="s">
        <v>2</v>
      </c>
    </row>
    <row r="532" spans="1:3" x14ac:dyDescent="0.25">
      <c r="A532" s="1">
        <v>42535</v>
      </c>
      <c r="B532" t="s">
        <v>2</v>
      </c>
      <c r="C532" t="s">
        <v>1</v>
      </c>
    </row>
    <row r="533" spans="1:3" x14ac:dyDescent="0.25">
      <c r="A533" s="1">
        <v>42536</v>
      </c>
      <c r="B533" t="s">
        <v>2</v>
      </c>
      <c r="C533" t="s">
        <v>1</v>
      </c>
    </row>
    <row r="534" spans="1:3" x14ac:dyDescent="0.25">
      <c r="A534" s="1">
        <v>42537</v>
      </c>
      <c r="B534" t="s">
        <v>2</v>
      </c>
      <c r="C534" t="s">
        <v>1</v>
      </c>
    </row>
    <row r="535" spans="1:3" x14ac:dyDescent="0.25">
      <c r="A535" s="1">
        <v>42538</v>
      </c>
      <c r="B535" t="s">
        <v>2</v>
      </c>
      <c r="C535" t="s">
        <v>1</v>
      </c>
    </row>
    <row r="536" spans="1:3" x14ac:dyDescent="0.25">
      <c r="A536" s="1">
        <v>42539</v>
      </c>
      <c r="B536" t="s">
        <v>2</v>
      </c>
      <c r="C536" t="s">
        <v>1</v>
      </c>
    </row>
    <row r="537" spans="1:3" x14ac:dyDescent="0.25">
      <c r="A537" s="1">
        <v>42540</v>
      </c>
      <c r="B537" t="s">
        <v>2</v>
      </c>
      <c r="C537" t="s">
        <v>1</v>
      </c>
    </row>
    <row r="538" spans="1:3" x14ac:dyDescent="0.25">
      <c r="A538" s="1">
        <v>42541</v>
      </c>
      <c r="B538" t="s">
        <v>2</v>
      </c>
      <c r="C538" t="s">
        <v>1</v>
      </c>
    </row>
    <row r="539" spans="1:3" x14ac:dyDescent="0.25">
      <c r="A539" s="1">
        <v>42542</v>
      </c>
      <c r="B539" t="s">
        <v>2</v>
      </c>
      <c r="C539" t="s">
        <v>1</v>
      </c>
    </row>
    <row r="540" spans="1:3" x14ac:dyDescent="0.25">
      <c r="A540" s="1">
        <v>42543</v>
      </c>
      <c r="B540" t="s">
        <v>2</v>
      </c>
      <c r="C540" t="s">
        <v>1</v>
      </c>
    </row>
    <row r="541" spans="1:3" x14ac:dyDescent="0.25">
      <c r="A541" s="1">
        <v>42544</v>
      </c>
      <c r="B541" t="s">
        <v>2</v>
      </c>
      <c r="C541" t="s">
        <v>1</v>
      </c>
    </row>
    <row r="542" spans="1:3" x14ac:dyDescent="0.25">
      <c r="A542" s="1">
        <v>42545</v>
      </c>
      <c r="B542" t="s">
        <v>1</v>
      </c>
      <c r="C542" t="s">
        <v>1</v>
      </c>
    </row>
    <row r="543" spans="1:3" x14ac:dyDescent="0.25">
      <c r="A543" s="1">
        <v>42546</v>
      </c>
      <c r="B543" t="s">
        <v>1</v>
      </c>
      <c r="C543" t="s">
        <v>1</v>
      </c>
    </row>
    <row r="544" spans="1:3" x14ac:dyDescent="0.25">
      <c r="A544" s="1">
        <v>42547</v>
      </c>
      <c r="B544" t="s">
        <v>1</v>
      </c>
      <c r="C544" t="s">
        <v>1</v>
      </c>
    </row>
    <row r="545" spans="1:3" x14ac:dyDescent="0.25">
      <c r="A545" s="1">
        <v>42548</v>
      </c>
      <c r="B545" t="s">
        <v>1</v>
      </c>
      <c r="C545" t="s">
        <v>1</v>
      </c>
    </row>
    <row r="546" spans="1:3" x14ac:dyDescent="0.25">
      <c r="A546" s="1">
        <v>42549</v>
      </c>
      <c r="B546" t="s">
        <v>1</v>
      </c>
      <c r="C546" t="s">
        <v>1</v>
      </c>
    </row>
    <row r="547" spans="1:3" x14ac:dyDescent="0.25">
      <c r="A547" s="1">
        <v>42550</v>
      </c>
      <c r="B547" t="s">
        <v>1</v>
      </c>
      <c r="C547" t="s">
        <v>1</v>
      </c>
    </row>
    <row r="548" spans="1:3" x14ac:dyDescent="0.25">
      <c r="A548" s="1">
        <v>42551</v>
      </c>
      <c r="B548" t="s">
        <v>1</v>
      </c>
      <c r="C548" t="s">
        <v>1</v>
      </c>
    </row>
    <row r="549" spans="1:3" x14ac:dyDescent="0.25">
      <c r="A549" s="1">
        <v>42552</v>
      </c>
      <c r="B549" t="s">
        <v>1</v>
      </c>
      <c r="C549" t="s">
        <v>1</v>
      </c>
    </row>
    <row r="550" spans="1:3" x14ac:dyDescent="0.25">
      <c r="A550" s="1">
        <v>42553</v>
      </c>
      <c r="B550" t="s">
        <v>1</v>
      </c>
      <c r="C550" t="s">
        <v>1</v>
      </c>
    </row>
    <row r="551" spans="1:3" x14ac:dyDescent="0.25">
      <c r="A551" s="1">
        <v>42554</v>
      </c>
      <c r="B551" t="s">
        <v>1</v>
      </c>
      <c r="C551" t="s">
        <v>1</v>
      </c>
    </row>
    <row r="552" spans="1:3" x14ac:dyDescent="0.25">
      <c r="A552" s="1">
        <v>42555</v>
      </c>
      <c r="B552" t="s">
        <v>1</v>
      </c>
      <c r="C552" t="s">
        <v>1</v>
      </c>
    </row>
    <row r="553" spans="1:3" x14ac:dyDescent="0.25">
      <c r="A553" s="1">
        <v>42556</v>
      </c>
      <c r="B553" t="s">
        <v>1</v>
      </c>
      <c r="C553" t="s">
        <v>1</v>
      </c>
    </row>
    <row r="554" spans="1:3" x14ac:dyDescent="0.25">
      <c r="A554" s="1">
        <v>42557</v>
      </c>
      <c r="B554" t="s">
        <v>1</v>
      </c>
      <c r="C554" t="s">
        <v>1</v>
      </c>
    </row>
    <row r="555" spans="1:3" x14ac:dyDescent="0.25">
      <c r="A555" s="1">
        <v>42558</v>
      </c>
      <c r="B555" t="s">
        <v>1</v>
      </c>
      <c r="C555" t="s">
        <v>1</v>
      </c>
    </row>
    <row r="556" spans="1:3" x14ac:dyDescent="0.25">
      <c r="A556" s="1">
        <v>42559</v>
      </c>
      <c r="B556" t="s">
        <v>1</v>
      </c>
      <c r="C556" t="s">
        <v>1</v>
      </c>
    </row>
    <row r="557" spans="1:3" x14ac:dyDescent="0.25">
      <c r="A557" s="1">
        <v>42560</v>
      </c>
      <c r="B557" t="s">
        <v>1</v>
      </c>
      <c r="C557" t="s">
        <v>1</v>
      </c>
    </row>
    <row r="558" spans="1:3" x14ac:dyDescent="0.25">
      <c r="A558" s="1">
        <v>42561</v>
      </c>
      <c r="B558" t="s">
        <v>1</v>
      </c>
      <c r="C558" t="s">
        <v>1</v>
      </c>
    </row>
    <row r="559" spans="1:3" x14ac:dyDescent="0.25">
      <c r="A559" s="1">
        <v>42562</v>
      </c>
      <c r="B559" t="s">
        <v>1</v>
      </c>
      <c r="C559" t="s">
        <v>1</v>
      </c>
    </row>
    <row r="560" spans="1:3" x14ac:dyDescent="0.25">
      <c r="A560" s="1">
        <v>42563</v>
      </c>
      <c r="B560" t="s">
        <v>2</v>
      </c>
      <c r="C560" t="s">
        <v>1</v>
      </c>
    </row>
    <row r="561" spans="1:3" x14ac:dyDescent="0.25">
      <c r="A561" s="1">
        <v>42564</v>
      </c>
      <c r="B561" t="s">
        <v>2</v>
      </c>
      <c r="C561" t="s">
        <v>1</v>
      </c>
    </row>
    <row r="562" spans="1:3" x14ac:dyDescent="0.25">
      <c r="A562" s="1">
        <v>42565</v>
      </c>
      <c r="B562" t="s">
        <v>2</v>
      </c>
      <c r="C562" t="s">
        <v>1</v>
      </c>
    </row>
    <row r="563" spans="1:3" x14ac:dyDescent="0.25">
      <c r="A563" s="1">
        <v>42566</v>
      </c>
      <c r="B563" t="s">
        <v>2</v>
      </c>
      <c r="C563" t="s">
        <v>1</v>
      </c>
    </row>
    <row r="564" spans="1:3" x14ac:dyDescent="0.25">
      <c r="A564" s="1">
        <v>42567</v>
      </c>
      <c r="B564" t="s">
        <v>2</v>
      </c>
      <c r="C564" t="s">
        <v>1</v>
      </c>
    </row>
    <row r="565" spans="1:3" x14ac:dyDescent="0.25">
      <c r="A565" s="1">
        <v>42568</v>
      </c>
      <c r="B565" t="s">
        <v>2</v>
      </c>
      <c r="C565" t="s">
        <v>1</v>
      </c>
    </row>
    <row r="566" spans="1:3" x14ac:dyDescent="0.25">
      <c r="A566" s="1">
        <v>42569</v>
      </c>
      <c r="B566" t="s">
        <v>2</v>
      </c>
      <c r="C566" t="s">
        <v>1</v>
      </c>
    </row>
    <row r="567" spans="1:3" x14ac:dyDescent="0.25">
      <c r="A567" s="1">
        <v>42570</v>
      </c>
      <c r="B567" t="s">
        <v>2</v>
      </c>
      <c r="C567" t="s">
        <v>1</v>
      </c>
    </row>
    <row r="568" spans="1:3" x14ac:dyDescent="0.25">
      <c r="A568" s="1">
        <v>42571</v>
      </c>
      <c r="B568" t="s">
        <v>2</v>
      </c>
      <c r="C568" t="s">
        <v>1</v>
      </c>
    </row>
    <row r="569" spans="1:3" x14ac:dyDescent="0.25">
      <c r="A569" s="1">
        <v>42572</v>
      </c>
      <c r="B569" t="s">
        <v>2</v>
      </c>
      <c r="C569" t="s">
        <v>1</v>
      </c>
    </row>
    <row r="570" spans="1:3" x14ac:dyDescent="0.25">
      <c r="A570" s="1">
        <v>42573</v>
      </c>
      <c r="B570" t="s">
        <v>2</v>
      </c>
      <c r="C570" t="s">
        <v>1</v>
      </c>
    </row>
    <row r="571" spans="1:3" x14ac:dyDescent="0.25">
      <c r="A571" s="1">
        <v>42574</v>
      </c>
      <c r="B571" t="s">
        <v>2</v>
      </c>
      <c r="C571" t="s">
        <v>1</v>
      </c>
    </row>
    <row r="572" spans="1:3" x14ac:dyDescent="0.25">
      <c r="A572" s="1">
        <v>42575</v>
      </c>
      <c r="B572" t="s">
        <v>2</v>
      </c>
      <c r="C572" t="s">
        <v>1</v>
      </c>
    </row>
    <row r="573" spans="1:3" x14ac:dyDescent="0.25">
      <c r="A573" s="1">
        <v>42576</v>
      </c>
      <c r="B573" t="s">
        <v>2</v>
      </c>
      <c r="C573" t="s">
        <v>1</v>
      </c>
    </row>
    <row r="574" spans="1:3" x14ac:dyDescent="0.25">
      <c r="A574" s="1">
        <v>42577</v>
      </c>
      <c r="B574" t="s">
        <v>2</v>
      </c>
      <c r="C574" t="s">
        <v>1</v>
      </c>
    </row>
    <row r="575" spans="1:3" x14ac:dyDescent="0.25">
      <c r="A575" s="1">
        <v>42578</v>
      </c>
      <c r="B575" t="s">
        <v>2</v>
      </c>
      <c r="C575" t="s">
        <v>1</v>
      </c>
    </row>
    <row r="576" spans="1:3" x14ac:dyDescent="0.25">
      <c r="A576" s="1">
        <v>42579</v>
      </c>
      <c r="B576" t="s">
        <v>2</v>
      </c>
      <c r="C576" t="s">
        <v>1</v>
      </c>
    </row>
    <row r="577" spans="1:3" x14ac:dyDescent="0.25">
      <c r="A577" s="1">
        <v>42580</v>
      </c>
      <c r="B577" t="s">
        <v>2</v>
      </c>
      <c r="C577" t="s">
        <v>1</v>
      </c>
    </row>
    <row r="578" spans="1:3" x14ac:dyDescent="0.25">
      <c r="A578" s="1">
        <v>42581</v>
      </c>
      <c r="B578" t="s">
        <v>2</v>
      </c>
      <c r="C578" t="s">
        <v>1</v>
      </c>
    </row>
    <row r="579" spans="1:3" x14ac:dyDescent="0.25">
      <c r="A579" s="1">
        <v>42582</v>
      </c>
      <c r="B579" t="s">
        <v>2</v>
      </c>
      <c r="C579" t="s">
        <v>1</v>
      </c>
    </row>
    <row r="580" spans="1:3" x14ac:dyDescent="0.25">
      <c r="A580" s="1">
        <v>42583</v>
      </c>
      <c r="B580" t="s">
        <v>2</v>
      </c>
      <c r="C580" t="s">
        <v>1</v>
      </c>
    </row>
    <row r="581" spans="1:3" x14ac:dyDescent="0.25">
      <c r="A581" s="1">
        <v>42584</v>
      </c>
      <c r="B581" t="s">
        <v>2</v>
      </c>
      <c r="C581" t="s">
        <v>1</v>
      </c>
    </row>
    <row r="582" spans="1:3" x14ac:dyDescent="0.25">
      <c r="A582" s="1">
        <v>42585</v>
      </c>
      <c r="B582" t="s">
        <v>2</v>
      </c>
      <c r="C582" t="s">
        <v>1</v>
      </c>
    </row>
    <row r="583" spans="1:3" x14ac:dyDescent="0.25">
      <c r="A583" s="1">
        <v>42586</v>
      </c>
      <c r="B583" t="s">
        <v>2</v>
      </c>
      <c r="C583" t="s">
        <v>1</v>
      </c>
    </row>
    <row r="584" spans="1:3" x14ac:dyDescent="0.25">
      <c r="A584" s="1">
        <v>42587</v>
      </c>
      <c r="B584" t="s">
        <v>2</v>
      </c>
      <c r="C584" t="s">
        <v>1</v>
      </c>
    </row>
    <row r="585" spans="1:3" x14ac:dyDescent="0.25">
      <c r="A585" s="1">
        <v>42588</v>
      </c>
      <c r="B585" t="s">
        <v>2</v>
      </c>
      <c r="C585" t="s">
        <v>1</v>
      </c>
    </row>
    <row r="586" spans="1:3" x14ac:dyDescent="0.25">
      <c r="A586" s="1">
        <v>42589</v>
      </c>
      <c r="B586" t="s">
        <v>2</v>
      </c>
      <c r="C586" t="s">
        <v>1</v>
      </c>
    </row>
    <row r="587" spans="1:3" x14ac:dyDescent="0.25">
      <c r="A587" s="1">
        <v>42590</v>
      </c>
      <c r="B587" t="s">
        <v>2</v>
      </c>
      <c r="C587" t="s">
        <v>1</v>
      </c>
    </row>
    <row r="588" spans="1:3" x14ac:dyDescent="0.25">
      <c r="A588" s="1">
        <v>42591</v>
      </c>
      <c r="B588" t="s">
        <v>2</v>
      </c>
      <c r="C588" t="s">
        <v>1</v>
      </c>
    </row>
    <row r="589" spans="1:3" x14ac:dyDescent="0.25">
      <c r="A589" s="1">
        <v>42592</v>
      </c>
      <c r="B589" t="s">
        <v>2</v>
      </c>
      <c r="C589" t="s">
        <v>1</v>
      </c>
    </row>
    <row r="590" spans="1:3" x14ac:dyDescent="0.25">
      <c r="A590" s="1">
        <v>42593</v>
      </c>
      <c r="B590" t="s">
        <v>2</v>
      </c>
      <c r="C590" t="s">
        <v>1</v>
      </c>
    </row>
    <row r="591" spans="1:3" x14ac:dyDescent="0.25">
      <c r="A591" s="1">
        <v>42594</v>
      </c>
      <c r="B591" t="s">
        <v>2</v>
      </c>
      <c r="C591" t="s">
        <v>1</v>
      </c>
    </row>
    <row r="592" spans="1:3" x14ac:dyDescent="0.25">
      <c r="A592" s="1">
        <v>42595</v>
      </c>
      <c r="B592" t="s">
        <v>2</v>
      </c>
      <c r="C592" t="s">
        <v>1</v>
      </c>
    </row>
    <row r="593" spans="1:3" x14ac:dyDescent="0.25">
      <c r="A593" s="1">
        <v>42596</v>
      </c>
      <c r="B593" t="s">
        <v>2</v>
      </c>
      <c r="C593" t="s">
        <v>1</v>
      </c>
    </row>
    <row r="594" spans="1:3" x14ac:dyDescent="0.25">
      <c r="A594" s="1">
        <v>42597</v>
      </c>
      <c r="B594" t="s">
        <v>2</v>
      </c>
      <c r="C594" t="s">
        <v>1</v>
      </c>
    </row>
    <row r="595" spans="1:3" x14ac:dyDescent="0.25">
      <c r="A595" s="1">
        <v>42598</v>
      </c>
      <c r="B595" t="s">
        <v>2</v>
      </c>
      <c r="C595" t="s">
        <v>1</v>
      </c>
    </row>
    <row r="596" spans="1:3" x14ac:dyDescent="0.25">
      <c r="A596" s="1">
        <v>42599</v>
      </c>
      <c r="B596" t="s">
        <v>2</v>
      </c>
      <c r="C596" t="s">
        <v>1</v>
      </c>
    </row>
    <row r="597" spans="1:3" x14ac:dyDescent="0.25">
      <c r="A597" s="1">
        <v>42600</v>
      </c>
      <c r="B597" t="s">
        <v>2</v>
      </c>
      <c r="C597" t="s">
        <v>1</v>
      </c>
    </row>
    <row r="598" spans="1:3" x14ac:dyDescent="0.25">
      <c r="A598" s="1">
        <v>42601</v>
      </c>
      <c r="B598" t="s">
        <v>2</v>
      </c>
      <c r="C598" t="s">
        <v>1</v>
      </c>
    </row>
    <row r="599" spans="1:3" x14ac:dyDescent="0.25">
      <c r="A599" s="1">
        <v>42602</v>
      </c>
      <c r="B599" t="s">
        <v>2</v>
      </c>
      <c r="C599" t="s">
        <v>1</v>
      </c>
    </row>
    <row r="600" spans="1:3" x14ac:dyDescent="0.25">
      <c r="A600" s="1">
        <v>42603</v>
      </c>
      <c r="B600" t="s">
        <v>2</v>
      </c>
      <c r="C600" t="s">
        <v>1</v>
      </c>
    </row>
    <row r="601" spans="1:3" x14ac:dyDescent="0.25">
      <c r="A601" s="1">
        <v>42604</v>
      </c>
      <c r="B601" t="s">
        <v>2</v>
      </c>
      <c r="C601" t="s">
        <v>1</v>
      </c>
    </row>
    <row r="602" spans="1:3" x14ac:dyDescent="0.25">
      <c r="A602" s="1">
        <v>42605</v>
      </c>
      <c r="B602" t="s">
        <v>2</v>
      </c>
      <c r="C602" t="s">
        <v>1</v>
      </c>
    </row>
    <row r="603" spans="1:3" x14ac:dyDescent="0.25">
      <c r="A603" s="1">
        <v>42606</v>
      </c>
      <c r="B603" t="s">
        <v>2</v>
      </c>
      <c r="C603" t="s">
        <v>1</v>
      </c>
    </row>
    <row r="604" spans="1:3" x14ac:dyDescent="0.25">
      <c r="A604" s="1">
        <v>42607</v>
      </c>
      <c r="B604" t="s">
        <v>2</v>
      </c>
      <c r="C604" t="s">
        <v>1</v>
      </c>
    </row>
    <row r="605" spans="1:3" x14ac:dyDescent="0.25">
      <c r="A605" s="1">
        <v>42608</v>
      </c>
      <c r="B605" t="s">
        <v>2</v>
      </c>
      <c r="C605" t="s">
        <v>1</v>
      </c>
    </row>
    <row r="606" spans="1:3" x14ac:dyDescent="0.25">
      <c r="A606" s="1">
        <v>42609</v>
      </c>
      <c r="B606" t="s">
        <v>2</v>
      </c>
      <c r="C606" t="s">
        <v>1</v>
      </c>
    </row>
    <row r="607" spans="1:3" x14ac:dyDescent="0.25">
      <c r="A607" s="1">
        <v>42610</v>
      </c>
      <c r="B607" t="s">
        <v>2</v>
      </c>
      <c r="C607" t="s">
        <v>1</v>
      </c>
    </row>
    <row r="608" spans="1:3" x14ac:dyDescent="0.25">
      <c r="A608" s="1">
        <v>42611</v>
      </c>
      <c r="B608" t="s">
        <v>2</v>
      </c>
      <c r="C608" t="s">
        <v>1</v>
      </c>
    </row>
    <row r="609" spans="1:3" x14ac:dyDescent="0.25">
      <c r="A609" s="1">
        <v>42612</v>
      </c>
      <c r="B609" t="s">
        <v>2</v>
      </c>
      <c r="C609" t="s">
        <v>1</v>
      </c>
    </row>
    <row r="610" spans="1:3" x14ac:dyDescent="0.25">
      <c r="A610" s="1">
        <v>42613</v>
      </c>
      <c r="B610" t="s">
        <v>2</v>
      </c>
      <c r="C610" t="s">
        <v>1</v>
      </c>
    </row>
    <row r="611" spans="1:3" x14ac:dyDescent="0.25">
      <c r="A611" s="1">
        <v>42614</v>
      </c>
      <c r="B611" t="s">
        <v>2</v>
      </c>
      <c r="C611" t="s">
        <v>1</v>
      </c>
    </row>
    <row r="612" spans="1:3" x14ac:dyDescent="0.25">
      <c r="A612" s="1">
        <v>42615</v>
      </c>
      <c r="B612" t="s">
        <v>2</v>
      </c>
      <c r="C612" t="s">
        <v>1</v>
      </c>
    </row>
    <row r="613" spans="1:3" x14ac:dyDescent="0.25">
      <c r="A613" s="1">
        <v>42616</v>
      </c>
      <c r="B613" t="s">
        <v>2</v>
      </c>
      <c r="C613" t="s">
        <v>1</v>
      </c>
    </row>
    <row r="614" spans="1:3" x14ac:dyDescent="0.25">
      <c r="A614" s="1">
        <v>42617</v>
      </c>
      <c r="B614" t="s">
        <v>2</v>
      </c>
      <c r="C614" t="s">
        <v>1</v>
      </c>
    </row>
    <row r="615" spans="1:3" x14ac:dyDescent="0.25">
      <c r="A615" s="1">
        <v>42618</v>
      </c>
      <c r="B615" t="s">
        <v>2</v>
      </c>
      <c r="C615" t="s">
        <v>1</v>
      </c>
    </row>
    <row r="616" spans="1:3" x14ac:dyDescent="0.25">
      <c r="A616" s="1">
        <v>42619</v>
      </c>
      <c r="B616" t="s">
        <v>2</v>
      </c>
      <c r="C616" t="s">
        <v>1</v>
      </c>
    </row>
    <row r="617" spans="1:3" x14ac:dyDescent="0.25">
      <c r="A617" s="1">
        <v>42620</v>
      </c>
      <c r="B617" t="s">
        <v>2</v>
      </c>
      <c r="C617" t="s">
        <v>1</v>
      </c>
    </row>
    <row r="618" spans="1:3" x14ac:dyDescent="0.25">
      <c r="A618" s="1">
        <v>42621</v>
      </c>
      <c r="B618" t="s">
        <v>2</v>
      </c>
      <c r="C618" t="s">
        <v>1</v>
      </c>
    </row>
    <row r="619" spans="1:3" x14ac:dyDescent="0.25">
      <c r="A619" s="1">
        <v>42622</v>
      </c>
      <c r="B619" t="s">
        <v>2</v>
      </c>
      <c r="C619" t="s">
        <v>1</v>
      </c>
    </row>
    <row r="620" spans="1:3" x14ac:dyDescent="0.25">
      <c r="A620" s="1">
        <v>42623</v>
      </c>
      <c r="B620" t="s">
        <v>2</v>
      </c>
      <c r="C620" t="s">
        <v>1</v>
      </c>
    </row>
    <row r="621" spans="1:3" x14ac:dyDescent="0.25">
      <c r="A621" s="1">
        <v>42624</v>
      </c>
      <c r="B621" t="s">
        <v>2</v>
      </c>
      <c r="C621" t="s">
        <v>1</v>
      </c>
    </row>
    <row r="622" spans="1:3" x14ac:dyDescent="0.25">
      <c r="A622" s="1">
        <v>42625</v>
      </c>
      <c r="B622" t="s">
        <v>2</v>
      </c>
      <c r="C622" t="s">
        <v>1</v>
      </c>
    </row>
    <row r="623" spans="1:3" x14ac:dyDescent="0.25">
      <c r="A623" s="1">
        <v>42626</v>
      </c>
      <c r="B623" t="s">
        <v>2</v>
      </c>
      <c r="C623" t="s">
        <v>1</v>
      </c>
    </row>
    <row r="624" spans="1:3" x14ac:dyDescent="0.25">
      <c r="A624" s="1">
        <v>42627</v>
      </c>
      <c r="B624" t="s">
        <v>2</v>
      </c>
      <c r="C624" t="s">
        <v>1</v>
      </c>
    </row>
    <row r="625" spans="1:3" x14ac:dyDescent="0.25">
      <c r="A625" s="1">
        <v>42628</v>
      </c>
      <c r="B625" t="s">
        <v>2</v>
      </c>
      <c r="C625" t="s">
        <v>1</v>
      </c>
    </row>
    <row r="626" spans="1:3" x14ac:dyDescent="0.25">
      <c r="A626" s="1">
        <v>42629</v>
      </c>
      <c r="B626" t="s">
        <v>1</v>
      </c>
      <c r="C626" t="s">
        <v>1</v>
      </c>
    </row>
    <row r="627" spans="1:3" x14ac:dyDescent="0.25">
      <c r="A627" s="1">
        <v>42630</v>
      </c>
      <c r="B627" t="s">
        <v>1</v>
      </c>
      <c r="C627" t="s">
        <v>1</v>
      </c>
    </row>
    <row r="628" spans="1:3" x14ac:dyDescent="0.25">
      <c r="A628" s="1">
        <v>42631</v>
      </c>
      <c r="B628" t="s">
        <v>1</v>
      </c>
      <c r="C628" t="s">
        <v>1</v>
      </c>
    </row>
    <row r="629" spans="1:3" x14ac:dyDescent="0.25">
      <c r="A629" s="1">
        <v>42632</v>
      </c>
      <c r="B629" t="s">
        <v>1</v>
      </c>
      <c r="C629" t="s">
        <v>1</v>
      </c>
    </row>
    <row r="630" spans="1:3" x14ac:dyDescent="0.25">
      <c r="A630" s="1">
        <v>42633</v>
      </c>
      <c r="B630" t="s">
        <v>1</v>
      </c>
      <c r="C630" t="s">
        <v>1</v>
      </c>
    </row>
    <row r="631" spans="1:3" x14ac:dyDescent="0.25">
      <c r="A631" s="1">
        <v>42634</v>
      </c>
      <c r="B631" t="s">
        <v>1</v>
      </c>
      <c r="C631" t="s">
        <v>1</v>
      </c>
    </row>
    <row r="632" spans="1:3" x14ac:dyDescent="0.25">
      <c r="A632" s="1">
        <v>42635</v>
      </c>
      <c r="B632" t="s">
        <v>1</v>
      </c>
      <c r="C632" t="s">
        <v>1</v>
      </c>
    </row>
    <row r="633" spans="1:3" x14ac:dyDescent="0.25">
      <c r="A633" s="1">
        <v>42636</v>
      </c>
      <c r="B633" t="s">
        <v>1</v>
      </c>
      <c r="C633" t="s">
        <v>1</v>
      </c>
    </row>
    <row r="634" spans="1:3" x14ac:dyDescent="0.25">
      <c r="A634" s="1">
        <v>42637</v>
      </c>
      <c r="B634" t="s">
        <v>1</v>
      </c>
      <c r="C634" t="s">
        <v>1</v>
      </c>
    </row>
    <row r="635" spans="1:3" x14ac:dyDescent="0.25">
      <c r="A635" s="1">
        <v>42638</v>
      </c>
      <c r="B635" t="s">
        <v>1</v>
      </c>
      <c r="C635" t="s">
        <v>1</v>
      </c>
    </row>
    <row r="636" spans="1:3" x14ac:dyDescent="0.25">
      <c r="A636" s="1">
        <v>42639</v>
      </c>
      <c r="B636" t="s">
        <v>1</v>
      </c>
      <c r="C636" t="s">
        <v>1</v>
      </c>
    </row>
    <row r="637" spans="1:3" x14ac:dyDescent="0.25">
      <c r="A637" s="1">
        <v>42640</v>
      </c>
      <c r="B637" t="s">
        <v>1</v>
      </c>
      <c r="C637" t="s">
        <v>1</v>
      </c>
    </row>
    <row r="638" spans="1:3" x14ac:dyDescent="0.25">
      <c r="A638" s="1">
        <v>42641</v>
      </c>
      <c r="B638" t="s">
        <v>1</v>
      </c>
      <c r="C638" t="s">
        <v>1</v>
      </c>
    </row>
    <row r="639" spans="1:3" x14ac:dyDescent="0.25">
      <c r="A639" s="1">
        <v>42642</v>
      </c>
      <c r="B639" t="s">
        <v>1</v>
      </c>
      <c r="C639" t="s">
        <v>1</v>
      </c>
    </row>
    <row r="640" spans="1:3" x14ac:dyDescent="0.25">
      <c r="A640" s="1">
        <v>42643</v>
      </c>
      <c r="B640" t="s">
        <v>1</v>
      </c>
      <c r="C640" t="s">
        <v>2</v>
      </c>
    </row>
    <row r="641" spans="1:3" x14ac:dyDescent="0.25">
      <c r="A641" s="1">
        <v>42644</v>
      </c>
      <c r="B641" t="s">
        <v>1</v>
      </c>
      <c r="C641" t="s">
        <v>1</v>
      </c>
    </row>
    <row r="642" spans="1:3" x14ac:dyDescent="0.25">
      <c r="A642" s="1">
        <v>42645</v>
      </c>
      <c r="B642" t="s">
        <v>1</v>
      </c>
      <c r="C642" t="s">
        <v>1</v>
      </c>
    </row>
    <row r="643" spans="1:3" x14ac:dyDescent="0.25">
      <c r="A643" s="1">
        <v>42646</v>
      </c>
      <c r="B643" t="s">
        <v>1</v>
      </c>
      <c r="C643" t="s">
        <v>1</v>
      </c>
    </row>
    <row r="644" spans="1:3" x14ac:dyDescent="0.25">
      <c r="A644" s="1">
        <v>42647</v>
      </c>
      <c r="B644" t="s">
        <v>2</v>
      </c>
      <c r="C644" t="s">
        <v>1</v>
      </c>
    </row>
    <row r="645" spans="1:3" x14ac:dyDescent="0.25">
      <c r="A645" s="1">
        <v>42648</v>
      </c>
      <c r="B645" t="s">
        <v>2</v>
      </c>
      <c r="C645" t="s">
        <v>1</v>
      </c>
    </row>
    <row r="646" spans="1:3" x14ac:dyDescent="0.25">
      <c r="A646" s="1">
        <v>42649</v>
      </c>
      <c r="B646" t="s">
        <v>2</v>
      </c>
      <c r="C646" t="s">
        <v>1</v>
      </c>
    </row>
    <row r="647" spans="1:3" x14ac:dyDescent="0.25">
      <c r="A647" s="1">
        <v>42650</v>
      </c>
      <c r="B647" t="s">
        <v>2</v>
      </c>
      <c r="C647" t="s">
        <v>1</v>
      </c>
    </row>
    <row r="648" spans="1:3" x14ac:dyDescent="0.25">
      <c r="A648" s="1">
        <v>42651</v>
      </c>
      <c r="B648" t="s">
        <v>2</v>
      </c>
      <c r="C648" t="s">
        <v>1</v>
      </c>
    </row>
    <row r="649" spans="1:3" x14ac:dyDescent="0.25">
      <c r="A649" s="1">
        <v>42652</v>
      </c>
      <c r="B649" t="s">
        <v>2</v>
      </c>
      <c r="C649" t="s">
        <v>1</v>
      </c>
    </row>
    <row r="650" spans="1:3" x14ac:dyDescent="0.25">
      <c r="A650" s="1">
        <v>42653</v>
      </c>
      <c r="B650" t="s">
        <v>2</v>
      </c>
      <c r="C650" t="s">
        <v>1</v>
      </c>
    </row>
    <row r="651" spans="1:3" x14ac:dyDescent="0.25">
      <c r="A651" s="1">
        <v>42654</v>
      </c>
      <c r="B651" t="s">
        <v>2</v>
      </c>
      <c r="C651" t="s">
        <v>1</v>
      </c>
    </row>
    <row r="652" spans="1:3" x14ac:dyDescent="0.25">
      <c r="A652" s="1">
        <v>42655</v>
      </c>
      <c r="B652" t="s">
        <v>2</v>
      </c>
      <c r="C652" t="s">
        <v>1</v>
      </c>
    </row>
    <row r="653" spans="1:3" x14ac:dyDescent="0.25">
      <c r="A653" s="1">
        <v>42656</v>
      </c>
      <c r="B653" t="s">
        <v>2</v>
      </c>
      <c r="C653" t="s">
        <v>1</v>
      </c>
    </row>
    <row r="654" spans="1:3" x14ac:dyDescent="0.25">
      <c r="A654" s="1">
        <v>42657</v>
      </c>
      <c r="B654" t="s">
        <v>2</v>
      </c>
      <c r="C654" t="s">
        <v>1</v>
      </c>
    </row>
    <row r="655" spans="1:3" x14ac:dyDescent="0.25">
      <c r="A655" s="1">
        <v>42658</v>
      </c>
      <c r="B655" t="s">
        <v>2</v>
      </c>
      <c r="C655" t="s">
        <v>1</v>
      </c>
    </row>
    <row r="656" spans="1:3" x14ac:dyDescent="0.25">
      <c r="A656" s="1">
        <v>42659</v>
      </c>
      <c r="B656" t="s">
        <v>2</v>
      </c>
      <c r="C656" t="s">
        <v>1</v>
      </c>
    </row>
    <row r="657" spans="1:3" x14ac:dyDescent="0.25">
      <c r="A657" s="1">
        <v>42660</v>
      </c>
      <c r="B657" t="s">
        <v>2</v>
      </c>
      <c r="C657" t="s">
        <v>1</v>
      </c>
    </row>
    <row r="658" spans="1:3" x14ac:dyDescent="0.25">
      <c r="A658" s="1">
        <v>42661</v>
      </c>
      <c r="B658" t="s">
        <v>2</v>
      </c>
      <c r="C658" t="s">
        <v>1</v>
      </c>
    </row>
    <row r="659" spans="1:3" x14ac:dyDescent="0.25">
      <c r="A659" s="1">
        <v>42662</v>
      </c>
      <c r="B659" t="s">
        <v>2</v>
      </c>
      <c r="C659" t="s">
        <v>1</v>
      </c>
    </row>
    <row r="660" spans="1:3" x14ac:dyDescent="0.25">
      <c r="A660" s="1">
        <v>42663</v>
      </c>
      <c r="B660" t="s">
        <v>2</v>
      </c>
      <c r="C660" t="s">
        <v>1</v>
      </c>
    </row>
    <row r="661" spans="1:3" x14ac:dyDescent="0.25">
      <c r="A661" s="1">
        <v>42664</v>
      </c>
      <c r="B661" t="s">
        <v>2</v>
      </c>
      <c r="C661" t="s">
        <v>1</v>
      </c>
    </row>
    <row r="662" spans="1:3" x14ac:dyDescent="0.25">
      <c r="A662" s="1">
        <v>42665</v>
      </c>
      <c r="B662" t="s">
        <v>2</v>
      </c>
      <c r="C662" t="s">
        <v>1</v>
      </c>
    </row>
    <row r="663" spans="1:3" x14ac:dyDescent="0.25">
      <c r="A663" s="1">
        <v>42666</v>
      </c>
      <c r="B663" t="s">
        <v>2</v>
      </c>
      <c r="C663" t="s">
        <v>1</v>
      </c>
    </row>
    <row r="664" spans="1:3" x14ac:dyDescent="0.25">
      <c r="A664" s="1">
        <v>42667</v>
      </c>
      <c r="B664" t="s">
        <v>2</v>
      </c>
      <c r="C664" t="s">
        <v>1</v>
      </c>
    </row>
    <row r="665" spans="1:3" x14ac:dyDescent="0.25">
      <c r="A665" s="1">
        <v>42668</v>
      </c>
      <c r="B665" t="s">
        <v>2</v>
      </c>
      <c r="C665" t="s">
        <v>1</v>
      </c>
    </row>
    <row r="666" spans="1:3" x14ac:dyDescent="0.25">
      <c r="A666" s="1">
        <v>42669</v>
      </c>
      <c r="B666" t="s">
        <v>2</v>
      </c>
      <c r="C666" t="s">
        <v>1</v>
      </c>
    </row>
    <row r="667" spans="1:3" x14ac:dyDescent="0.25">
      <c r="A667" s="1">
        <v>42670</v>
      </c>
      <c r="B667" t="s">
        <v>2</v>
      </c>
      <c r="C667" t="s">
        <v>1</v>
      </c>
    </row>
    <row r="668" spans="1:3" x14ac:dyDescent="0.25">
      <c r="A668" s="1">
        <v>42671</v>
      </c>
      <c r="B668" t="s">
        <v>2</v>
      </c>
      <c r="C668" t="s">
        <v>1</v>
      </c>
    </row>
    <row r="669" spans="1:3" x14ac:dyDescent="0.25">
      <c r="A669" s="1">
        <v>42672</v>
      </c>
      <c r="B669" t="s">
        <v>2</v>
      </c>
      <c r="C669" t="s">
        <v>1</v>
      </c>
    </row>
    <row r="670" spans="1:3" x14ac:dyDescent="0.25">
      <c r="A670" s="1">
        <v>42673</v>
      </c>
      <c r="B670" t="s">
        <v>2</v>
      </c>
      <c r="C670" t="s">
        <v>1</v>
      </c>
    </row>
    <row r="671" spans="1:3" x14ac:dyDescent="0.25">
      <c r="A671" s="1">
        <v>42674</v>
      </c>
      <c r="B671" t="s">
        <v>2</v>
      </c>
      <c r="C671" t="s">
        <v>1</v>
      </c>
    </row>
    <row r="672" spans="1:3" x14ac:dyDescent="0.25">
      <c r="A672" s="1">
        <v>42675</v>
      </c>
      <c r="B672" t="s">
        <v>2</v>
      </c>
      <c r="C672" t="s">
        <v>2</v>
      </c>
    </row>
    <row r="673" spans="1:3" x14ac:dyDescent="0.25">
      <c r="A673" s="1">
        <v>42676</v>
      </c>
      <c r="B673" t="s">
        <v>2</v>
      </c>
      <c r="C673" t="s">
        <v>1</v>
      </c>
    </row>
    <row r="674" spans="1:3" x14ac:dyDescent="0.25">
      <c r="A674" s="1">
        <v>42677</v>
      </c>
      <c r="B674" t="s">
        <v>2</v>
      </c>
      <c r="C674" t="s">
        <v>1</v>
      </c>
    </row>
    <row r="675" spans="1:3" x14ac:dyDescent="0.25">
      <c r="A675" s="1">
        <v>42678</v>
      </c>
      <c r="B675" t="s">
        <v>2</v>
      </c>
      <c r="C675" t="s">
        <v>1</v>
      </c>
    </row>
    <row r="676" spans="1:3" x14ac:dyDescent="0.25">
      <c r="A676" s="1">
        <v>42679</v>
      </c>
      <c r="B676" t="s">
        <v>2</v>
      </c>
      <c r="C676" t="s">
        <v>1</v>
      </c>
    </row>
    <row r="677" spans="1:3" x14ac:dyDescent="0.25">
      <c r="A677" s="1">
        <v>42680</v>
      </c>
      <c r="B677" t="s">
        <v>2</v>
      </c>
      <c r="C677" t="s">
        <v>1</v>
      </c>
    </row>
    <row r="678" spans="1:3" x14ac:dyDescent="0.25">
      <c r="A678" s="1">
        <v>42681</v>
      </c>
      <c r="B678" t="s">
        <v>2</v>
      </c>
      <c r="C678" t="s">
        <v>1</v>
      </c>
    </row>
    <row r="679" spans="1:3" x14ac:dyDescent="0.25">
      <c r="A679" s="1">
        <v>42682</v>
      </c>
      <c r="B679" t="s">
        <v>2</v>
      </c>
      <c r="C679" t="s">
        <v>1</v>
      </c>
    </row>
    <row r="680" spans="1:3" x14ac:dyDescent="0.25">
      <c r="A680" s="1">
        <v>42683</v>
      </c>
      <c r="B680" t="s">
        <v>2</v>
      </c>
      <c r="C680" t="s">
        <v>1</v>
      </c>
    </row>
    <row r="681" spans="1:3" x14ac:dyDescent="0.25">
      <c r="A681" s="1">
        <v>42684</v>
      </c>
      <c r="B681" t="s">
        <v>2</v>
      </c>
      <c r="C681" t="s">
        <v>1</v>
      </c>
    </row>
    <row r="682" spans="1:3" x14ac:dyDescent="0.25">
      <c r="A682" s="1">
        <v>42685</v>
      </c>
      <c r="B682" t="s">
        <v>2</v>
      </c>
      <c r="C682" t="s">
        <v>1</v>
      </c>
    </row>
    <row r="683" spans="1:3" x14ac:dyDescent="0.25">
      <c r="A683" s="1">
        <v>42686</v>
      </c>
      <c r="B683" t="s">
        <v>2</v>
      </c>
      <c r="C683" t="s">
        <v>1</v>
      </c>
    </row>
    <row r="684" spans="1:3" x14ac:dyDescent="0.25">
      <c r="A684" s="1">
        <v>42687</v>
      </c>
      <c r="B684" t="s">
        <v>2</v>
      </c>
      <c r="C684" t="s">
        <v>1</v>
      </c>
    </row>
    <row r="685" spans="1:3" x14ac:dyDescent="0.25">
      <c r="A685" s="1">
        <v>42688</v>
      </c>
      <c r="B685" t="s">
        <v>2</v>
      </c>
      <c r="C685" t="s">
        <v>1</v>
      </c>
    </row>
    <row r="686" spans="1:3" x14ac:dyDescent="0.25">
      <c r="A686" s="1">
        <v>42689</v>
      </c>
      <c r="B686" t="s">
        <v>2</v>
      </c>
      <c r="C686" t="s">
        <v>1</v>
      </c>
    </row>
    <row r="687" spans="1:3" x14ac:dyDescent="0.25">
      <c r="A687" s="1">
        <v>42690</v>
      </c>
      <c r="B687" t="s">
        <v>2</v>
      </c>
      <c r="C687" t="s">
        <v>1</v>
      </c>
    </row>
    <row r="688" spans="1:3" x14ac:dyDescent="0.25">
      <c r="A688" s="1">
        <v>42691</v>
      </c>
      <c r="B688" t="s">
        <v>2</v>
      </c>
      <c r="C688" t="s">
        <v>1</v>
      </c>
    </row>
    <row r="689" spans="1:3" x14ac:dyDescent="0.25">
      <c r="A689" s="1">
        <v>42692</v>
      </c>
      <c r="B689" t="s">
        <v>2</v>
      </c>
      <c r="C689" t="s">
        <v>1</v>
      </c>
    </row>
    <row r="690" spans="1:3" x14ac:dyDescent="0.25">
      <c r="A690" s="1">
        <v>42693</v>
      </c>
      <c r="B690" t="s">
        <v>2</v>
      </c>
      <c r="C690" t="s">
        <v>1</v>
      </c>
    </row>
    <row r="691" spans="1:3" x14ac:dyDescent="0.25">
      <c r="A691" s="1">
        <v>42694</v>
      </c>
      <c r="B691" t="s">
        <v>2</v>
      </c>
      <c r="C691" t="s">
        <v>1</v>
      </c>
    </row>
    <row r="692" spans="1:3" x14ac:dyDescent="0.25">
      <c r="A692" s="1">
        <v>42695</v>
      </c>
      <c r="B692" t="s">
        <v>2</v>
      </c>
      <c r="C692" t="s">
        <v>1</v>
      </c>
    </row>
    <row r="693" spans="1:3" x14ac:dyDescent="0.25">
      <c r="A693" s="1">
        <v>42696</v>
      </c>
      <c r="B693" t="s">
        <v>2</v>
      </c>
      <c r="C693" t="s">
        <v>1</v>
      </c>
    </row>
    <row r="694" spans="1:3" x14ac:dyDescent="0.25">
      <c r="A694" s="1">
        <v>42697</v>
      </c>
      <c r="B694" t="s">
        <v>2</v>
      </c>
      <c r="C694" t="s">
        <v>1</v>
      </c>
    </row>
    <row r="695" spans="1:3" x14ac:dyDescent="0.25">
      <c r="A695" s="1">
        <v>42698</v>
      </c>
      <c r="B695" t="s">
        <v>2</v>
      </c>
      <c r="C695" t="s">
        <v>1</v>
      </c>
    </row>
    <row r="696" spans="1:3" x14ac:dyDescent="0.25">
      <c r="A696" s="1">
        <v>42699</v>
      </c>
      <c r="B696" t="s">
        <v>2</v>
      </c>
      <c r="C696" t="s">
        <v>1</v>
      </c>
    </row>
    <row r="697" spans="1:3" x14ac:dyDescent="0.25">
      <c r="A697" s="1">
        <v>42700</v>
      </c>
      <c r="B697" t="s">
        <v>2</v>
      </c>
      <c r="C697" t="s">
        <v>1</v>
      </c>
    </row>
    <row r="698" spans="1:3" x14ac:dyDescent="0.25">
      <c r="A698" s="1">
        <v>42701</v>
      </c>
      <c r="B698" t="s">
        <v>2</v>
      </c>
      <c r="C698" t="s">
        <v>1</v>
      </c>
    </row>
    <row r="699" spans="1:3" x14ac:dyDescent="0.25">
      <c r="A699" s="1">
        <v>42702</v>
      </c>
      <c r="B699" t="s">
        <v>2</v>
      </c>
      <c r="C699" t="s">
        <v>1</v>
      </c>
    </row>
    <row r="700" spans="1:3" x14ac:dyDescent="0.25">
      <c r="A700" s="1">
        <v>42703</v>
      </c>
      <c r="B700" t="s">
        <v>2</v>
      </c>
      <c r="C700" t="s">
        <v>1</v>
      </c>
    </row>
    <row r="701" spans="1:3" x14ac:dyDescent="0.25">
      <c r="A701" s="1">
        <v>42704</v>
      </c>
      <c r="B701" t="s">
        <v>2</v>
      </c>
      <c r="C701" t="s">
        <v>1</v>
      </c>
    </row>
    <row r="702" spans="1:3" x14ac:dyDescent="0.25">
      <c r="A702" s="1">
        <v>42705</v>
      </c>
      <c r="B702" t="s">
        <v>2</v>
      </c>
      <c r="C702" t="s">
        <v>1</v>
      </c>
    </row>
    <row r="703" spans="1:3" x14ac:dyDescent="0.25">
      <c r="A703" s="1">
        <v>42706</v>
      </c>
      <c r="B703" t="s">
        <v>2</v>
      </c>
      <c r="C703" t="s">
        <v>1</v>
      </c>
    </row>
    <row r="704" spans="1:3" x14ac:dyDescent="0.25">
      <c r="A704" s="1">
        <v>42707</v>
      </c>
      <c r="B704" t="s">
        <v>2</v>
      </c>
      <c r="C704" t="s">
        <v>1</v>
      </c>
    </row>
    <row r="705" spans="1:3" x14ac:dyDescent="0.25">
      <c r="A705" s="1">
        <v>42708</v>
      </c>
      <c r="B705" t="s">
        <v>2</v>
      </c>
      <c r="C705" t="s">
        <v>1</v>
      </c>
    </row>
    <row r="706" spans="1:3" x14ac:dyDescent="0.25">
      <c r="A706" s="1">
        <v>42709</v>
      </c>
      <c r="B706" t="s">
        <v>2</v>
      </c>
      <c r="C706" t="s">
        <v>1</v>
      </c>
    </row>
    <row r="707" spans="1:3" x14ac:dyDescent="0.25">
      <c r="A707" s="1">
        <v>42710</v>
      </c>
      <c r="B707" t="s">
        <v>2</v>
      </c>
      <c r="C707" t="s">
        <v>1</v>
      </c>
    </row>
    <row r="708" spans="1:3" x14ac:dyDescent="0.25">
      <c r="A708" s="1">
        <v>42711</v>
      </c>
      <c r="B708" t="s">
        <v>2</v>
      </c>
      <c r="C708" t="s">
        <v>1</v>
      </c>
    </row>
    <row r="709" spans="1:3" x14ac:dyDescent="0.25">
      <c r="A709" s="1">
        <v>42712</v>
      </c>
      <c r="B709" t="s">
        <v>2</v>
      </c>
      <c r="C709" t="s">
        <v>1</v>
      </c>
    </row>
    <row r="710" spans="1:3" x14ac:dyDescent="0.25">
      <c r="A710" s="1">
        <v>42713</v>
      </c>
      <c r="B710" t="s">
        <v>2</v>
      </c>
      <c r="C710" t="s">
        <v>1</v>
      </c>
    </row>
    <row r="711" spans="1:3" x14ac:dyDescent="0.25">
      <c r="A711" s="1">
        <v>42714</v>
      </c>
      <c r="B711" t="s">
        <v>2</v>
      </c>
      <c r="C711" t="s">
        <v>1</v>
      </c>
    </row>
    <row r="712" spans="1:3" x14ac:dyDescent="0.25">
      <c r="A712" s="1">
        <v>42715</v>
      </c>
      <c r="B712" t="s">
        <v>2</v>
      </c>
      <c r="C712" t="s">
        <v>1</v>
      </c>
    </row>
    <row r="713" spans="1:3" x14ac:dyDescent="0.25">
      <c r="A713" s="1">
        <v>42716</v>
      </c>
      <c r="B713" t="s">
        <v>2</v>
      </c>
      <c r="C713" t="s">
        <v>1</v>
      </c>
    </row>
    <row r="714" spans="1:3" x14ac:dyDescent="0.25">
      <c r="A714" s="1">
        <v>42717</v>
      </c>
      <c r="B714" t="s">
        <v>2</v>
      </c>
      <c r="C714" t="s">
        <v>1</v>
      </c>
    </row>
    <row r="715" spans="1:3" x14ac:dyDescent="0.25">
      <c r="A715" s="1">
        <v>42718</v>
      </c>
      <c r="B715" t="s">
        <v>2</v>
      </c>
      <c r="C715" t="s">
        <v>1</v>
      </c>
    </row>
    <row r="716" spans="1:3" x14ac:dyDescent="0.25">
      <c r="A716" s="1">
        <v>42719</v>
      </c>
      <c r="B716" t="s">
        <v>2</v>
      </c>
      <c r="C716" t="s">
        <v>1</v>
      </c>
    </row>
    <row r="717" spans="1:3" x14ac:dyDescent="0.25">
      <c r="A717" s="1">
        <v>42720</v>
      </c>
      <c r="B717" t="s">
        <v>2</v>
      </c>
      <c r="C717" t="s">
        <v>1</v>
      </c>
    </row>
    <row r="718" spans="1:3" x14ac:dyDescent="0.25">
      <c r="A718" s="1">
        <v>42721</v>
      </c>
      <c r="B718" t="s">
        <v>2</v>
      </c>
      <c r="C718" t="s">
        <v>1</v>
      </c>
    </row>
    <row r="719" spans="1:3" x14ac:dyDescent="0.25">
      <c r="A719" s="1">
        <v>42722</v>
      </c>
      <c r="B719" t="s">
        <v>2</v>
      </c>
      <c r="C719" t="s">
        <v>1</v>
      </c>
    </row>
    <row r="720" spans="1:3" x14ac:dyDescent="0.25">
      <c r="A720" s="1">
        <v>42723</v>
      </c>
      <c r="B720" t="s">
        <v>2</v>
      </c>
      <c r="C720" t="s">
        <v>1</v>
      </c>
    </row>
    <row r="721" spans="1:3" x14ac:dyDescent="0.25">
      <c r="A721" s="1">
        <v>42724</v>
      </c>
      <c r="B721" t="s">
        <v>1</v>
      </c>
      <c r="C721" t="s">
        <v>1</v>
      </c>
    </row>
    <row r="722" spans="1:3" x14ac:dyDescent="0.25">
      <c r="A722" s="1">
        <v>42725</v>
      </c>
      <c r="B722" t="s">
        <v>1</v>
      </c>
      <c r="C722" t="s">
        <v>1</v>
      </c>
    </row>
    <row r="723" spans="1:3" x14ac:dyDescent="0.25">
      <c r="A723" s="1">
        <v>42726</v>
      </c>
      <c r="B723" t="s">
        <v>1</v>
      </c>
      <c r="C723" t="s">
        <v>1</v>
      </c>
    </row>
    <row r="724" spans="1:3" x14ac:dyDescent="0.25">
      <c r="A724" s="1">
        <v>42727</v>
      </c>
      <c r="B724" t="s">
        <v>1</v>
      </c>
      <c r="C724" t="s">
        <v>1</v>
      </c>
    </row>
    <row r="725" spans="1:3" x14ac:dyDescent="0.25">
      <c r="A725" s="1">
        <v>42728</v>
      </c>
      <c r="B725" t="s">
        <v>1</v>
      </c>
      <c r="C725" t="s">
        <v>1</v>
      </c>
    </row>
    <row r="726" spans="1:3" x14ac:dyDescent="0.25">
      <c r="A726" s="1">
        <v>42729</v>
      </c>
      <c r="B726" t="s">
        <v>1</v>
      </c>
      <c r="C726" t="s">
        <v>1</v>
      </c>
    </row>
    <row r="727" spans="1:3" x14ac:dyDescent="0.25">
      <c r="A727" s="1">
        <v>42730</v>
      </c>
      <c r="B727" t="s">
        <v>1</v>
      </c>
      <c r="C727" t="s">
        <v>2</v>
      </c>
    </row>
    <row r="728" spans="1:3" x14ac:dyDescent="0.25">
      <c r="A728" s="1">
        <v>42731</v>
      </c>
      <c r="B728" t="s">
        <v>1</v>
      </c>
      <c r="C728" t="s">
        <v>2</v>
      </c>
    </row>
    <row r="729" spans="1:3" x14ac:dyDescent="0.25">
      <c r="A729" s="1">
        <v>42732</v>
      </c>
      <c r="B729" t="s">
        <v>1</v>
      </c>
      <c r="C729" t="s">
        <v>1</v>
      </c>
    </row>
    <row r="730" spans="1:3" x14ac:dyDescent="0.25">
      <c r="A730" s="1">
        <v>42733</v>
      </c>
      <c r="B730" t="s">
        <v>1</v>
      </c>
      <c r="C730" t="s">
        <v>1</v>
      </c>
    </row>
    <row r="731" spans="1:3" x14ac:dyDescent="0.25">
      <c r="A731" s="1">
        <v>42734</v>
      </c>
      <c r="B731" t="s">
        <v>1</v>
      </c>
      <c r="C731" t="s">
        <v>1</v>
      </c>
    </row>
    <row r="732" spans="1:3" x14ac:dyDescent="0.25">
      <c r="A732" s="1">
        <v>42735</v>
      </c>
      <c r="B732" t="s">
        <v>1</v>
      </c>
      <c r="C732" t="s">
        <v>1</v>
      </c>
    </row>
    <row r="733" spans="1:3" x14ac:dyDescent="0.25">
      <c r="A733" s="1">
        <v>42736</v>
      </c>
      <c r="B733" t="s">
        <v>1</v>
      </c>
      <c r="C733" t="s">
        <v>2</v>
      </c>
    </row>
    <row r="734" spans="1:3" x14ac:dyDescent="0.25">
      <c r="A734" s="1">
        <v>42737</v>
      </c>
      <c r="B734" t="s">
        <v>1</v>
      </c>
      <c r="C734" t="s">
        <v>2</v>
      </c>
    </row>
    <row r="735" spans="1:3" x14ac:dyDescent="0.25">
      <c r="A735" s="1">
        <v>42738</v>
      </c>
      <c r="B735" t="s">
        <v>1</v>
      </c>
      <c r="C735" t="s">
        <v>1</v>
      </c>
    </row>
    <row r="736" spans="1:3" x14ac:dyDescent="0.25">
      <c r="A736" s="1">
        <v>42739</v>
      </c>
      <c r="B736" t="s">
        <v>1</v>
      </c>
      <c r="C736" t="s">
        <v>1</v>
      </c>
    </row>
    <row r="737" spans="1:3" x14ac:dyDescent="0.25">
      <c r="A737" s="1">
        <v>42740</v>
      </c>
      <c r="B737" t="s">
        <v>1</v>
      </c>
      <c r="C737" t="s">
        <v>1</v>
      </c>
    </row>
    <row r="738" spans="1:3" x14ac:dyDescent="0.25">
      <c r="A738" s="1">
        <v>42741</v>
      </c>
      <c r="B738" t="s">
        <v>1</v>
      </c>
      <c r="C738" t="s">
        <v>1</v>
      </c>
    </row>
    <row r="739" spans="1:3" x14ac:dyDescent="0.25">
      <c r="A739" s="1">
        <v>42742</v>
      </c>
      <c r="B739" t="s">
        <v>1</v>
      </c>
      <c r="C739" t="s">
        <v>1</v>
      </c>
    </row>
    <row r="740" spans="1:3" x14ac:dyDescent="0.25">
      <c r="A740" s="1">
        <v>42743</v>
      </c>
      <c r="B740" t="s">
        <v>1</v>
      </c>
      <c r="C740" t="s">
        <v>1</v>
      </c>
    </row>
    <row r="741" spans="1:3" x14ac:dyDescent="0.25">
      <c r="A741" s="1">
        <v>42744</v>
      </c>
      <c r="B741" t="s">
        <v>1</v>
      </c>
      <c r="C741" t="s">
        <v>1</v>
      </c>
    </row>
    <row r="742" spans="1:3" x14ac:dyDescent="0.25">
      <c r="A742" s="1">
        <v>42745</v>
      </c>
      <c r="B742" t="s">
        <v>1</v>
      </c>
      <c r="C742" t="s">
        <v>1</v>
      </c>
    </row>
    <row r="743" spans="1:3" x14ac:dyDescent="0.25">
      <c r="A743" s="1">
        <v>42746</v>
      </c>
      <c r="B743" t="s">
        <v>1</v>
      </c>
      <c r="C743" t="s">
        <v>1</v>
      </c>
    </row>
    <row r="744" spans="1:3" x14ac:dyDescent="0.25">
      <c r="A744" s="1">
        <v>42747</v>
      </c>
      <c r="B744" t="s">
        <v>1</v>
      </c>
      <c r="C744" t="s">
        <v>1</v>
      </c>
    </row>
    <row r="745" spans="1:3" x14ac:dyDescent="0.25">
      <c r="A745" s="1">
        <v>42748</v>
      </c>
      <c r="B745" t="s">
        <v>1</v>
      </c>
      <c r="C745" t="s">
        <v>1</v>
      </c>
    </row>
    <row r="746" spans="1:3" x14ac:dyDescent="0.25">
      <c r="A746" s="1">
        <v>42749</v>
      </c>
      <c r="B746" t="s">
        <v>1</v>
      </c>
      <c r="C746" t="s">
        <v>1</v>
      </c>
    </row>
    <row r="747" spans="1:3" x14ac:dyDescent="0.25">
      <c r="A747" s="1">
        <v>42750</v>
      </c>
      <c r="B747" t="s">
        <v>1</v>
      </c>
      <c r="C747" t="s">
        <v>1</v>
      </c>
    </row>
    <row r="748" spans="1:3" x14ac:dyDescent="0.25">
      <c r="A748" s="1">
        <v>42751</v>
      </c>
      <c r="B748" t="s">
        <v>1</v>
      </c>
      <c r="C748" t="s">
        <v>1</v>
      </c>
    </row>
    <row r="749" spans="1:3" x14ac:dyDescent="0.25">
      <c r="A749" s="1">
        <v>42752</v>
      </c>
      <c r="B749" t="s">
        <v>1</v>
      </c>
      <c r="C749" t="s">
        <v>1</v>
      </c>
    </row>
    <row r="750" spans="1:3" x14ac:dyDescent="0.25">
      <c r="A750" s="1">
        <v>42753</v>
      </c>
      <c r="B750" t="s">
        <v>1</v>
      </c>
      <c r="C750" t="s">
        <v>1</v>
      </c>
    </row>
    <row r="751" spans="1:3" x14ac:dyDescent="0.25">
      <c r="A751" s="1">
        <v>42754</v>
      </c>
      <c r="B751" t="s">
        <v>1</v>
      </c>
      <c r="C751" t="s">
        <v>1</v>
      </c>
    </row>
    <row r="752" spans="1:3" x14ac:dyDescent="0.25">
      <c r="A752" s="1">
        <v>42755</v>
      </c>
      <c r="B752" t="s">
        <v>1</v>
      </c>
      <c r="C752" t="s">
        <v>1</v>
      </c>
    </row>
    <row r="753" spans="1:3" x14ac:dyDescent="0.25">
      <c r="A753" s="1">
        <v>42756</v>
      </c>
      <c r="B753" t="s">
        <v>1</v>
      </c>
      <c r="C753" t="s">
        <v>1</v>
      </c>
    </row>
    <row r="754" spans="1:3" x14ac:dyDescent="0.25">
      <c r="A754" s="1">
        <v>42757</v>
      </c>
      <c r="B754" t="s">
        <v>1</v>
      </c>
      <c r="C754" t="s">
        <v>1</v>
      </c>
    </row>
    <row r="755" spans="1:3" x14ac:dyDescent="0.25">
      <c r="A755" s="1">
        <v>42758</v>
      </c>
      <c r="B755" t="s">
        <v>1</v>
      </c>
      <c r="C755" t="s">
        <v>1</v>
      </c>
    </row>
    <row r="756" spans="1:3" x14ac:dyDescent="0.25">
      <c r="A756" s="1">
        <v>42759</v>
      </c>
      <c r="B756" t="s">
        <v>1</v>
      </c>
      <c r="C756" t="s">
        <v>1</v>
      </c>
    </row>
    <row r="757" spans="1:3" x14ac:dyDescent="0.25">
      <c r="A757" s="1">
        <v>42760</v>
      </c>
      <c r="B757" t="s">
        <v>1</v>
      </c>
      <c r="C757" t="s">
        <v>1</v>
      </c>
    </row>
    <row r="758" spans="1:3" x14ac:dyDescent="0.25">
      <c r="A758" s="1">
        <v>42761</v>
      </c>
      <c r="B758" t="s">
        <v>1</v>
      </c>
      <c r="C758" t="s">
        <v>2</v>
      </c>
    </row>
    <row r="759" spans="1:3" x14ac:dyDescent="0.25">
      <c r="A759" s="1">
        <v>42762</v>
      </c>
      <c r="B759" t="s">
        <v>1</v>
      </c>
      <c r="C759" t="s">
        <v>1</v>
      </c>
    </row>
    <row r="760" spans="1:3" x14ac:dyDescent="0.25">
      <c r="A760" s="1">
        <v>42763</v>
      </c>
      <c r="B760" t="s">
        <v>1</v>
      </c>
      <c r="C760" t="s">
        <v>1</v>
      </c>
    </row>
    <row r="761" spans="1:3" x14ac:dyDescent="0.25">
      <c r="A761" s="1">
        <v>42764</v>
      </c>
      <c r="B761" t="s">
        <v>1</v>
      </c>
      <c r="C761" t="s">
        <v>1</v>
      </c>
    </row>
    <row r="762" spans="1:3" x14ac:dyDescent="0.25">
      <c r="A762" s="1">
        <v>42765</v>
      </c>
      <c r="B762" t="s">
        <v>1</v>
      </c>
      <c r="C762" t="s">
        <v>1</v>
      </c>
    </row>
    <row r="763" spans="1:3" x14ac:dyDescent="0.25">
      <c r="A763" s="1">
        <v>42766</v>
      </c>
      <c r="B763" t="s">
        <v>2</v>
      </c>
      <c r="C763" t="s">
        <v>1</v>
      </c>
    </row>
    <row r="764" spans="1:3" x14ac:dyDescent="0.25">
      <c r="A764" s="1">
        <v>42767</v>
      </c>
      <c r="B764" t="s">
        <v>2</v>
      </c>
      <c r="C764" t="s">
        <v>1</v>
      </c>
    </row>
    <row r="765" spans="1:3" x14ac:dyDescent="0.25">
      <c r="A765" s="1">
        <v>42768</v>
      </c>
      <c r="B765" t="s">
        <v>2</v>
      </c>
      <c r="C765" t="s">
        <v>1</v>
      </c>
    </row>
    <row r="766" spans="1:3" x14ac:dyDescent="0.25">
      <c r="A766" s="1">
        <v>42769</v>
      </c>
      <c r="B766" t="s">
        <v>2</v>
      </c>
      <c r="C766" t="s">
        <v>1</v>
      </c>
    </row>
    <row r="767" spans="1:3" x14ac:dyDescent="0.25">
      <c r="A767" s="1">
        <v>42770</v>
      </c>
      <c r="B767" t="s">
        <v>2</v>
      </c>
      <c r="C767" t="s">
        <v>1</v>
      </c>
    </row>
    <row r="768" spans="1:3" x14ac:dyDescent="0.25">
      <c r="A768" s="1">
        <v>42771</v>
      </c>
      <c r="B768" t="s">
        <v>2</v>
      </c>
      <c r="C768" t="s">
        <v>1</v>
      </c>
    </row>
    <row r="769" spans="1:3" x14ac:dyDescent="0.25">
      <c r="A769" s="1">
        <v>42772</v>
      </c>
      <c r="B769" t="s">
        <v>2</v>
      </c>
      <c r="C769" t="s">
        <v>1</v>
      </c>
    </row>
    <row r="770" spans="1:3" x14ac:dyDescent="0.25">
      <c r="A770" s="1">
        <v>42773</v>
      </c>
      <c r="B770" t="s">
        <v>2</v>
      </c>
      <c r="C770" t="s">
        <v>1</v>
      </c>
    </row>
    <row r="771" spans="1:3" x14ac:dyDescent="0.25">
      <c r="A771" s="1">
        <v>42774</v>
      </c>
      <c r="B771" t="s">
        <v>2</v>
      </c>
      <c r="C771" t="s">
        <v>1</v>
      </c>
    </row>
    <row r="772" spans="1:3" x14ac:dyDescent="0.25">
      <c r="A772" s="1">
        <v>42775</v>
      </c>
      <c r="B772" t="s">
        <v>2</v>
      </c>
      <c r="C772" t="s">
        <v>1</v>
      </c>
    </row>
    <row r="773" spans="1:3" x14ac:dyDescent="0.25">
      <c r="A773" s="1">
        <v>42776</v>
      </c>
      <c r="B773" t="s">
        <v>2</v>
      </c>
      <c r="C773" t="s">
        <v>1</v>
      </c>
    </row>
    <row r="774" spans="1:3" x14ac:dyDescent="0.25">
      <c r="A774" s="1">
        <v>42777</v>
      </c>
      <c r="B774" t="s">
        <v>2</v>
      </c>
      <c r="C774" t="s">
        <v>1</v>
      </c>
    </row>
    <row r="775" spans="1:3" x14ac:dyDescent="0.25">
      <c r="A775" s="1">
        <v>42778</v>
      </c>
      <c r="B775" t="s">
        <v>2</v>
      </c>
      <c r="C775" t="s">
        <v>1</v>
      </c>
    </row>
    <row r="776" spans="1:3" x14ac:dyDescent="0.25">
      <c r="A776" s="1">
        <v>42779</v>
      </c>
      <c r="B776" t="s">
        <v>2</v>
      </c>
      <c r="C776" t="s">
        <v>1</v>
      </c>
    </row>
    <row r="777" spans="1:3" x14ac:dyDescent="0.25">
      <c r="A777" s="1">
        <v>42780</v>
      </c>
      <c r="B777" t="s">
        <v>2</v>
      </c>
      <c r="C777" t="s">
        <v>1</v>
      </c>
    </row>
    <row r="778" spans="1:3" x14ac:dyDescent="0.25">
      <c r="A778" s="1">
        <v>42781</v>
      </c>
      <c r="B778" t="s">
        <v>2</v>
      </c>
      <c r="C778" t="s">
        <v>1</v>
      </c>
    </row>
    <row r="779" spans="1:3" x14ac:dyDescent="0.25">
      <c r="A779" s="1">
        <v>42782</v>
      </c>
      <c r="B779" t="s">
        <v>2</v>
      </c>
      <c r="C779" t="s">
        <v>1</v>
      </c>
    </row>
    <row r="780" spans="1:3" x14ac:dyDescent="0.25">
      <c r="A780" s="1">
        <v>42783</v>
      </c>
      <c r="B780" t="s">
        <v>2</v>
      </c>
      <c r="C780" t="s">
        <v>1</v>
      </c>
    </row>
    <row r="781" spans="1:3" x14ac:dyDescent="0.25">
      <c r="A781" s="1">
        <v>42784</v>
      </c>
      <c r="B781" t="s">
        <v>2</v>
      </c>
      <c r="C781" t="s">
        <v>1</v>
      </c>
    </row>
    <row r="782" spans="1:3" x14ac:dyDescent="0.25">
      <c r="A782" s="1">
        <v>42785</v>
      </c>
      <c r="B782" t="s">
        <v>2</v>
      </c>
      <c r="C782" t="s">
        <v>1</v>
      </c>
    </row>
    <row r="783" spans="1:3" x14ac:dyDescent="0.25">
      <c r="A783" s="1">
        <v>42786</v>
      </c>
      <c r="B783" t="s">
        <v>2</v>
      </c>
      <c r="C783" t="s">
        <v>1</v>
      </c>
    </row>
    <row r="784" spans="1:3" x14ac:dyDescent="0.25">
      <c r="A784" s="1">
        <v>42787</v>
      </c>
      <c r="B784" t="s">
        <v>2</v>
      </c>
      <c r="C784" t="s">
        <v>1</v>
      </c>
    </row>
    <row r="785" spans="1:3" x14ac:dyDescent="0.25">
      <c r="A785" s="1">
        <v>42788</v>
      </c>
      <c r="B785" t="s">
        <v>2</v>
      </c>
      <c r="C785" t="s">
        <v>1</v>
      </c>
    </row>
    <row r="786" spans="1:3" x14ac:dyDescent="0.25">
      <c r="A786" s="1">
        <v>42789</v>
      </c>
      <c r="B786" t="s">
        <v>2</v>
      </c>
      <c r="C786" t="s">
        <v>1</v>
      </c>
    </row>
    <row r="787" spans="1:3" x14ac:dyDescent="0.25">
      <c r="A787" s="1">
        <v>42790</v>
      </c>
      <c r="B787" t="s">
        <v>2</v>
      </c>
      <c r="C787" t="s">
        <v>1</v>
      </c>
    </row>
    <row r="788" spans="1:3" x14ac:dyDescent="0.25">
      <c r="A788" s="1">
        <v>42791</v>
      </c>
      <c r="B788" t="s">
        <v>2</v>
      </c>
      <c r="C788" t="s">
        <v>1</v>
      </c>
    </row>
    <row r="789" spans="1:3" x14ac:dyDescent="0.25">
      <c r="A789" s="1">
        <v>42792</v>
      </c>
      <c r="B789" t="s">
        <v>2</v>
      </c>
      <c r="C789" t="s">
        <v>1</v>
      </c>
    </row>
    <row r="790" spans="1:3" x14ac:dyDescent="0.25">
      <c r="A790" s="1">
        <v>42793</v>
      </c>
      <c r="B790" t="s">
        <v>2</v>
      </c>
      <c r="C790" t="s">
        <v>1</v>
      </c>
    </row>
    <row r="791" spans="1:3" x14ac:dyDescent="0.25">
      <c r="A791" s="1">
        <v>42794</v>
      </c>
      <c r="B791" t="s">
        <v>2</v>
      </c>
      <c r="C791" t="s">
        <v>1</v>
      </c>
    </row>
    <row r="792" spans="1:3" x14ac:dyDescent="0.25">
      <c r="A792" s="1">
        <v>42795</v>
      </c>
      <c r="B792" t="s">
        <v>2</v>
      </c>
      <c r="C792" t="s">
        <v>1</v>
      </c>
    </row>
    <row r="793" spans="1:3" x14ac:dyDescent="0.25">
      <c r="A793" s="1">
        <v>42796</v>
      </c>
      <c r="B793" t="s">
        <v>2</v>
      </c>
      <c r="C793" t="s">
        <v>1</v>
      </c>
    </row>
    <row r="794" spans="1:3" x14ac:dyDescent="0.25">
      <c r="A794" s="1">
        <v>42797</v>
      </c>
      <c r="B794" t="s">
        <v>2</v>
      </c>
      <c r="C794" t="s">
        <v>1</v>
      </c>
    </row>
    <row r="795" spans="1:3" x14ac:dyDescent="0.25">
      <c r="A795" s="1">
        <v>42798</v>
      </c>
      <c r="B795" t="s">
        <v>2</v>
      </c>
      <c r="C795" t="s">
        <v>1</v>
      </c>
    </row>
    <row r="796" spans="1:3" x14ac:dyDescent="0.25">
      <c r="A796" s="1">
        <v>42799</v>
      </c>
      <c r="B796" t="s">
        <v>2</v>
      </c>
      <c r="C796" t="s">
        <v>1</v>
      </c>
    </row>
    <row r="797" spans="1:3" x14ac:dyDescent="0.25">
      <c r="A797" s="1">
        <v>42800</v>
      </c>
      <c r="B797" t="s">
        <v>2</v>
      </c>
      <c r="C797" t="s">
        <v>1</v>
      </c>
    </row>
    <row r="798" spans="1:3" x14ac:dyDescent="0.25">
      <c r="A798" s="1">
        <v>42801</v>
      </c>
      <c r="B798" t="s">
        <v>2</v>
      </c>
      <c r="C798" t="s">
        <v>1</v>
      </c>
    </row>
    <row r="799" spans="1:3" x14ac:dyDescent="0.25">
      <c r="A799" s="1">
        <v>42802</v>
      </c>
      <c r="B799" t="s">
        <v>2</v>
      </c>
      <c r="C799" t="s">
        <v>1</v>
      </c>
    </row>
    <row r="800" spans="1:3" x14ac:dyDescent="0.25">
      <c r="A800" s="1">
        <v>42803</v>
      </c>
      <c r="B800" t="s">
        <v>2</v>
      </c>
      <c r="C800" t="s">
        <v>1</v>
      </c>
    </row>
    <row r="801" spans="1:3" x14ac:dyDescent="0.25">
      <c r="A801" s="1">
        <v>42804</v>
      </c>
      <c r="B801" t="s">
        <v>2</v>
      </c>
      <c r="C801" t="s">
        <v>1</v>
      </c>
    </row>
    <row r="802" spans="1:3" x14ac:dyDescent="0.25">
      <c r="A802" s="1">
        <v>42805</v>
      </c>
      <c r="B802" t="s">
        <v>2</v>
      </c>
      <c r="C802" t="s">
        <v>1</v>
      </c>
    </row>
    <row r="803" spans="1:3" x14ac:dyDescent="0.25">
      <c r="A803" s="1">
        <v>42806</v>
      </c>
      <c r="B803" t="s">
        <v>2</v>
      </c>
      <c r="C803" t="s">
        <v>1</v>
      </c>
    </row>
    <row r="804" spans="1:3" x14ac:dyDescent="0.25">
      <c r="A804" s="1">
        <v>42807</v>
      </c>
      <c r="B804" t="s">
        <v>2</v>
      </c>
      <c r="C804" t="s">
        <v>2</v>
      </c>
    </row>
    <row r="805" spans="1:3" x14ac:dyDescent="0.25">
      <c r="A805" s="1">
        <v>42808</v>
      </c>
      <c r="B805" t="s">
        <v>2</v>
      </c>
      <c r="C805" t="s">
        <v>1</v>
      </c>
    </row>
    <row r="806" spans="1:3" x14ac:dyDescent="0.25">
      <c r="A806" s="1">
        <v>42809</v>
      </c>
      <c r="B806" t="s">
        <v>2</v>
      </c>
      <c r="C806" t="s">
        <v>1</v>
      </c>
    </row>
    <row r="807" spans="1:3" x14ac:dyDescent="0.25">
      <c r="A807" s="1">
        <v>42810</v>
      </c>
      <c r="B807" t="s">
        <v>2</v>
      </c>
      <c r="C807" t="s">
        <v>1</v>
      </c>
    </row>
    <row r="808" spans="1:3" x14ac:dyDescent="0.25">
      <c r="A808" s="1">
        <v>42811</v>
      </c>
      <c r="B808" t="s">
        <v>2</v>
      </c>
      <c r="C808" t="s">
        <v>1</v>
      </c>
    </row>
    <row r="809" spans="1:3" x14ac:dyDescent="0.25">
      <c r="A809" s="1">
        <v>42812</v>
      </c>
      <c r="B809" t="s">
        <v>2</v>
      </c>
      <c r="C809" t="s">
        <v>1</v>
      </c>
    </row>
    <row r="810" spans="1:3" x14ac:dyDescent="0.25">
      <c r="A810" s="1">
        <v>42813</v>
      </c>
      <c r="B810" t="s">
        <v>2</v>
      </c>
      <c r="C810" t="s">
        <v>1</v>
      </c>
    </row>
    <row r="811" spans="1:3" x14ac:dyDescent="0.25">
      <c r="A811" s="1">
        <v>42814</v>
      </c>
      <c r="B811" t="s">
        <v>2</v>
      </c>
      <c r="C811" t="s">
        <v>1</v>
      </c>
    </row>
    <row r="812" spans="1:3" x14ac:dyDescent="0.25">
      <c r="A812" s="1">
        <v>42815</v>
      </c>
      <c r="B812" t="s">
        <v>2</v>
      </c>
      <c r="C812" t="s">
        <v>1</v>
      </c>
    </row>
    <row r="813" spans="1:3" x14ac:dyDescent="0.25">
      <c r="A813" s="1">
        <v>42816</v>
      </c>
      <c r="B813" t="s">
        <v>2</v>
      </c>
      <c r="C813" t="s">
        <v>1</v>
      </c>
    </row>
    <row r="814" spans="1:3" x14ac:dyDescent="0.25">
      <c r="A814" s="1">
        <v>42817</v>
      </c>
      <c r="B814" t="s">
        <v>2</v>
      </c>
      <c r="C814" t="s">
        <v>1</v>
      </c>
    </row>
    <row r="815" spans="1:3" x14ac:dyDescent="0.25">
      <c r="A815" s="1">
        <v>42818</v>
      </c>
      <c r="B815" t="s">
        <v>2</v>
      </c>
      <c r="C815" t="s">
        <v>1</v>
      </c>
    </row>
    <row r="816" spans="1:3" x14ac:dyDescent="0.25">
      <c r="A816" s="1">
        <v>42819</v>
      </c>
      <c r="B816" t="s">
        <v>2</v>
      </c>
      <c r="C816" t="s">
        <v>1</v>
      </c>
    </row>
    <row r="817" spans="1:3" x14ac:dyDescent="0.25">
      <c r="A817" s="1">
        <v>42820</v>
      </c>
      <c r="B817" t="s">
        <v>2</v>
      </c>
      <c r="C817" t="s">
        <v>1</v>
      </c>
    </row>
    <row r="818" spans="1:3" x14ac:dyDescent="0.25">
      <c r="A818" s="1">
        <v>42821</v>
      </c>
      <c r="B818" t="s">
        <v>2</v>
      </c>
      <c r="C818" t="s">
        <v>1</v>
      </c>
    </row>
    <row r="819" spans="1:3" x14ac:dyDescent="0.25">
      <c r="A819" s="1">
        <v>42822</v>
      </c>
      <c r="B819" t="s">
        <v>2</v>
      </c>
      <c r="C819" t="s">
        <v>1</v>
      </c>
    </row>
    <row r="820" spans="1:3" x14ac:dyDescent="0.25">
      <c r="A820" s="1">
        <v>42823</v>
      </c>
      <c r="B820" t="s">
        <v>2</v>
      </c>
      <c r="C820" t="s">
        <v>1</v>
      </c>
    </row>
    <row r="821" spans="1:3" x14ac:dyDescent="0.25">
      <c r="A821" s="1">
        <v>42824</v>
      </c>
      <c r="B821" t="s">
        <v>2</v>
      </c>
      <c r="C821" t="s">
        <v>1</v>
      </c>
    </row>
    <row r="822" spans="1:3" x14ac:dyDescent="0.25">
      <c r="A822" s="1">
        <v>42825</v>
      </c>
      <c r="B822" t="s">
        <v>1</v>
      </c>
      <c r="C822" t="s">
        <v>1</v>
      </c>
    </row>
    <row r="823" spans="1:3" x14ac:dyDescent="0.25">
      <c r="A823" s="1">
        <v>42826</v>
      </c>
      <c r="B823" t="s">
        <v>1</v>
      </c>
      <c r="C823" t="s">
        <v>1</v>
      </c>
    </row>
    <row r="824" spans="1:3" x14ac:dyDescent="0.25">
      <c r="A824" s="1">
        <v>42827</v>
      </c>
      <c r="B824" t="s">
        <v>1</v>
      </c>
      <c r="C824" t="s">
        <v>1</v>
      </c>
    </row>
    <row r="825" spans="1:3" x14ac:dyDescent="0.25">
      <c r="A825" s="1">
        <v>42828</v>
      </c>
      <c r="B825" t="s">
        <v>1</v>
      </c>
      <c r="C825" t="s">
        <v>1</v>
      </c>
    </row>
    <row r="826" spans="1:3" x14ac:dyDescent="0.25">
      <c r="A826" s="1">
        <v>42829</v>
      </c>
      <c r="B826" t="s">
        <v>1</v>
      </c>
      <c r="C826" t="s">
        <v>1</v>
      </c>
    </row>
    <row r="827" spans="1:3" x14ac:dyDescent="0.25">
      <c r="A827" s="1">
        <v>42830</v>
      </c>
      <c r="B827" t="s">
        <v>1</v>
      </c>
      <c r="C827" t="s">
        <v>1</v>
      </c>
    </row>
    <row r="828" spans="1:3" x14ac:dyDescent="0.25">
      <c r="A828" s="1">
        <v>42831</v>
      </c>
      <c r="B828" t="s">
        <v>1</v>
      </c>
      <c r="C828" t="s">
        <v>1</v>
      </c>
    </row>
    <row r="829" spans="1:3" x14ac:dyDescent="0.25">
      <c r="A829" s="1">
        <v>42832</v>
      </c>
      <c r="B829" t="s">
        <v>1</v>
      </c>
      <c r="C829" t="s">
        <v>1</v>
      </c>
    </row>
    <row r="830" spans="1:3" x14ac:dyDescent="0.25">
      <c r="A830" s="1">
        <v>42833</v>
      </c>
      <c r="B830" t="s">
        <v>1</v>
      </c>
      <c r="C830" t="s">
        <v>1</v>
      </c>
    </row>
    <row r="831" spans="1:3" x14ac:dyDescent="0.25">
      <c r="A831" s="1">
        <v>42834</v>
      </c>
      <c r="B831" t="s">
        <v>1</v>
      </c>
      <c r="C831" t="s">
        <v>1</v>
      </c>
    </row>
    <row r="832" spans="1:3" x14ac:dyDescent="0.25">
      <c r="A832" s="1">
        <v>42835</v>
      </c>
      <c r="B832" t="s">
        <v>1</v>
      </c>
      <c r="C832" t="s">
        <v>1</v>
      </c>
    </row>
    <row r="833" spans="1:3" x14ac:dyDescent="0.25">
      <c r="A833" s="1">
        <v>42836</v>
      </c>
      <c r="B833" t="s">
        <v>1</v>
      </c>
      <c r="C833" t="s">
        <v>1</v>
      </c>
    </row>
    <row r="834" spans="1:3" x14ac:dyDescent="0.25">
      <c r="A834" s="1">
        <v>42837</v>
      </c>
      <c r="B834" t="s">
        <v>1</v>
      </c>
      <c r="C834" t="s">
        <v>1</v>
      </c>
    </row>
    <row r="835" spans="1:3" x14ac:dyDescent="0.25">
      <c r="A835" s="1">
        <v>42838</v>
      </c>
      <c r="B835" t="s">
        <v>1</v>
      </c>
      <c r="C835" t="s">
        <v>1</v>
      </c>
    </row>
    <row r="836" spans="1:3" x14ac:dyDescent="0.25">
      <c r="A836" s="1">
        <v>42839</v>
      </c>
      <c r="B836" t="s">
        <v>1</v>
      </c>
      <c r="C836" t="s">
        <v>2</v>
      </c>
    </row>
    <row r="837" spans="1:3" x14ac:dyDescent="0.25">
      <c r="A837" s="1">
        <v>42840</v>
      </c>
      <c r="B837" t="s">
        <v>1</v>
      </c>
      <c r="C837" t="s">
        <v>2</v>
      </c>
    </row>
    <row r="838" spans="1:3" x14ac:dyDescent="0.25">
      <c r="A838" s="1">
        <v>42841</v>
      </c>
      <c r="B838" t="s">
        <v>1</v>
      </c>
      <c r="C838" t="s">
        <v>2</v>
      </c>
    </row>
    <row r="839" spans="1:3" x14ac:dyDescent="0.25">
      <c r="A839" s="1">
        <v>42842</v>
      </c>
      <c r="B839" t="s">
        <v>1</v>
      </c>
      <c r="C839" t="s">
        <v>2</v>
      </c>
    </row>
    <row r="840" spans="1:3" x14ac:dyDescent="0.25">
      <c r="A840" s="1">
        <v>42843</v>
      </c>
      <c r="B840" t="s">
        <v>1</v>
      </c>
      <c r="C840" t="s">
        <v>1</v>
      </c>
    </row>
    <row r="841" spans="1:3" x14ac:dyDescent="0.25">
      <c r="A841" s="1">
        <v>42844</v>
      </c>
      <c r="B841" t="s">
        <v>2</v>
      </c>
      <c r="C841" t="s">
        <v>1</v>
      </c>
    </row>
    <row r="842" spans="1:3" x14ac:dyDescent="0.25">
      <c r="A842" s="1">
        <v>42845</v>
      </c>
      <c r="B842" t="s">
        <v>2</v>
      </c>
      <c r="C842" t="s">
        <v>1</v>
      </c>
    </row>
    <row r="843" spans="1:3" x14ac:dyDescent="0.25">
      <c r="A843" s="1">
        <v>42846</v>
      </c>
      <c r="B843" t="s">
        <v>2</v>
      </c>
      <c r="C843" t="s">
        <v>1</v>
      </c>
    </row>
    <row r="844" spans="1:3" x14ac:dyDescent="0.25">
      <c r="A844" s="1">
        <v>42847</v>
      </c>
      <c r="B844" t="s">
        <v>2</v>
      </c>
      <c r="C844" t="s">
        <v>1</v>
      </c>
    </row>
    <row r="845" spans="1:3" x14ac:dyDescent="0.25">
      <c r="A845" s="1">
        <v>42848</v>
      </c>
      <c r="B845" t="s">
        <v>2</v>
      </c>
      <c r="C845" t="s">
        <v>1</v>
      </c>
    </row>
    <row r="846" spans="1:3" x14ac:dyDescent="0.25">
      <c r="A846" s="1">
        <v>42849</v>
      </c>
      <c r="B846" t="s">
        <v>2</v>
      </c>
      <c r="C846" t="s">
        <v>1</v>
      </c>
    </row>
    <row r="847" spans="1:3" x14ac:dyDescent="0.25">
      <c r="A847" s="1">
        <v>42850</v>
      </c>
      <c r="B847" t="s">
        <v>2</v>
      </c>
      <c r="C847" t="s">
        <v>2</v>
      </c>
    </row>
    <row r="848" spans="1:3" x14ac:dyDescent="0.25">
      <c r="A848" s="1">
        <v>42851</v>
      </c>
      <c r="B848" t="s">
        <v>2</v>
      </c>
      <c r="C848" t="s">
        <v>1</v>
      </c>
    </row>
    <row r="849" spans="1:3" x14ac:dyDescent="0.25">
      <c r="A849" s="1">
        <v>42852</v>
      </c>
      <c r="B849" t="s">
        <v>2</v>
      </c>
      <c r="C849" t="s">
        <v>1</v>
      </c>
    </row>
    <row r="850" spans="1:3" x14ac:dyDescent="0.25">
      <c r="A850" s="1">
        <v>42853</v>
      </c>
      <c r="B850" t="s">
        <v>2</v>
      </c>
      <c r="C850" t="s">
        <v>1</v>
      </c>
    </row>
    <row r="851" spans="1:3" x14ac:dyDescent="0.25">
      <c r="A851" s="1">
        <v>42854</v>
      </c>
      <c r="B851" t="s">
        <v>2</v>
      </c>
      <c r="C851" t="s">
        <v>1</v>
      </c>
    </row>
    <row r="852" spans="1:3" x14ac:dyDescent="0.25">
      <c r="A852" s="1">
        <v>42855</v>
      </c>
      <c r="B852" t="s">
        <v>2</v>
      </c>
      <c r="C852" t="s">
        <v>1</v>
      </c>
    </row>
    <row r="853" spans="1:3" x14ac:dyDescent="0.25">
      <c r="A853" s="1">
        <v>42856</v>
      </c>
      <c r="B853" t="s">
        <v>2</v>
      </c>
      <c r="C853" t="s">
        <v>1</v>
      </c>
    </row>
    <row r="854" spans="1:3" x14ac:dyDescent="0.25">
      <c r="A854" s="1">
        <v>42857</v>
      </c>
      <c r="B854" t="s">
        <v>2</v>
      </c>
      <c r="C854" t="s">
        <v>1</v>
      </c>
    </row>
    <row r="855" spans="1:3" x14ac:dyDescent="0.25">
      <c r="A855" s="1">
        <v>42858</v>
      </c>
      <c r="B855" t="s">
        <v>2</v>
      </c>
      <c r="C855" t="s">
        <v>1</v>
      </c>
    </row>
    <row r="856" spans="1:3" x14ac:dyDescent="0.25">
      <c r="A856" s="1">
        <v>42859</v>
      </c>
      <c r="B856" t="s">
        <v>2</v>
      </c>
      <c r="C856" t="s">
        <v>1</v>
      </c>
    </row>
    <row r="857" spans="1:3" x14ac:dyDescent="0.25">
      <c r="A857" s="1">
        <v>42860</v>
      </c>
      <c r="B857" t="s">
        <v>2</v>
      </c>
      <c r="C857" t="s">
        <v>1</v>
      </c>
    </row>
    <row r="858" spans="1:3" x14ac:dyDescent="0.25">
      <c r="A858" s="1">
        <v>42861</v>
      </c>
      <c r="B858" t="s">
        <v>2</v>
      </c>
      <c r="C858" t="s">
        <v>1</v>
      </c>
    </row>
    <row r="859" spans="1:3" x14ac:dyDescent="0.25">
      <c r="A859" s="1">
        <v>42862</v>
      </c>
      <c r="B859" t="s">
        <v>2</v>
      </c>
      <c r="C859" t="s">
        <v>1</v>
      </c>
    </row>
    <row r="860" spans="1:3" x14ac:dyDescent="0.25">
      <c r="A860" s="1">
        <v>42863</v>
      </c>
      <c r="B860" t="s">
        <v>2</v>
      </c>
      <c r="C860" t="s">
        <v>1</v>
      </c>
    </row>
    <row r="861" spans="1:3" x14ac:dyDescent="0.25">
      <c r="A861" s="1">
        <v>42864</v>
      </c>
      <c r="B861" t="s">
        <v>2</v>
      </c>
      <c r="C861" t="s">
        <v>1</v>
      </c>
    </row>
    <row r="862" spans="1:3" x14ac:dyDescent="0.25">
      <c r="A862" s="1">
        <v>42865</v>
      </c>
      <c r="B862" t="s">
        <v>2</v>
      </c>
      <c r="C862" t="s">
        <v>1</v>
      </c>
    </row>
    <row r="863" spans="1:3" x14ac:dyDescent="0.25">
      <c r="A863" s="1">
        <v>42866</v>
      </c>
      <c r="B863" t="s">
        <v>2</v>
      </c>
      <c r="C863" t="s">
        <v>1</v>
      </c>
    </row>
    <row r="864" spans="1:3" x14ac:dyDescent="0.25">
      <c r="A864" s="1">
        <v>42867</v>
      </c>
      <c r="B864" t="s">
        <v>2</v>
      </c>
      <c r="C864" t="s">
        <v>1</v>
      </c>
    </row>
    <row r="865" spans="1:3" x14ac:dyDescent="0.25">
      <c r="A865" s="1">
        <v>42868</v>
      </c>
      <c r="B865" t="s">
        <v>2</v>
      </c>
      <c r="C865" t="s">
        <v>1</v>
      </c>
    </row>
    <row r="866" spans="1:3" x14ac:dyDescent="0.25">
      <c r="A866" s="1">
        <v>42869</v>
      </c>
      <c r="B866" t="s">
        <v>2</v>
      </c>
      <c r="C866" t="s">
        <v>1</v>
      </c>
    </row>
    <row r="867" spans="1:3" x14ac:dyDescent="0.25">
      <c r="A867" s="1">
        <v>42870</v>
      </c>
      <c r="B867" t="s">
        <v>2</v>
      </c>
      <c r="C867" t="s">
        <v>1</v>
      </c>
    </row>
    <row r="868" spans="1:3" x14ac:dyDescent="0.25">
      <c r="A868" s="1">
        <v>42871</v>
      </c>
      <c r="B868" t="s">
        <v>2</v>
      </c>
      <c r="C868" t="s">
        <v>1</v>
      </c>
    </row>
    <row r="869" spans="1:3" x14ac:dyDescent="0.25">
      <c r="A869" s="1">
        <v>42872</v>
      </c>
      <c r="B869" t="s">
        <v>2</v>
      </c>
      <c r="C869" t="s">
        <v>1</v>
      </c>
    </row>
    <row r="870" spans="1:3" x14ac:dyDescent="0.25">
      <c r="A870" s="1">
        <v>42873</v>
      </c>
      <c r="B870" t="s">
        <v>2</v>
      </c>
      <c r="C870" t="s">
        <v>1</v>
      </c>
    </row>
    <row r="871" spans="1:3" x14ac:dyDescent="0.25">
      <c r="A871" s="1">
        <v>42874</v>
      </c>
      <c r="B871" t="s">
        <v>2</v>
      </c>
      <c r="C871" t="s">
        <v>1</v>
      </c>
    </row>
    <row r="872" spans="1:3" x14ac:dyDescent="0.25">
      <c r="A872" s="1">
        <v>42875</v>
      </c>
      <c r="B872" t="s">
        <v>2</v>
      </c>
      <c r="C872" t="s">
        <v>1</v>
      </c>
    </row>
    <row r="873" spans="1:3" x14ac:dyDescent="0.25">
      <c r="A873" s="1">
        <v>42876</v>
      </c>
      <c r="B873" t="s">
        <v>2</v>
      </c>
      <c r="C873" t="s">
        <v>1</v>
      </c>
    </row>
    <row r="874" spans="1:3" x14ac:dyDescent="0.25">
      <c r="A874" s="1">
        <v>42877</v>
      </c>
      <c r="B874" t="s">
        <v>2</v>
      </c>
      <c r="C874" t="s">
        <v>1</v>
      </c>
    </row>
    <row r="875" spans="1:3" x14ac:dyDescent="0.25">
      <c r="A875" s="1">
        <v>42878</v>
      </c>
      <c r="B875" t="s">
        <v>2</v>
      </c>
      <c r="C875" t="s">
        <v>1</v>
      </c>
    </row>
    <row r="876" spans="1:3" x14ac:dyDescent="0.25">
      <c r="A876" s="1">
        <v>42879</v>
      </c>
      <c r="B876" t="s">
        <v>2</v>
      </c>
      <c r="C876" t="s">
        <v>1</v>
      </c>
    </row>
    <row r="877" spans="1:3" x14ac:dyDescent="0.25">
      <c r="A877" s="1">
        <v>42880</v>
      </c>
      <c r="B877" t="s">
        <v>2</v>
      </c>
      <c r="C877" t="s">
        <v>1</v>
      </c>
    </row>
    <row r="878" spans="1:3" x14ac:dyDescent="0.25">
      <c r="A878" s="1">
        <v>42881</v>
      </c>
      <c r="B878" t="s">
        <v>2</v>
      </c>
      <c r="C878" t="s">
        <v>1</v>
      </c>
    </row>
    <row r="879" spans="1:3" x14ac:dyDescent="0.25">
      <c r="A879" s="1">
        <v>42882</v>
      </c>
      <c r="B879" t="s">
        <v>2</v>
      </c>
      <c r="C879" t="s">
        <v>1</v>
      </c>
    </row>
    <row r="880" spans="1:3" x14ac:dyDescent="0.25">
      <c r="A880" s="1">
        <v>42883</v>
      </c>
      <c r="B880" t="s">
        <v>2</v>
      </c>
      <c r="C880" t="s">
        <v>1</v>
      </c>
    </row>
    <row r="881" spans="1:3" x14ac:dyDescent="0.25">
      <c r="A881" s="1">
        <v>42884</v>
      </c>
      <c r="B881" t="s">
        <v>2</v>
      </c>
      <c r="C881" t="s">
        <v>1</v>
      </c>
    </row>
    <row r="882" spans="1:3" x14ac:dyDescent="0.25">
      <c r="A882" s="1">
        <v>42885</v>
      </c>
      <c r="B882" t="s">
        <v>2</v>
      </c>
      <c r="C882" t="s">
        <v>1</v>
      </c>
    </row>
    <row r="883" spans="1:3" x14ac:dyDescent="0.25">
      <c r="A883" s="1">
        <v>42886</v>
      </c>
      <c r="B883" t="s">
        <v>2</v>
      </c>
      <c r="C883" t="s">
        <v>1</v>
      </c>
    </row>
    <row r="884" spans="1:3" x14ac:dyDescent="0.25">
      <c r="A884" s="1">
        <v>42887</v>
      </c>
      <c r="B884" t="s">
        <v>2</v>
      </c>
      <c r="C884" t="s">
        <v>1</v>
      </c>
    </row>
    <row r="885" spans="1:3" x14ac:dyDescent="0.25">
      <c r="A885" s="1">
        <v>42888</v>
      </c>
      <c r="B885" t="s">
        <v>2</v>
      </c>
      <c r="C885" t="s">
        <v>1</v>
      </c>
    </row>
    <row r="886" spans="1:3" x14ac:dyDescent="0.25">
      <c r="A886" s="1">
        <v>42889</v>
      </c>
      <c r="B886" t="s">
        <v>2</v>
      </c>
      <c r="C886" t="s">
        <v>1</v>
      </c>
    </row>
    <row r="887" spans="1:3" x14ac:dyDescent="0.25">
      <c r="A887" s="1">
        <v>42890</v>
      </c>
      <c r="B887" t="s">
        <v>2</v>
      </c>
      <c r="C887" t="s">
        <v>1</v>
      </c>
    </row>
    <row r="888" spans="1:3" x14ac:dyDescent="0.25">
      <c r="A888" s="1">
        <v>42891</v>
      </c>
      <c r="B888" t="s">
        <v>2</v>
      </c>
      <c r="C888" t="s">
        <v>1</v>
      </c>
    </row>
    <row r="889" spans="1:3" x14ac:dyDescent="0.25">
      <c r="A889" s="1">
        <v>42892</v>
      </c>
      <c r="B889" t="s">
        <v>2</v>
      </c>
      <c r="C889" t="s">
        <v>1</v>
      </c>
    </row>
    <row r="890" spans="1:3" x14ac:dyDescent="0.25">
      <c r="A890" s="1">
        <v>42893</v>
      </c>
      <c r="B890" t="s">
        <v>2</v>
      </c>
      <c r="C890" t="s">
        <v>1</v>
      </c>
    </row>
    <row r="891" spans="1:3" x14ac:dyDescent="0.25">
      <c r="A891" s="1">
        <v>42894</v>
      </c>
      <c r="B891" t="s">
        <v>2</v>
      </c>
      <c r="C891" t="s">
        <v>1</v>
      </c>
    </row>
    <row r="892" spans="1:3" x14ac:dyDescent="0.25">
      <c r="A892" s="1">
        <v>42895</v>
      </c>
      <c r="B892" t="s">
        <v>2</v>
      </c>
      <c r="C892" t="s">
        <v>1</v>
      </c>
    </row>
    <row r="893" spans="1:3" x14ac:dyDescent="0.25">
      <c r="A893" s="1">
        <v>42896</v>
      </c>
      <c r="B893" t="s">
        <v>2</v>
      </c>
      <c r="C893" t="s">
        <v>1</v>
      </c>
    </row>
    <row r="894" spans="1:3" x14ac:dyDescent="0.25">
      <c r="A894" s="1">
        <v>42897</v>
      </c>
      <c r="B894" t="s">
        <v>2</v>
      </c>
      <c r="C894" t="s">
        <v>1</v>
      </c>
    </row>
    <row r="895" spans="1:3" x14ac:dyDescent="0.25">
      <c r="A895" s="1">
        <v>42898</v>
      </c>
      <c r="B895" t="s">
        <v>2</v>
      </c>
      <c r="C895" t="s">
        <v>2</v>
      </c>
    </row>
    <row r="896" spans="1:3" x14ac:dyDescent="0.25">
      <c r="A896" s="1">
        <v>42899</v>
      </c>
      <c r="B896" t="s">
        <v>2</v>
      </c>
      <c r="C896" t="s">
        <v>1</v>
      </c>
    </row>
    <row r="897" spans="1:3" x14ac:dyDescent="0.25">
      <c r="A897" s="1">
        <v>42900</v>
      </c>
      <c r="B897" t="s">
        <v>2</v>
      </c>
      <c r="C897" t="s">
        <v>1</v>
      </c>
    </row>
    <row r="898" spans="1:3" x14ac:dyDescent="0.25">
      <c r="A898" s="1">
        <v>42901</v>
      </c>
      <c r="B898" t="s">
        <v>2</v>
      </c>
      <c r="C898" t="s">
        <v>1</v>
      </c>
    </row>
    <row r="899" spans="1:3" x14ac:dyDescent="0.25">
      <c r="A899" s="1">
        <v>42902</v>
      </c>
      <c r="B899" t="s">
        <v>2</v>
      </c>
      <c r="C899" t="s">
        <v>1</v>
      </c>
    </row>
    <row r="900" spans="1:3" x14ac:dyDescent="0.25">
      <c r="A900" s="1">
        <v>42903</v>
      </c>
      <c r="B900" t="s">
        <v>2</v>
      </c>
      <c r="C900" t="s">
        <v>1</v>
      </c>
    </row>
    <row r="901" spans="1:3" x14ac:dyDescent="0.25">
      <c r="A901" s="1">
        <v>42904</v>
      </c>
      <c r="B901" t="s">
        <v>2</v>
      </c>
      <c r="C901" t="s">
        <v>1</v>
      </c>
    </row>
    <row r="902" spans="1:3" x14ac:dyDescent="0.25">
      <c r="A902" s="1">
        <v>42905</v>
      </c>
      <c r="B902" t="s">
        <v>2</v>
      </c>
      <c r="C902" t="s">
        <v>1</v>
      </c>
    </row>
    <row r="903" spans="1:3" x14ac:dyDescent="0.25">
      <c r="A903" s="1">
        <v>42906</v>
      </c>
      <c r="B903" t="s">
        <v>2</v>
      </c>
      <c r="C903" t="s">
        <v>1</v>
      </c>
    </row>
    <row r="904" spans="1:3" x14ac:dyDescent="0.25">
      <c r="A904" s="1">
        <v>42907</v>
      </c>
      <c r="B904" t="s">
        <v>2</v>
      </c>
      <c r="C904" t="s">
        <v>1</v>
      </c>
    </row>
    <row r="905" spans="1:3" x14ac:dyDescent="0.25">
      <c r="A905" s="1">
        <v>42908</v>
      </c>
      <c r="B905" t="s">
        <v>2</v>
      </c>
      <c r="C905" t="s">
        <v>1</v>
      </c>
    </row>
    <row r="906" spans="1:3" x14ac:dyDescent="0.25">
      <c r="A906" s="1">
        <v>42909</v>
      </c>
      <c r="B906" t="s">
        <v>2</v>
      </c>
      <c r="C906" t="s">
        <v>1</v>
      </c>
    </row>
    <row r="907" spans="1:3" x14ac:dyDescent="0.25">
      <c r="A907" s="1">
        <v>42910</v>
      </c>
      <c r="B907" t="s">
        <v>2</v>
      </c>
      <c r="C907" t="s">
        <v>1</v>
      </c>
    </row>
    <row r="908" spans="1:3" x14ac:dyDescent="0.25">
      <c r="A908" s="1">
        <v>42911</v>
      </c>
      <c r="B908" t="s">
        <v>2</v>
      </c>
      <c r="C908" t="s">
        <v>1</v>
      </c>
    </row>
    <row r="909" spans="1:3" x14ac:dyDescent="0.25">
      <c r="A909" s="1">
        <v>42912</v>
      </c>
      <c r="B909" t="s">
        <v>2</v>
      </c>
      <c r="C909" t="s">
        <v>1</v>
      </c>
    </row>
    <row r="910" spans="1:3" x14ac:dyDescent="0.25">
      <c r="A910" s="1">
        <v>42913</v>
      </c>
      <c r="B910" t="s">
        <v>2</v>
      </c>
      <c r="C910" t="s">
        <v>1</v>
      </c>
    </row>
    <row r="911" spans="1:3" x14ac:dyDescent="0.25">
      <c r="A911" s="1">
        <v>42914</v>
      </c>
      <c r="B911" t="s">
        <v>2</v>
      </c>
      <c r="C911" t="s">
        <v>1</v>
      </c>
    </row>
    <row r="912" spans="1:3" x14ac:dyDescent="0.25">
      <c r="A912" s="1">
        <v>42915</v>
      </c>
      <c r="B912" t="s">
        <v>2</v>
      </c>
      <c r="C912" t="s">
        <v>1</v>
      </c>
    </row>
    <row r="913" spans="1:3" x14ac:dyDescent="0.25">
      <c r="A913" s="1">
        <v>42916</v>
      </c>
      <c r="B913" t="s">
        <v>1</v>
      </c>
      <c r="C913" t="s">
        <v>1</v>
      </c>
    </row>
    <row r="914" spans="1:3" x14ac:dyDescent="0.25">
      <c r="A914" s="1">
        <v>42917</v>
      </c>
      <c r="B914" t="s">
        <v>1</v>
      </c>
      <c r="C914" t="s">
        <v>1</v>
      </c>
    </row>
    <row r="915" spans="1:3" x14ac:dyDescent="0.25">
      <c r="A915" s="1">
        <v>42918</v>
      </c>
      <c r="B915" t="s">
        <v>1</v>
      </c>
      <c r="C915" t="s">
        <v>1</v>
      </c>
    </row>
    <row r="916" spans="1:3" x14ac:dyDescent="0.25">
      <c r="A916" s="1">
        <v>42919</v>
      </c>
      <c r="B916" t="s">
        <v>1</v>
      </c>
      <c r="C916" t="s">
        <v>1</v>
      </c>
    </row>
    <row r="917" spans="1:3" x14ac:dyDescent="0.25">
      <c r="A917" s="1">
        <v>42920</v>
      </c>
      <c r="B917" t="s">
        <v>1</v>
      </c>
      <c r="C917" t="s">
        <v>1</v>
      </c>
    </row>
    <row r="918" spans="1:3" x14ac:dyDescent="0.25">
      <c r="A918" s="1">
        <v>42921</v>
      </c>
      <c r="B918" t="s">
        <v>1</v>
      </c>
      <c r="C918" t="s">
        <v>1</v>
      </c>
    </row>
    <row r="919" spans="1:3" x14ac:dyDescent="0.25">
      <c r="A919" s="1">
        <v>42922</v>
      </c>
      <c r="B919" t="s">
        <v>1</v>
      </c>
      <c r="C919" t="s">
        <v>1</v>
      </c>
    </row>
    <row r="920" spans="1:3" x14ac:dyDescent="0.25">
      <c r="A920" s="1">
        <v>42923</v>
      </c>
      <c r="B920" t="s">
        <v>1</v>
      </c>
      <c r="C920" t="s">
        <v>1</v>
      </c>
    </row>
    <row r="921" spans="1:3" x14ac:dyDescent="0.25">
      <c r="A921" s="1">
        <v>42924</v>
      </c>
      <c r="B921" t="s">
        <v>1</v>
      </c>
      <c r="C921" t="s">
        <v>1</v>
      </c>
    </row>
    <row r="922" spans="1:3" x14ac:dyDescent="0.25">
      <c r="A922" s="1">
        <v>42925</v>
      </c>
      <c r="B922" t="s">
        <v>1</v>
      </c>
      <c r="C922" t="s">
        <v>1</v>
      </c>
    </row>
    <row r="923" spans="1:3" x14ac:dyDescent="0.25">
      <c r="A923" s="1">
        <v>42926</v>
      </c>
      <c r="B923" t="s">
        <v>1</v>
      </c>
      <c r="C923" t="s">
        <v>1</v>
      </c>
    </row>
    <row r="924" spans="1:3" x14ac:dyDescent="0.25">
      <c r="A924" s="1">
        <v>42927</v>
      </c>
      <c r="B924" t="s">
        <v>1</v>
      </c>
      <c r="C924" t="s">
        <v>1</v>
      </c>
    </row>
    <row r="925" spans="1:3" x14ac:dyDescent="0.25">
      <c r="A925" s="1">
        <v>42928</v>
      </c>
      <c r="B925" t="s">
        <v>1</v>
      </c>
      <c r="C925" t="s">
        <v>1</v>
      </c>
    </row>
    <row r="926" spans="1:3" x14ac:dyDescent="0.25">
      <c r="A926" s="1">
        <v>42929</v>
      </c>
      <c r="B926" t="s">
        <v>1</v>
      </c>
      <c r="C926" t="s">
        <v>1</v>
      </c>
    </row>
    <row r="927" spans="1:3" x14ac:dyDescent="0.25">
      <c r="A927" s="1">
        <v>42930</v>
      </c>
      <c r="B927" t="s">
        <v>1</v>
      </c>
      <c r="C927" t="s">
        <v>1</v>
      </c>
    </row>
    <row r="928" spans="1:3" x14ac:dyDescent="0.25">
      <c r="A928" s="1">
        <v>42931</v>
      </c>
      <c r="B928" t="s">
        <v>1</v>
      </c>
      <c r="C928" t="s">
        <v>1</v>
      </c>
    </row>
    <row r="929" spans="1:3" x14ac:dyDescent="0.25">
      <c r="A929" s="1">
        <v>42932</v>
      </c>
      <c r="B929" t="s">
        <v>1</v>
      </c>
      <c r="C929" t="s">
        <v>1</v>
      </c>
    </row>
    <row r="930" spans="1:3" x14ac:dyDescent="0.25">
      <c r="A930" s="1">
        <v>42933</v>
      </c>
      <c r="B930" t="s">
        <v>1</v>
      </c>
      <c r="C930" t="s">
        <v>1</v>
      </c>
    </row>
    <row r="931" spans="1:3" x14ac:dyDescent="0.25">
      <c r="A931" s="1">
        <v>42934</v>
      </c>
      <c r="B931" t="s">
        <v>2</v>
      </c>
      <c r="C931" t="s">
        <v>1</v>
      </c>
    </row>
    <row r="932" spans="1:3" x14ac:dyDescent="0.25">
      <c r="A932" s="1">
        <v>42935</v>
      </c>
      <c r="B932" t="s">
        <v>2</v>
      </c>
      <c r="C932" t="s">
        <v>1</v>
      </c>
    </row>
    <row r="933" spans="1:3" x14ac:dyDescent="0.25">
      <c r="A933" s="1">
        <v>42936</v>
      </c>
      <c r="B933" t="s">
        <v>2</v>
      </c>
      <c r="C933" t="s">
        <v>1</v>
      </c>
    </row>
    <row r="934" spans="1:3" x14ac:dyDescent="0.25">
      <c r="A934" s="1">
        <v>42937</v>
      </c>
      <c r="B934" t="s">
        <v>2</v>
      </c>
      <c r="C934" t="s">
        <v>1</v>
      </c>
    </row>
    <row r="935" spans="1:3" x14ac:dyDescent="0.25">
      <c r="A935" s="1">
        <v>42938</v>
      </c>
      <c r="B935" t="s">
        <v>2</v>
      </c>
      <c r="C935" t="s">
        <v>1</v>
      </c>
    </row>
    <row r="936" spans="1:3" x14ac:dyDescent="0.25">
      <c r="A936" s="1">
        <v>42939</v>
      </c>
      <c r="B936" t="s">
        <v>2</v>
      </c>
      <c r="C936" t="s">
        <v>1</v>
      </c>
    </row>
    <row r="937" spans="1:3" x14ac:dyDescent="0.25">
      <c r="A937" s="1">
        <v>42940</v>
      </c>
      <c r="B937" t="s">
        <v>2</v>
      </c>
      <c r="C937" t="s">
        <v>1</v>
      </c>
    </row>
    <row r="938" spans="1:3" x14ac:dyDescent="0.25">
      <c r="A938" s="1">
        <v>42941</v>
      </c>
      <c r="B938" t="s">
        <v>2</v>
      </c>
      <c r="C938" t="s">
        <v>1</v>
      </c>
    </row>
    <row r="939" spans="1:3" x14ac:dyDescent="0.25">
      <c r="A939" s="1">
        <v>42942</v>
      </c>
      <c r="B939" t="s">
        <v>2</v>
      </c>
      <c r="C939" t="s">
        <v>1</v>
      </c>
    </row>
    <row r="940" spans="1:3" x14ac:dyDescent="0.25">
      <c r="A940" s="1">
        <v>42943</v>
      </c>
      <c r="B940" t="s">
        <v>2</v>
      </c>
      <c r="C940" t="s">
        <v>1</v>
      </c>
    </row>
    <row r="941" spans="1:3" x14ac:dyDescent="0.25">
      <c r="A941" s="1">
        <v>42944</v>
      </c>
      <c r="B941" t="s">
        <v>2</v>
      </c>
      <c r="C941" t="s">
        <v>1</v>
      </c>
    </row>
    <row r="942" spans="1:3" x14ac:dyDescent="0.25">
      <c r="A942" s="1">
        <v>42945</v>
      </c>
      <c r="B942" t="s">
        <v>2</v>
      </c>
      <c r="C942" t="s">
        <v>1</v>
      </c>
    </row>
    <row r="943" spans="1:3" x14ac:dyDescent="0.25">
      <c r="A943" s="1">
        <v>42946</v>
      </c>
      <c r="B943" t="s">
        <v>2</v>
      </c>
      <c r="C943" t="s">
        <v>1</v>
      </c>
    </row>
    <row r="944" spans="1:3" x14ac:dyDescent="0.25">
      <c r="A944" s="1">
        <v>42947</v>
      </c>
      <c r="B944" t="s">
        <v>2</v>
      </c>
      <c r="C944" t="s">
        <v>1</v>
      </c>
    </row>
    <row r="945" spans="1:3" x14ac:dyDescent="0.25">
      <c r="A945" s="1">
        <v>42948</v>
      </c>
      <c r="B945" t="s">
        <v>2</v>
      </c>
      <c r="C945" t="s">
        <v>1</v>
      </c>
    </row>
    <row r="946" spans="1:3" x14ac:dyDescent="0.25">
      <c r="A946" s="1">
        <v>42949</v>
      </c>
      <c r="B946" t="s">
        <v>2</v>
      </c>
      <c r="C946" t="s">
        <v>1</v>
      </c>
    </row>
    <row r="947" spans="1:3" x14ac:dyDescent="0.25">
      <c r="A947" s="1">
        <v>42950</v>
      </c>
      <c r="B947" t="s">
        <v>2</v>
      </c>
      <c r="C947" t="s">
        <v>1</v>
      </c>
    </row>
    <row r="948" spans="1:3" x14ac:dyDescent="0.25">
      <c r="A948" s="1">
        <v>42951</v>
      </c>
      <c r="B948" t="s">
        <v>2</v>
      </c>
      <c r="C948" t="s">
        <v>1</v>
      </c>
    </row>
    <row r="949" spans="1:3" x14ac:dyDescent="0.25">
      <c r="A949" s="1">
        <v>42952</v>
      </c>
      <c r="B949" t="s">
        <v>2</v>
      </c>
      <c r="C949" t="s">
        <v>1</v>
      </c>
    </row>
    <row r="950" spans="1:3" x14ac:dyDescent="0.25">
      <c r="A950" s="1">
        <v>42953</v>
      </c>
      <c r="B950" t="s">
        <v>2</v>
      </c>
      <c r="C950" t="s">
        <v>1</v>
      </c>
    </row>
    <row r="951" spans="1:3" x14ac:dyDescent="0.25">
      <c r="A951" s="1">
        <v>42954</v>
      </c>
      <c r="B951" t="s">
        <v>2</v>
      </c>
      <c r="C951" t="s">
        <v>1</v>
      </c>
    </row>
    <row r="952" spans="1:3" x14ac:dyDescent="0.25">
      <c r="A952" s="1">
        <v>42955</v>
      </c>
      <c r="B952" t="s">
        <v>2</v>
      </c>
      <c r="C952" t="s">
        <v>1</v>
      </c>
    </row>
    <row r="953" spans="1:3" x14ac:dyDescent="0.25">
      <c r="A953" s="1">
        <v>42956</v>
      </c>
      <c r="B953" t="s">
        <v>2</v>
      </c>
      <c r="C953" t="s">
        <v>1</v>
      </c>
    </row>
    <row r="954" spans="1:3" x14ac:dyDescent="0.25">
      <c r="A954" s="1">
        <v>42957</v>
      </c>
      <c r="B954" t="s">
        <v>2</v>
      </c>
      <c r="C954" t="s">
        <v>1</v>
      </c>
    </row>
    <row r="955" spans="1:3" x14ac:dyDescent="0.25">
      <c r="A955" s="1">
        <v>42958</v>
      </c>
      <c r="B955" t="s">
        <v>2</v>
      </c>
      <c r="C955" t="s">
        <v>1</v>
      </c>
    </row>
    <row r="956" spans="1:3" x14ac:dyDescent="0.25">
      <c r="A956" s="1">
        <v>42959</v>
      </c>
      <c r="B956" t="s">
        <v>2</v>
      </c>
      <c r="C956" t="s">
        <v>1</v>
      </c>
    </row>
    <row r="957" spans="1:3" x14ac:dyDescent="0.25">
      <c r="A957" s="1">
        <v>42960</v>
      </c>
      <c r="B957" t="s">
        <v>2</v>
      </c>
      <c r="C957" t="s">
        <v>1</v>
      </c>
    </row>
    <row r="958" spans="1:3" x14ac:dyDescent="0.25">
      <c r="A958" s="1">
        <v>42961</v>
      </c>
      <c r="B958" t="s">
        <v>2</v>
      </c>
      <c r="C958" t="s">
        <v>1</v>
      </c>
    </row>
    <row r="959" spans="1:3" x14ac:dyDescent="0.25">
      <c r="A959" s="1">
        <v>42962</v>
      </c>
      <c r="B959" t="s">
        <v>2</v>
      </c>
      <c r="C959" t="s">
        <v>1</v>
      </c>
    </row>
    <row r="960" spans="1:3" x14ac:dyDescent="0.25">
      <c r="A960" s="1">
        <v>42963</v>
      </c>
      <c r="B960" t="s">
        <v>2</v>
      </c>
      <c r="C960" t="s">
        <v>1</v>
      </c>
    </row>
    <row r="961" spans="1:3" x14ac:dyDescent="0.25">
      <c r="A961" s="1">
        <v>42964</v>
      </c>
      <c r="B961" t="s">
        <v>2</v>
      </c>
      <c r="C961" t="s">
        <v>1</v>
      </c>
    </row>
    <row r="962" spans="1:3" x14ac:dyDescent="0.25">
      <c r="A962" s="1">
        <v>42965</v>
      </c>
      <c r="B962" t="s">
        <v>2</v>
      </c>
      <c r="C962" t="s">
        <v>1</v>
      </c>
    </row>
    <row r="963" spans="1:3" x14ac:dyDescent="0.25">
      <c r="A963" s="1">
        <v>42966</v>
      </c>
      <c r="B963" t="s">
        <v>2</v>
      </c>
      <c r="C963" t="s">
        <v>1</v>
      </c>
    </row>
    <row r="964" spans="1:3" x14ac:dyDescent="0.25">
      <c r="A964" s="1">
        <v>42967</v>
      </c>
      <c r="B964" t="s">
        <v>2</v>
      </c>
      <c r="C964" t="s">
        <v>1</v>
      </c>
    </row>
    <row r="965" spans="1:3" x14ac:dyDescent="0.25">
      <c r="A965" s="1">
        <v>42968</v>
      </c>
      <c r="B965" t="s">
        <v>2</v>
      </c>
      <c r="C965" t="s">
        <v>1</v>
      </c>
    </row>
    <row r="966" spans="1:3" x14ac:dyDescent="0.25">
      <c r="A966" s="1">
        <v>42969</v>
      </c>
      <c r="B966" t="s">
        <v>2</v>
      </c>
      <c r="C966" t="s">
        <v>1</v>
      </c>
    </row>
    <row r="967" spans="1:3" x14ac:dyDescent="0.25">
      <c r="A967" s="1">
        <v>42970</v>
      </c>
      <c r="B967" t="s">
        <v>2</v>
      </c>
      <c r="C967" t="s">
        <v>1</v>
      </c>
    </row>
    <row r="968" spans="1:3" x14ac:dyDescent="0.25">
      <c r="A968" s="1">
        <v>42971</v>
      </c>
      <c r="B968" t="s">
        <v>2</v>
      </c>
      <c r="C968" t="s">
        <v>1</v>
      </c>
    </row>
    <row r="969" spans="1:3" x14ac:dyDescent="0.25">
      <c r="A969" s="1">
        <v>42972</v>
      </c>
      <c r="B969" t="s">
        <v>2</v>
      </c>
      <c r="C969" t="s">
        <v>1</v>
      </c>
    </row>
    <row r="970" spans="1:3" x14ac:dyDescent="0.25">
      <c r="A970" s="1">
        <v>42973</v>
      </c>
      <c r="B970" t="s">
        <v>2</v>
      </c>
      <c r="C970" t="s">
        <v>1</v>
      </c>
    </row>
    <row r="971" spans="1:3" x14ac:dyDescent="0.25">
      <c r="A971" s="1">
        <v>42974</v>
      </c>
      <c r="B971" t="s">
        <v>2</v>
      </c>
      <c r="C971" t="s">
        <v>1</v>
      </c>
    </row>
    <row r="972" spans="1:3" x14ac:dyDescent="0.25">
      <c r="A972" s="1">
        <v>42975</v>
      </c>
      <c r="B972" t="s">
        <v>2</v>
      </c>
      <c r="C972" t="s">
        <v>1</v>
      </c>
    </row>
    <row r="973" spans="1:3" x14ac:dyDescent="0.25">
      <c r="A973" s="1">
        <v>42976</v>
      </c>
      <c r="B973" t="s">
        <v>2</v>
      </c>
      <c r="C973" t="s">
        <v>1</v>
      </c>
    </row>
    <row r="974" spans="1:3" x14ac:dyDescent="0.25">
      <c r="A974" s="1">
        <v>42977</v>
      </c>
      <c r="B974" t="s">
        <v>2</v>
      </c>
      <c r="C974" t="s">
        <v>1</v>
      </c>
    </row>
    <row r="975" spans="1:3" x14ac:dyDescent="0.25">
      <c r="A975" s="1">
        <v>42978</v>
      </c>
      <c r="B975" t="s">
        <v>2</v>
      </c>
      <c r="C975" t="s">
        <v>1</v>
      </c>
    </row>
    <row r="976" spans="1:3" x14ac:dyDescent="0.25">
      <c r="A976" s="1">
        <v>42979</v>
      </c>
      <c r="B976" t="s">
        <v>2</v>
      </c>
      <c r="C976" t="s">
        <v>1</v>
      </c>
    </row>
    <row r="977" spans="1:3" x14ac:dyDescent="0.25">
      <c r="A977" s="1">
        <v>42980</v>
      </c>
      <c r="B977" t="s">
        <v>2</v>
      </c>
      <c r="C977" t="s">
        <v>1</v>
      </c>
    </row>
    <row r="978" spans="1:3" x14ac:dyDescent="0.25">
      <c r="A978" s="1">
        <v>42981</v>
      </c>
      <c r="B978" t="s">
        <v>2</v>
      </c>
      <c r="C978" t="s">
        <v>1</v>
      </c>
    </row>
    <row r="979" spans="1:3" x14ac:dyDescent="0.25">
      <c r="A979" s="1">
        <v>42982</v>
      </c>
      <c r="B979" t="s">
        <v>2</v>
      </c>
      <c r="C979" t="s">
        <v>1</v>
      </c>
    </row>
    <row r="980" spans="1:3" x14ac:dyDescent="0.25">
      <c r="A980" s="1">
        <v>42983</v>
      </c>
      <c r="B980" t="s">
        <v>2</v>
      </c>
      <c r="C980" t="s">
        <v>1</v>
      </c>
    </row>
    <row r="981" spans="1:3" x14ac:dyDescent="0.25">
      <c r="A981" s="1">
        <v>42984</v>
      </c>
      <c r="B981" t="s">
        <v>2</v>
      </c>
      <c r="C981" t="s">
        <v>1</v>
      </c>
    </row>
    <row r="982" spans="1:3" x14ac:dyDescent="0.25">
      <c r="A982" s="1">
        <v>42985</v>
      </c>
      <c r="B982" t="s">
        <v>2</v>
      </c>
      <c r="C982" t="s">
        <v>1</v>
      </c>
    </row>
    <row r="983" spans="1:3" x14ac:dyDescent="0.25">
      <c r="A983" s="1">
        <v>42986</v>
      </c>
      <c r="B983" t="s">
        <v>2</v>
      </c>
      <c r="C983" t="s">
        <v>1</v>
      </c>
    </row>
    <row r="984" spans="1:3" x14ac:dyDescent="0.25">
      <c r="A984" s="1">
        <v>42987</v>
      </c>
      <c r="B984" t="s">
        <v>2</v>
      </c>
      <c r="C984" t="s">
        <v>1</v>
      </c>
    </row>
    <row r="985" spans="1:3" x14ac:dyDescent="0.25">
      <c r="A985" s="1">
        <v>42988</v>
      </c>
      <c r="B985" t="s">
        <v>2</v>
      </c>
      <c r="C985" t="s">
        <v>1</v>
      </c>
    </row>
    <row r="986" spans="1:3" x14ac:dyDescent="0.25">
      <c r="A986" s="1">
        <v>42989</v>
      </c>
      <c r="B986" t="s">
        <v>2</v>
      </c>
      <c r="C986" t="s">
        <v>1</v>
      </c>
    </row>
    <row r="987" spans="1:3" x14ac:dyDescent="0.25">
      <c r="A987" s="1">
        <v>42990</v>
      </c>
      <c r="B987" t="s">
        <v>2</v>
      </c>
      <c r="C987" t="s">
        <v>1</v>
      </c>
    </row>
    <row r="988" spans="1:3" x14ac:dyDescent="0.25">
      <c r="A988" s="1">
        <v>42991</v>
      </c>
      <c r="B988" t="s">
        <v>2</v>
      </c>
      <c r="C988" t="s">
        <v>1</v>
      </c>
    </row>
    <row r="989" spans="1:3" x14ac:dyDescent="0.25">
      <c r="A989" s="1">
        <v>42992</v>
      </c>
      <c r="B989" t="s">
        <v>2</v>
      </c>
      <c r="C989" t="s">
        <v>1</v>
      </c>
    </row>
    <row r="990" spans="1:3" x14ac:dyDescent="0.25">
      <c r="A990" s="1">
        <v>42993</v>
      </c>
      <c r="B990" t="s">
        <v>2</v>
      </c>
      <c r="C990" t="s">
        <v>1</v>
      </c>
    </row>
    <row r="991" spans="1:3" x14ac:dyDescent="0.25">
      <c r="A991" s="1">
        <v>42994</v>
      </c>
      <c r="B991" t="s">
        <v>2</v>
      </c>
      <c r="C991" t="s">
        <v>1</v>
      </c>
    </row>
    <row r="992" spans="1:3" x14ac:dyDescent="0.25">
      <c r="A992" s="1">
        <v>42995</v>
      </c>
      <c r="B992" t="s">
        <v>2</v>
      </c>
      <c r="C992" t="s">
        <v>1</v>
      </c>
    </row>
    <row r="993" spans="1:3" x14ac:dyDescent="0.25">
      <c r="A993" s="1">
        <v>42996</v>
      </c>
      <c r="B993" t="s">
        <v>2</v>
      </c>
      <c r="C993" t="s">
        <v>1</v>
      </c>
    </row>
    <row r="994" spans="1:3" x14ac:dyDescent="0.25">
      <c r="A994" s="1">
        <v>42997</v>
      </c>
      <c r="B994" t="s">
        <v>2</v>
      </c>
      <c r="C994" t="s">
        <v>1</v>
      </c>
    </row>
    <row r="995" spans="1:3" x14ac:dyDescent="0.25">
      <c r="A995" s="1">
        <v>42998</v>
      </c>
      <c r="B995" t="s">
        <v>2</v>
      </c>
      <c r="C995" t="s">
        <v>1</v>
      </c>
    </row>
    <row r="996" spans="1:3" x14ac:dyDescent="0.25">
      <c r="A996" s="1">
        <v>42999</v>
      </c>
      <c r="B996" t="s">
        <v>2</v>
      </c>
      <c r="C996" t="s">
        <v>1</v>
      </c>
    </row>
    <row r="997" spans="1:3" x14ac:dyDescent="0.25">
      <c r="A997" s="1">
        <v>43000</v>
      </c>
      <c r="B997" t="s">
        <v>1</v>
      </c>
      <c r="C997" t="s">
        <v>1</v>
      </c>
    </row>
    <row r="998" spans="1:3" x14ac:dyDescent="0.25">
      <c r="A998" s="1">
        <v>43001</v>
      </c>
      <c r="B998" t="s">
        <v>1</v>
      </c>
      <c r="C998" t="s">
        <v>1</v>
      </c>
    </row>
    <row r="999" spans="1:3" x14ac:dyDescent="0.25">
      <c r="A999" s="1">
        <v>43002</v>
      </c>
      <c r="B999" t="s">
        <v>1</v>
      </c>
      <c r="C999" t="s">
        <v>1</v>
      </c>
    </row>
    <row r="1000" spans="1:3" x14ac:dyDescent="0.25">
      <c r="A1000" s="1">
        <v>43003</v>
      </c>
      <c r="B1000" t="s">
        <v>1</v>
      </c>
      <c r="C1000" t="s">
        <v>1</v>
      </c>
    </row>
    <row r="1001" spans="1:3" x14ac:dyDescent="0.25">
      <c r="A1001" s="1">
        <v>43004</v>
      </c>
      <c r="B1001" t="s">
        <v>1</v>
      </c>
      <c r="C1001" t="s">
        <v>1</v>
      </c>
    </row>
    <row r="1002" spans="1:3" x14ac:dyDescent="0.25">
      <c r="A1002" s="1">
        <v>43005</v>
      </c>
      <c r="B1002" t="s">
        <v>1</v>
      </c>
      <c r="C1002" t="s">
        <v>1</v>
      </c>
    </row>
    <row r="1003" spans="1:3" x14ac:dyDescent="0.25">
      <c r="A1003" s="1">
        <v>43006</v>
      </c>
      <c r="B1003" t="s">
        <v>1</v>
      </c>
      <c r="C1003" t="s">
        <v>1</v>
      </c>
    </row>
    <row r="1004" spans="1:3" x14ac:dyDescent="0.25">
      <c r="A1004" s="1">
        <v>43007</v>
      </c>
      <c r="B1004" t="s">
        <v>1</v>
      </c>
      <c r="C1004" t="s">
        <v>2</v>
      </c>
    </row>
    <row r="1005" spans="1:3" x14ac:dyDescent="0.25">
      <c r="A1005" s="1">
        <v>43008</v>
      </c>
      <c r="B1005" t="s">
        <v>1</v>
      </c>
      <c r="C1005" t="s">
        <v>1</v>
      </c>
    </row>
    <row r="1006" spans="1:3" x14ac:dyDescent="0.25">
      <c r="A1006" s="1">
        <v>43009</v>
      </c>
      <c r="B1006" t="s">
        <v>1</v>
      </c>
      <c r="C1006" t="s">
        <v>1</v>
      </c>
    </row>
    <row r="1007" spans="1:3" x14ac:dyDescent="0.25">
      <c r="A1007" s="1">
        <v>43010</v>
      </c>
      <c r="B1007" t="s">
        <v>1</v>
      </c>
      <c r="C1007" t="s">
        <v>1</v>
      </c>
    </row>
    <row r="1008" spans="1:3" x14ac:dyDescent="0.25">
      <c r="A1008" s="1">
        <v>43011</v>
      </c>
      <c r="B1008" t="s">
        <v>1</v>
      </c>
      <c r="C1008" t="s">
        <v>1</v>
      </c>
    </row>
    <row r="1009" spans="1:3" x14ac:dyDescent="0.25">
      <c r="A1009" s="1">
        <v>43012</v>
      </c>
      <c r="B1009" t="s">
        <v>1</v>
      </c>
      <c r="C1009" t="s">
        <v>1</v>
      </c>
    </row>
    <row r="1010" spans="1:3" x14ac:dyDescent="0.25">
      <c r="A1010" s="1">
        <v>43013</v>
      </c>
      <c r="B1010" t="s">
        <v>1</v>
      </c>
      <c r="C1010" t="s">
        <v>1</v>
      </c>
    </row>
    <row r="1011" spans="1:3" x14ac:dyDescent="0.25">
      <c r="A1011" s="1">
        <v>43014</v>
      </c>
      <c r="B1011" t="s">
        <v>1</v>
      </c>
      <c r="C1011" t="s">
        <v>1</v>
      </c>
    </row>
    <row r="1012" spans="1:3" x14ac:dyDescent="0.25">
      <c r="A1012" s="1">
        <v>43015</v>
      </c>
      <c r="B1012" t="s">
        <v>1</v>
      </c>
      <c r="C1012" t="s">
        <v>1</v>
      </c>
    </row>
    <row r="1013" spans="1:3" x14ac:dyDescent="0.25">
      <c r="A1013" s="1">
        <v>43016</v>
      </c>
      <c r="B1013" t="s">
        <v>1</v>
      </c>
      <c r="C1013" t="s">
        <v>1</v>
      </c>
    </row>
    <row r="1014" spans="1:3" x14ac:dyDescent="0.25">
      <c r="A1014" s="1">
        <v>43017</v>
      </c>
      <c r="B1014" t="s">
        <v>1</v>
      </c>
      <c r="C1014" t="s">
        <v>1</v>
      </c>
    </row>
    <row r="1015" spans="1:3" x14ac:dyDescent="0.25">
      <c r="A1015" s="1">
        <v>43018</v>
      </c>
      <c r="B1015" t="s">
        <v>2</v>
      </c>
      <c r="C1015" t="s">
        <v>1</v>
      </c>
    </row>
    <row r="1016" spans="1:3" x14ac:dyDescent="0.25">
      <c r="A1016" s="1">
        <v>43019</v>
      </c>
      <c r="B1016" t="s">
        <v>2</v>
      </c>
      <c r="C1016" t="s">
        <v>1</v>
      </c>
    </row>
    <row r="1017" spans="1:3" x14ac:dyDescent="0.25">
      <c r="A1017" s="1">
        <v>43020</v>
      </c>
      <c r="B1017" t="s">
        <v>2</v>
      </c>
      <c r="C1017" t="s">
        <v>1</v>
      </c>
    </row>
    <row r="1018" spans="1:3" x14ac:dyDescent="0.25">
      <c r="A1018" s="1">
        <v>43021</v>
      </c>
      <c r="B1018" t="s">
        <v>2</v>
      </c>
      <c r="C1018" t="s">
        <v>1</v>
      </c>
    </row>
    <row r="1019" spans="1:3" x14ac:dyDescent="0.25">
      <c r="A1019" s="1">
        <v>43022</v>
      </c>
      <c r="B1019" t="s">
        <v>2</v>
      </c>
      <c r="C1019" t="s">
        <v>1</v>
      </c>
    </row>
    <row r="1020" spans="1:3" x14ac:dyDescent="0.25">
      <c r="A1020" s="1">
        <v>43023</v>
      </c>
      <c r="B1020" t="s">
        <v>2</v>
      </c>
      <c r="C1020" t="s">
        <v>1</v>
      </c>
    </row>
    <row r="1021" spans="1:3" x14ac:dyDescent="0.25">
      <c r="A1021" s="1">
        <v>43024</v>
      </c>
      <c r="B1021" t="s">
        <v>2</v>
      </c>
      <c r="C1021" t="s">
        <v>1</v>
      </c>
    </row>
    <row r="1022" spans="1:3" x14ac:dyDescent="0.25">
      <c r="A1022" s="1">
        <v>43025</v>
      </c>
      <c r="B1022" t="s">
        <v>2</v>
      </c>
      <c r="C1022" t="s">
        <v>1</v>
      </c>
    </row>
    <row r="1023" spans="1:3" x14ac:dyDescent="0.25">
      <c r="A1023" s="1">
        <v>43026</v>
      </c>
      <c r="B1023" t="s">
        <v>2</v>
      </c>
      <c r="C1023" t="s">
        <v>1</v>
      </c>
    </row>
    <row r="1024" spans="1:3" x14ac:dyDescent="0.25">
      <c r="A1024" s="1">
        <v>43027</v>
      </c>
      <c r="B1024" t="s">
        <v>2</v>
      </c>
      <c r="C1024" t="s">
        <v>1</v>
      </c>
    </row>
    <row r="1025" spans="1:3" x14ac:dyDescent="0.25">
      <c r="A1025" s="1">
        <v>43028</v>
      </c>
      <c r="B1025" t="s">
        <v>2</v>
      </c>
      <c r="C1025" t="s">
        <v>1</v>
      </c>
    </row>
    <row r="1026" spans="1:3" x14ac:dyDescent="0.25">
      <c r="A1026" s="1">
        <v>43029</v>
      </c>
      <c r="B1026" t="s">
        <v>2</v>
      </c>
      <c r="C1026" t="s">
        <v>1</v>
      </c>
    </row>
    <row r="1027" spans="1:3" x14ac:dyDescent="0.25">
      <c r="A1027" s="1">
        <v>43030</v>
      </c>
      <c r="B1027" t="s">
        <v>2</v>
      </c>
      <c r="C1027" t="s">
        <v>1</v>
      </c>
    </row>
    <row r="1028" spans="1:3" x14ac:dyDescent="0.25">
      <c r="A1028" s="1">
        <v>43031</v>
      </c>
      <c r="B1028" t="s">
        <v>2</v>
      </c>
      <c r="C1028" t="s">
        <v>1</v>
      </c>
    </row>
    <row r="1029" spans="1:3" x14ac:dyDescent="0.25">
      <c r="A1029" s="1">
        <v>43032</v>
      </c>
      <c r="B1029" t="s">
        <v>2</v>
      </c>
      <c r="C1029" t="s">
        <v>1</v>
      </c>
    </row>
    <row r="1030" spans="1:3" x14ac:dyDescent="0.25">
      <c r="A1030" s="1">
        <v>43033</v>
      </c>
      <c r="B1030" t="s">
        <v>2</v>
      </c>
      <c r="C1030" t="s">
        <v>1</v>
      </c>
    </row>
    <row r="1031" spans="1:3" x14ac:dyDescent="0.25">
      <c r="A1031" s="1">
        <v>43034</v>
      </c>
      <c r="B1031" t="s">
        <v>2</v>
      </c>
      <c r="C1031" t="s">
        <v>1</v>
      </c>
    </row>
    <row r="1032" spans="1:3" x14ac:dyDescent="0.25">
      <c r="A1032" s="1">
        <v>43035</v>
      </c>
      <c r="B1032" t="s">
        <v>2</v>
      </c>
      <c r="C1032" t="s">
        <v>1</v>
      </c>
    </row>
    <row r="1033" spans="1:3" x14ac:dyDescent="0.25">
      <c r="A1033" s="1">
        <v>43036</v>
      </c>
      <c r="B1033" t="s">
        <v>2</v>
      </c>
      <c r="C1033" t="s">
        <v>1</v>
      </c>
    </row>
    <row r="1034" spans="1:3" x14ac:dyDescent="0.25">
      <c r="A1034" s="1">
        <v>43037</v>
      </c>
      <c r="B1034" t="s">
        <v>2</v>
      </c>
      <c r="C1034" t="s">
        <v>1</v>
      </c>
    </row>
    <row r="1035" spans="1:3" x14ac:dyDescent="0.25">
      <c r="A1035" s="1">
        <v>43038</v>
      </c>
      <c r="B1035" t="s">
        <v>2</v>
      </c>
      <c r="C1035" t="s">
        <v>1</v>
      </c>
    </row>
    <row r="1036" spans="1:3" x14ac:dyDescent="0.25">
      <c r="A1036" s="1">
        <v>43039</v>
      </c>
      <c r="B1036" t="s">
        <v>2</v>
      </c>
      <c r="C1036" t="s">
        <v>1</v>
      </c>
    </row>
    <row r="1037" spans="1:3" x14ac:dyDescent="0.25">
      <c r="A1037" s="1">
        <v>43040</v>
      </c>
      <c r="B1037" t="s">
        <v>2</v>
      </c>
      <c r="C1037" t="s">
        <v>1</v>
      </c>
    </row>
    <row r="1038" spans="1:3" x14ac:dyDescent="0.25">
      <c r="A1038" s="1">
        <v>43041</v>
      </c>
      <c r="B1038" t="s">
        <v>2</v>
      </c>
      <c r="C1038" t="s">
        <v>1</v>
      </c>
    </row>
    <row r="1039" spans="1:3" x14ac:dyDescent="0.25">
      <c r="A1039" s="1">
        <v>43042</v>
      </c>
      <c r="B1039" t="s">
        <v>2</v>
      </c>
      <c r="C1039" t="s">
        <v>1</v>
      </c>
    </row>
    <row r="1040" spans="1:3" x14ac:dyDescent="0.25">
      <c r="A1040" s="1">
        <v>43043</v>
      </c>
      <c r="B1040" t="s">
        <v>2</v>
      </c>
      <c r="C1040" t="s">
        <v>1</v>
      </c>
    </row>
    <row r="1041" spans="1:3" x14ac:dyDescent="0.25">
      <c r="A1041" s="1">
        <v>43044</v>
      </c>
      <c r="B1041" t="s">
        <v>2</v>
      </c>
      <c r="C1041" t="s">
        <v>1</v>
      </c>
    </row>
    <row r="1042" spans="1:3" x14ac:dyDescent="0.25">
      <c r="A1042" s="1">
        <v>43045</v>
      </c>
      <c r="B1042" t="s">
        <v>2</v>
      </c>
      <c r="C1042" t="s">
        <v>1</v>
      </c>
    </row>
    <row r="1043" spans="1:3" x14ac:dyDescent="0.25">
      <c r="A1043" s="1">
        <v>43046</v>
      </c>
      <c r="B1043" t="s">
        <v>2</v>
      </c>
      <c r="C1043" t="s">
        <v>2</v>
      </c>
    </row>
    <row r="1044" spans="1:3" x14ac:dyDescent="0.25">
      <c r="A1044" s="1">
        <v>43047</v>
      </c>
      <c r="B1044" t="s">
        <v>2</v>
      </c>
      <c r="C1044" t="s">
        <v>1</v>
      </c>
    </row>
    <row r="1045" spans="1:3" x14ac:dyDescent="0.25">
      <c r="A1045" s="1">
        <v>43048</v>
      </c>
      <c r="B1045" t="s">
        <v>2</v>
      </c>
      <c r="C1045" t="s">
        <v>1</v>
      </c>
    </row>
    <row r="1046" spans="1:3" x14ac:dyDescent="0.25">
      <c r="A1046" s="1">
        <v>43049</v>
      </c>
      <c r="B1046" t="s">
        <v>2</v>
      </c>
      <c r="C1046" t="s">
        <v>1</v>
      </c>
    </row>
    <row r="1047" spans="1:3" x14ac:dyDescent="0.25">
      <c r="A1047" s="1">
        <v>43050</v>
      </c>
      <c r="B1047" t="s">
        <v>2</v>
      </c>
      <c r="C1047" t="s">
        <v>1</v>
      </c>
    </row>
    <row r="1048" spans="1:3" x14ac:dyDescent="0.25">
      <c r="A1048" s="1">
        <v>43051</v>
      </c>
      <c r="B1048" t="s">
        <v>2</v>
      </c>
      <c r="C1048" t="s">
        <v>1</v>
      </c>
    </row>
    <row r="1049" spans="1:3" x14ac:dyDescent="0.25">
      <c r="A1049" s="1">
        <v>43052</v>
      </c>
      <c r="B1049" t="s">
        <v>2</v>
      </c>
      <c r="C1049" t="s">
        <v>1</v>
      </c>
    </row>
    <row r="1050" spans="1:3" x14ac:dyDescent="0.25">
      <c r="A1050" s="1">
        <v>43053</v>
      </c>
      <c r="B1050" t="s">
        <v>2</v>
      </c>
      <c r="C1050" t="s">
        <v>1</v>
      </c>
    </row>
    <row r="1051" spans="1:3" x14ac:dyDescent="0.25">
      <c r="A1051" s="1">
        <v>43054</v>
      </c>
      <c r="B1051" t="s">
        <v>2</v>
      </c>
      <c r="C1051" t="s">
        <v>1</v>
      </c>
    </row>
    <row r="1052" spans="1:3" x14ac:dyDescent="0.25">
      <c r="A1052" s="1">
        <v>43055</v>
      </c>
      <c r="B1052" t="s">
        <v>2</v>
      </c>
      <c r="C1052" t="s">
        <v>1</v>
      </c>
    </row>
    <row r="1053" spans="1:3" x14ac:dyDescent="0.25">
      <c r="A1053" s="1">
        <v>43056</v>
      </c>
      <c r="B1053" t="s">
        <v>2</v>
      </c>
      <c r="C1053" t="s">
        <v>1</v>
      </c>
    </row>
    <row r="1054" spans="1:3" x14ac:dyDescent="0.25">
      <c r="A1054" s="1">
        <v>43057</v>
      </c>
      <c r="B1054" t="s">
        <v>2</v>
      </c>
      <c r="C1054" t="s">
        <v>1</v>
      </c>
    </row>
    <row r="1055" spans="1:3" x14ac:dyDescent="0.25">
      <c r="A1055" s="1">
        <v>43058</v>
      </c>
      <c r="B1055" t="s">
        <v>2</v>
      </c>
      <c r="C1055" t="s">
        <v>1</v>
      </c>
    </row>
    <row r="1056" spans="1:3" x14ac:dyDescent="0.25">
      <c r="A1056" s="1">
        <v>43059</v>
      </c>
      <c r="B1056" t="s">
        <v>2</v>
      </c>
      <c r="C1056" t="s">
        <v>1</v>
      </c>
    </row>
    <row r="1057" spans="1:3" x14ac:dyDescent="0.25">
      <c r="A1057" s="1">
        <v>43060</v>
      </c>
      <c r="B1057" t="s">
        <v>2</v>
      </c>
      <c r="C1057" t="s">
        <v>1</v>
      </c>
    </row>
    <row r="1058" spans="1:3" x14ac:dyDescent="0.25">
      <c r="A1058" s="1">
        <v>43061</v>
      </c>
      <c r="B1058" t="s">
        <v>2</v>
      </c>
      <c r="C1058" t="s">
        <v>1</v>
      </c>
    </row>
    <row r="1059" spans="1:3" x14ac:dyDescent="0.25">
      <c r="A1059" s="1">
        <v>43062</v>
      </c>
      <c r="B1059" t="s">
        <v>2</v>
      </c>
      <c r="C1059" t="s">
        <v>1</v>
      </c>
    </row>
    <row r="1060" spans="1:3" x14ac:dyDescent="0.25">
      <c r="A1060" s="1">
        <v>43063</v>
      </c>
      <c r="B1060" t="s">
        <v>2</v>
      </c>
      <c r="C1060" t="s">
        <v>1</v>
      </c>
    </row>
    <row r="1061" spans="1:3" x14ac:dyDescent="0.25">
      <c r="A1061" s="1">
        <v>43064</v>
      </c>
      <c r="B1061" t="s">
        <v>2</v>
      </c>
      <c r="C1061" t="s">
        <v>1</v>
      </c>
    </row>
    <row r="1062" spans="1:3" x14ac:dyDescent="0.25">
      <c r="A1062" s="1">
        <v>43065</v>
      </c>
      <c r="B1062" t="s">
        <v>2</v>
      </c>
      <c r="C1062" t="s">
        <v>1</v>
      </c>
    </row>
    <row r="1063" spans="1:3" x14ac:dyDescent="0.25">
      <c r="A1063" s="1">
        <v>43066</v>
      </c>
      <c r="B1063" t="s">
        <v>2</v>
      </c>
      <c r="C1063" t="s">
        <v>1</v>
      </c>
    </row>
    <row r="1064" spans="1:3" x14ac:dyDescent="0.25">
      <c r="A1064" s="1">
        <v>43067</v>
      </c>
      <c r="B1064" t="s">
        <v>2</v>
      </c>
      <c r="C1064" t="s">
        <v>1</v>
      </c>
    </row>
    <row r="1065" spans="1:3" x14ac:dyDescent="0.25">
      <c r="A1065" s="1">
        <v>43068</v>
      </c>
      <c r="B1065" t="s">
        <v>2</v>
      </c>
      <c r="C1065" t="s">
        <v>1</v>
      </c>
    </row>
    <row r="1066" spans="1:3" x14ac:dyDescent="0.25">
      <c r="A1066" s="1">
        <v>43069</v>
      </c>
      <c r="B1066" t="s">
        <v>2</v>
      </c>
      <c r="C1066" t="s">
        <v>1</v>
      </c>
    </row>
    <row r="1067" spans="1:3" x14ac:dyDescent="0.25">
      <c r="A1067" s="1">
        <v>43070</v>
      </c>
      <c r="B1067" t="s">
        <v>2</v>
      </c>
      <c r="C1067" t="s">
        <v>1</v>
      </c>
    </row>
    <row r="1068" spans="1:3" x14ac:dyDescent="0.25">
      <c r="A1068" s="1">
        <v>43071</v>
      </c>
      <c r="B1068" t="s">
        <v>2</v>
      </c>
      <c r="C1068" t="s">
        <v>1</v>
      </c>
    </row>
    <row r="1069" spans="1:3" x14ac:dyDescent="0.25">
      <c r="A1069" s="1">
        <v>43072</v>
      </c>
      <c r="B1069" t="s">
        <v>2</v>
      </c>
      <c r="C1069" t="s">
        <v>1</v>
      </c>
    </row>
    <row r="1070" spans="1:3" x14ac:dyDescent="0.25">
      <c r="A1070" s="1">
        <v>43073</v>
      </c>
      <c r="B1070" t="s">
        <v>2</v>
      </c>
      <c r="C1070" t="s">
        <v>1</v>
      </c>
    </row>
    <row r="1071" spans="1:3" x14ac:dyDescent="0.25">
      <c r="A1071" s="1">
        <v>43074</v>
      </c>
      <c r="B1071" t="s">
        <v>2</v>
      </c>
      <c r="C1071" t="s">
        <v>1</v>
      </c>
    </row>
    <row r="1072" spans="1:3" x14ac:dyDescent="0.25">
      <c r="A1072" s="1">
        <v>43075</v>
      </c>
      <c r="B1072" t="s">
        <v>2</v>
      </c>
      <c r="C1072" t="s">
        <v>1</v>
      </c>
    </row>
    <row r="1073" spans="1:3" x14ac:dyDescent="0.25">
      <c r="A1073" s="1">
        <v>43076</v>
      </c>
      <c r="B1073" t="s">
        <v>2</v>
      </c>
      <c r="C1073" t="s">
        <v>1</v>
      </c>
    </row>
    <row r="1074" spans="1:3" x14ac:dyDescent="0.25">
      <c r="A1074" s="1">
        <v>43077</v>
      </c>
      <c r="B1074" t="s">
        <v>2</v>
      </c>
      <c r="C1074" t="s">
        <v>1</v>
      </c>
    </row>
    <row r="1075" spans="1:3" x14ac:dyDescent="0.25">
      <c r="A1075" s="1">
        <v>43078</v>
      </c>
      <c r="B1075" t="s">
        <v>2</v>
      </c>
      <c r="C1075" t="s">
        <v>1</v>
      </c>
    </row>
    <row r="1076" spans="1:3" x14ac:dyDescent="0.25">
      <c r="A1076" s="1">
        <v>43079</v>
      </c>
      <c r="B1076" t="s">
        <v>2</v>
      </c>
      <c r="C1076" t="s">
        <v>1</v>
      </c>
    </row>
    <row r="1077" spans="1:3" x14ac:dyDescent="0.25">
      <c r="A1077" s="1">
        <v>43080</v>
      </c>
      <c r="B1077" t="s">
        <v>2</v>
      </c>
      <c r="C1077" t="s">
        <v>1</v>
      </c>
    </row>
    <row r="1078" spans="1:3" x14ac:dyDescent="0.25">
      <c r="A1078" s="1">
        <v>43081</v>
      </c>
      <c r="B1078" t="s">
        <v>2</v>
      </c>
      <c r="C1078" t="s">
        <v>1</v>
      </c>
    </row>
    <row r="1079" spans="1:3" x14ac:dyDescent="0.25">
      <c r="A1079" s="1">
        <v>43082</v>
      </c>
      <c r="B1079" t="s">
        <v>2</v>
      </c>
      <c r="C1079" t="s">
        <v>1</v>
      </c>
    </row>
    <row r="1080" spans="1:3" x14ac:dyDescent="0.25">
      <c r="A1080" s="1">
        <v>43083</v>
      </c>
      <c r="B1080" t="s">
        <v>2</v>
      </c>
      <c r="C1080" t="s">
        <v>1</v>
      </c>
    </row>
    <row r="1081" spans="1:3" x14ac:dyDescent="0.25">
      <c r="A1081" s="1">
        <v>43084</v>
      </c>
      <c r="B1081" t="s">
        <v>2</v>
      </c>
      <c r="C1081" t="s">
        <v>1</v>
      </c>
    </row>
    <row r="1082" spans="1:3" x14ac:dyDescent="0.25">
      <c r="A1082" s="1">
        <v>43085</v>
      </c>
      <c r="B1082" t="s">
        <v>2</v>
      </c>
      <c r="C1082" t="s">
        <v>1</v>
      </c>
    </row>
    <row r="1083" spans="1:3" x14ac:dyDescent="0.25">
      <c r="A1083" s="1">
        <v>43086</v>
      </c>
      <c r="B1083" t="s">
        <v>2</v>
      </c>
      <c r="C1083" t="s">
        <v>1</v>
      </c>
    </row>
    <row r="1084" spans="1:3" x14ac:dyDescent="0.25">
      <c r="A1084" s="1">
        <v>43087</v>
      </c>
      <c r="B1084" t="s">
        <v>2</v>
      </c>
      <c r="C1084" t="s">
        <v>1</v>
      </c>
    </row>
    <row r="1085" spans="1:3" x14ac:dyDescent="0.25">
      <c r="A1085" s="1">
        <v>43088</v>
      </c>
      <c r="B1085" t="s">
        <v>2</v>
      </c>
      <c r="C1085" t="s">
        <v>1</v>
      </c>
    </row>
    <row r="1086" spans="1:3" x14ac:dyDescent="0.25">
      <c r="A1086" s="1">
        <v>43089</v>
      </c>
      <c r="B1086" t="s">
        <v>2</v>
      </c>
      <c r="C1086" t="s">
        <v>1</v>
      </c>
    </row>
    <row r="1087" spans="1:3" x14ac:dyDescent="0.25">
      <c r="A1087" s="1">
        <v>43090</v>
      </c>
      <c r="B1087" t="s">
        <v>2</v>
      </c>
      <c r="C1087" t="s">
        <v>1</v>
      </c>
    </row>
    <row r="1088" spans="1:3" x14ac:dyDescent="0.25">
      <c r="A1088" s="1">
        <v>43091</v>
      </c>
      <c r="B1088" t="s">
        <v>1</v>
      </c>
      <c r="C1088" t="s">
        <v>1</v>
      </c>
    </row>
    <row r="1089" spans="1:3" x14ac:dyDescent="0.25">
      <c r="A1089" s="1">
        <v>43092</v>
      </c>
      <c r="B1089" t="s">
        <v>1</v>
      </c>
      <c r="C1089" t="s">
        <v>1</v>
      </c>
    </row>
    <row r="1090" spans="1:3" x14ac:dyDescent="0.25">
      <c r="A1090" s="1">
        <v>43093</v>
      </c>
      <c r="B1090" t="s">
        <v>1</v>
      </c>
      <c r="C1090" t="s">
        <v>1</v>
      </c>
    </row>
    <row r="1091" spans="1:3" x14ac:dyDescent="0.25">
      <c r="A1091" s="1">
        <v>43094</v>
      </c>
      <c r="B1091" t="s">
        <v>1</v>
      </c>
      <c r="C1091" t="s">
        <v>2</v>
      </c>
    </row>
    <row r="1092" spans="1:3" x14ac:dyDescent="0.25">
      <c r="A1092" s="1">
        <v>43095</v>
      </c>
      <c r="B1092" t="s">
        <v>1</v>
      </c>
      <c r="C1092" t="s">
        <v>2</v>
      </c>
    </row>
    <row r="1093" spans="1:3" x14ac:dyDescent="0.25">
      <c r="A1093" s="1">
        <v>43096</v>
      </c>
      <c r="B1093" t="s">
        <v>1</v>
      </c>
      <c r="C1093" t="s">
        <v>1</v>
      </c>
    </row>
    <row r="1094" spans="1:3" x14ac:dyDescent="0.25">
      <c r="A1094" s="1">
        <v>43097</v>
      </c>
      <c r="B1094" t="s">
        <v>1</v>
      </c>
      <c r="C1094" t="s">
        <v>1</v>
      </c>
    </row>
    <row r="1095" spans="1:3" x14ac:dyDescent="0.25">
      <c r="A1095" s="1">
        <v>43098</v>
      </c>
      <c r="B1095" t="s">
        <v>1</v>
      </c>
      <c r="C1095" t="s">
        <v>1</v>
      </c>
    </row>
    <row r="1096" spans="1:3" x14ac:dyDescent="0.25">
      <c r="A1096" s="1">
        <v>43099</v>
      </c>
      <c r="B1096" t="s">
        <v>1</v>
      </c>
      <c r="C1096" t="s">
        <v>1</v>
      </c>
    </row>
    <row r="1097" spans="1:3" x14ac:dyDescent="0.25">
      <c r="A1097" s="1">
        <v>43100</v>
      </c>
      <c r="B1097" t="s">
        <v>1</v>
      </c>
      <c r="C1097" t="s">
        <v>1</v>
      </c>
    </row>
    <row r="1098" spans="1:3" x14ac:dyDescent="0.25">
      <c r="A1098" s="1">
        <v>43101</v>
      </c>
      <c r="B1098" t="s">
        <v>1</v>
      </c>
      <c r="C1098" t="s">
        <v>2</v>
      </c>
    </row>
    <row r="1099" spans="1:3" x14ac:dyDescent="0.25">
      <c r="A1099" s="1">
        <v>43102</v>
      </c>
      <c r="B1099" t="s">
        <v>1</v>
      </c>
      <c r="C1099" t="s">
        <v>1</v>
      </c>
    </row>
    <row r="1100" spans="1:3" x14ac:dyDescent="0.25">
      <c r="A1100" s="1">
        <v>43103</v>
      </c>
      <c r="B1100" t="s">
        <v>1</v>
      </c>
      <c r="C1100" t="s">
        <v>1</v>
      </c>
    </row>
    <row r="1101" spans="1:3" x14ac:dyDescent="0.25">
      <c r="A1101" s="1">
        <v>43104</v>
      </c>
      <c r="B1101" t="s">
        <v>1</v>
      </c>
      <c r="C1101" t="s">
        <v>1</v>
      </c>
    </row>
    <row r="1102" spans="1:3" x14ac:dyDescent="0.25">
      <c r="A1102" s="1">
        <v>43105</v>
      </c>
      <c r="B1102" t="s">
        <v>1</v>
      </c>
      <c r="C1102" t="s">
        <v>1</v>
      </c>
    </row>
    <row r="1103" spans="1:3" x14ac:dyDescent="0.25">
      <c r="A1103" s="1">
        <v>43106</v>
      </c>
      <c r="B1103" t="s">
        <v>1</v>
      </c>
      <c r="C1103" t="s">
        <v>1</v>
      </c>
    </row>
    <row r="1104" spans="1:3" x14ac:dyDescent="0.25">
      <c r="A1104" s="1">
        <v>43107</v>
      </c>
      <c r="B1104" t="s">
        <v>1</v>
      </c>
      <c r="C1104" t="s">
        <v>1</v>
      </c>
    </row>
    <row r="1105" spans="1:3" x14ac:dyDescent="0.25">
      <c r="A1105" s="1">
        <v>43108</v>
      </c>
      <c r="B1105" t="s">
        <v>1</v>
      </c>
      <c r="C1105" t="s">
        <v>1</v>
      </c>
    </row>
    <row r="1106" spans="1:3" x14ac:dyDescent="0.25">
      <c r="A1106" s="1">
        <v>43109</v>
      </c>
      <c r="B1106" t="s">
        <v>1</v>
      </c>
      <c r="C1106" t="s">
        <v>1</v>
      </c>
    </row>
    <row r="1107" spans="1:3" x14ac:dyDescent="0.25">
      <c r="A1107" s="1">
        <v>43110</v>
      </c>
      <c r="B1107" t="s">
        <v>1</v>
      </c>
      <c r="C1107" t="s">
        <v>1</v>
      </c>
    </row>
    <row r="1108" spans="1:3" x14ac:dyDescent="0.25">
      <c r="A1108" s="1">
        <v>43111</v>
      </c>
      <c r="B1108" t="s">
        <v>1</v>
      </c>
      <c r="C1108" t="s">
        <v>1</v>
      </c>
    </row>
    <row r="1109" spans="1:3" x14ac:dyDescent="0.25">
      <c r="A1109" s="1">
        <v>43112</v>
      </c>
      <c r="B1109" t="s">
        <v>1</v>
      </c>
      <c r="C1109" t="s">
        <v>1</v>
      </c>
    </row>
    <row r="1110" spans="1:3" x14ac:dyDescent="0.25">
      <c r="A1110" s="1">
        <v>43113</v>
      </c>
      <c r="B1110" t="s">
        <v>1</v>
      </c>
      <c r="C1110" t="s">
        <v>1</v>
      </c>
    </row>
    <row r="1111" spans="1:3" x14ac:dyDescent="0.25">
      <c r="A1111" s="1">
        <v>43114</v>
      </c>
      <c r="B1111" t="s">
        <v>1</v>
      </c>
      <c r="C1111" t="s">
        <v>1</v>
      </c>
    </row>
    <row r="1112" spans="1:3" x14ac:dyDescent="0.25">
      <c r="A1112" s="1">
        <v>43115</v>
      </c>
      <c r="B1112" t="s">
        <v>1</v>
      </c>
      <c r="C1112" t="s">
        <v>1</v>
      </c>
    </row>
    <row r="1113" spans="1:3" x14ac:dyDescent="0.25">
      <c r="A1113" s="1">
        <v>43116</v>
      </c>
      <c r="B1113" t="s">
        <v>1</v>
      </c>
      <c r="C1113" t="s">
        <v>1</v>
      </c>
    </row>
    <row r="1114" spans="1:3" x14ac:dyDescent="0.25">
      <c r="A1114" s="1">
        <v>43117</v>
      </c>
      <c r="B1114" t="s">
        <v>1</v>
      </c>
      <c r="C1114" t="s">
        <v>1</v>
      </c>
    </row>
    <row r="1115" spans="1:3" x14ac:dyDescent="0.25">
      <c r="A1115" s="1">
        <v>43118</v>
      </c>
      <c r="B1115" t="s">
        <v>1</v>
      </c>
      <c r="C1115" t="s">
        <v>1</v>
      </c>
    </row>
    <row r="1116" spans="1:3" x14ac:dyDescent="0.25">
      <c r="A1116" s="1">
        <v>43119</v>
      </c>
      <c r="B1116" t="s">
        <v>1</v>
      </c>
      <c r="C1116" t="s">
        <v>1</v>
      </c>
    </row>
    <row r="1117" spans="1:3" x14ac:dyDescent="0.25">
      <c r="A1117" s="1">
        <v>43120</v>
      </c>
      <c r="B1117" t="s">
        <v>1</v>
      </c>
      <c r="C1117" t="s">
        <v>1</v>
      </c>
    </row>
    <row r="1118" spans="1:3" x14ac:dyDescent="0.25">
      <c r="A1118" s="1">
        <v>43121</v>
      </c>
      <c r="B1118" t="s">
        <v>1</v>
      </c>
      <c r="C1118" t="s">
        <v>1</v>
      </c>
    </row>
    <row r="1119" spans="1:3" x14ac:dyDescent="0.25">
      <c r="A1119" s="1">
        <v>43122</v>
      </c>
      <c r="B1119" t="s">
        <v>1</v>
      </c>
      <c r="C1119" t="s">
        <v>1</v>
      </c>
    </row>
    <row r="1120" spans="1:3" x14ac:dyDescent="0.25">
      <c r="A1120" s="1">
        <v>43123</v>
      </c>
      <c r="B1120" t="s">
        <v>1</v>
      </c>
      <c r="C1120" t="s">
        <v>1</v>
      </c>
    </row>
    <row r="1121" spans="1:3" x14ac:dyDescent="0.25">
      <c r="A1121" s="1">
        <v>43124</v>
      </c>
      <c r="B1121" t="s">
        <v>1</v>
      </c>
      <c r="C1121" t="s">
        <v>1</v>
      </c>
    </row>
    <row r="1122" spans="1:3" x14ac:dyDescent="0.25">
      <c r="A1122" s="1">
        <v>43125</v>
      </c>
      <c r="B1122" t="s">
        <v>1</v>
      </c>
      <c r="C1122" t="s">
        <v>1</v>
      </c>
    </row>
    <row r="1123" spans="1:3" x14ac:dyDescent="0.25">
      <c r="A1123" s="1">
        <v>43126</v>
      </c>
      <c r="B1123" t="s">
        <v>1</v>
      </c>
      <c r="C1123" t="s">
        <v>2</v>
      </c>
    </row>
    <row r="1124" spans="1:3" x14ac:dyDescent="0.25">
      <c r="A1124" s="1">
        <v>43127</v>
      </c>
      <c r="B1124" t="s">
        <v>1</v>
      </c>
      <c r="C1124" t="s">
        <v>1</v>
      </c>
    </row>
    <row r="1125" spans="1:3" x14ac:dyDescent="0.25">
      <c r="A1125" s="1">
        <v>43128</v>
      </c>
      <c r="B1125" t="s">
        <v>1</v>
      </c>
      <c r="C1125" t="s">
        <v>1</v>
      </c>
    </row>
    <row r="1126" spans="1:3" x14ac:dyDescent="0.25">
      <c r="A1126" s="1">
        <v>43129</v>
      </c>
      <c r="B1126" t="s">
        <v>1</v>
      </c>
      <c r="C1126" t="s">
        <v>1</v>
      </c>
    </row>
    <row r="1127" spans="1:3" x14ac:dyDescent="0.25">
      <c r="A1127" s="1">
        <v>43130</v>
      </c>
      <c r="B1127" t="s">
        <v>1</v>
      </c>
      <c r="C1127" t="s">
        <v>1</v>
      </c>
    </row>
    <row r="1128" spans="1:3" x14ac:dyDescent="0.25">
      <c r="A1128" s="1">
        <v>43131</v>
      </c>
      <c r="B1128" t="s">
        <v>2</v>
      </c>
      <c r="C1128" t="s">
        <v>1</v>
      </c>
    </row>
    <row r="1129" spans="1:3" x14ac:dyDescent="0.25">
      <c r="A1129" s="1">
        <v>43132</v>
      </c>
      <c r="B1129" t="s">
        <v>2</v>
      </c>
      <c r="C1129" t="s">
        <v>1</v>
      </c>
    </row>
    <row r="1130" spans="1:3" x14ac:dyDescent="0.25">
      <c r="A1130" s="1">
        <v>43133</v>
      </c>
      <c r="B1130" t="s">
        <v>2</v>
      </c>
      <c r="C1130" t="s">
        <v>1</v>
      </c>
    </row>
    <row r="1131" spans="1:3" x14ac:dyDescent="0.25">
      <c r="A1131" s="1">
        <v>43134</v>
      </c>
      <c r="B1131" t="s">
        <v>2</v>
      </c>
      <c r="C1131" t="s">
        <v>1</v>
      </c>
    </row>
    <row r="1132" spans="1:3" x14ac:dyDescent="0.25">
      <c r="A1132" s="1">
        <v>43135</v>
      </c>
      <c r="B1132" t="s">
        <v>2</v>
      </c>
      <c r="C1132" t="s">
        <v>1</v>
      </c>
    </row>
    <row r="1133" spans="1:3" x14ac:dyDescent="0.25">
      <c r="A1133" s="1">
        <v>43136</v>
      </c>
      <c r="B1133" t="s">
        <v>2</v>
      </c>
      <c r="C1133" t="s">
        <v>1</v>
      </c>
    </row>
    <row r="1134" spans="1:3" x14ac:dyDescent="0.25">
      <c r="A1134" s="1">
        <v>43137</v>
      </c>
      <c r="B1134" t="s">
        <v>2</v>
      </c>
      <c r="C1134" t="s">
        <v>1</v>
      </c>
    </row>
    <row r="1135" spans="1:3" x14ac:dyDescent="0.25">
      <c r="A1135" s="1">
        <v>43138</v>
      </c>
      <c r="B1135" t="s">
        <v>2</v>
      </c>
      <c r="C1135" t="s">
        <v>1</v>
      </c>
    </row>
    <row r="1136" spans="1:3" x14ac:dyDescent="0.25">
      <c r="A1136" s="1">
        <v>43139</v>
      </c>
      <c r="B1136" t="s">
        <v>2</v>
      </c>
      <c r="C1136" t="s">
        <v>1</v>
      </c>
    </row>
    <row r="1137" spans="1:3" x14ac:dyDescent="0.25">
      <c r="A1137" s="1">
        <v>43140</v>
      </c>
      <c r="B1137" t="s">
        <v>2</v>
      </c>
      <c r="C1137" t="s">
        <v>1</v>
      </c>
    </row>
    <row r="1138" spans="1:3" x14ac:dyDescent="0.25">
      <c r="A1138" s="1">
        <v>43141</v>
      </c>
      <c r="B1138" t="s">
        <v>2</v>
      </c>
      <c r="C1138" t="s">
        <v>1</v>
      </c>
    </row>
    <row r="1139" spans="1:3" x14ac:dyDescent="0.25">
      <c r="A1139" s="1">
        <v>43142</v>
      </c>
      <c r="B1139" t="s">
        <v>2</v>
      </c>
      <c r="C1139" t="s">
        <v>1</v>
      </c>
    </row>
    <row r="1140" spans="1:3" x14ac:dyDescent="0.25">
      <c r="A1140" s="1">
        <v>43143</v>
      </c>
      <c r="B1140" t="s">
        <v>2</v>
      </c>
      <c r="C1140" t="s">
        <v>1</v>
      </c>
    </row>
    <row r="1141" spans="1:3" x14ac:dyDescent="0.25">
      <c r="A1141" s="1">
        <v>43144</v>
      </c>
      <c r="B1141" t="s">
        <v>2</v>
      </c>
      <c r="C1141" t="s">
        <v>1</v>
      </c>
    </row>
    <row r="1142" spans="1:3" x14ac:dyDescent="0.25">
      <c r="A1142" s="1">
        <v>43145</v>
      </c>
      <c r="B1142" t="s">
        <v>2</v>
      </c>
      <c r="C1142" t="s">
        <v>1</v>
      </c>
    </row>
    <row r="1143" spans="1:3" x14ac:dyDescent="0.25">
      <c r="A1143" s="1">
        <v>43146</v>
      </c>
      <c r="B1143" t="s">
        <v>2</v>
      </c>
      <c r="C1143" t="s">
        <v>1</v>
      </c>
    </row>
    <row r="1144" spans="1:3" x14ac:dyDescent="0.25">
      <c r="A1144" s="1">
        <v>43147</v>
      </c>
      <c r="B1144" t="s">
        <v>2</v>
      </c>
      <c r="C1144" t="s">
        <v>1</v>
      </c>
    </row>
    <row r="1145" spans="1:3" x14ac:dyDescent="0.25">
      <c r="A1145" s="1">
        <v>43148</v>
      </c>
      <c r="B1145" t="s">
        <v>2</v>
      </c>
      <c r="C1145" t="s">
        <v>1</v>
      </c>
    </row>
    <row r="1146" spans="1:3" x14ac:dyDescent="0.25">
      <c r="A1146" s="1">
        <v>43149</v>
      </c>
      <c r="B1146" t="s">
        <v>2</v>
      </c>
      <c r="C1146" t="s">
        <v>1</v>
      </c>
    </row>
    <row r="1147" spans="1:3" x14ac:dyDescent="0.25">
      <c r="A1147" s="1">
        <v>43150</v>
      </c>
      <c r="B1147" t="s">
        <v>2</v>
      </c>
      <c r="C1147" t="s">
        <v>1</v>
      </c>
    </row>
    <row r="1148" spans="1:3" x14ac:dyDescent="0.25">
      <c r="A1148" s="1">
        <v>43151</v>
      </c>
      <c r="B1148" t="s">
        <v>2</v>
      </c>
      <c r="C1148" t="s">
        <v>1</v>
      </c>
    </row>
    <row r="1149" spans="1:3" x14ac:dyDescent="0.25">
      <c r="A1149" s="1">
        <v>43152</v>
      </c>
      <c r="B1149" t="s">
        <v>2</v>
      </c>
      <c r="C1149" t="s">
        <v>1</v>
      </c>
    </row>
    <row r="1150" spans="1:3" x14ac:dyDescent="0.25">
      <c r="A1150" s="1">
        <v>43153</v>
      </c>
      <c r="B1150" t="s">
        <v>2</v>
      </c>
      <c r="C1150" t="s">
        <v>1</v>
      </c>
    </row>
    <row r="1151" spans="1:3" x14ac:dyDescent="0.25">
      <c r="A1151" s="1">
        <v>43154</v>
      </c>
      <c r="B1151" t="s">
        <v>2</v>
      </c>
      <c r="C1151" t="s">
        <v>1</v>
      </c>
    </row>
    <row r="1152" spans="1:3" x14ac:dyDescent="0.25">
      <c r="A1152" s="1">
        <v>43155</v>
      </c>
      <c r="B1152" t="s">
        <v>2</v>
      </c>
      <c r="C1152" t="s">
        <v>1</v>
      </c>
    </row>
    <row r="1153" spans="1:3" x14ac:dyDescent="0.25">
      <c r="A1153" s="1">
        <v>43156</v>
      </c>
      <c r="B1153" t="s">
        <v>2</v>
      </c>
      <c r="C1153" t="s">
        <v>1</v>
      </c>
    </row>
    <row r="1154" spans="1:3" x14ac:dyDescent="0.25">
      <c r="A1154" s="1">
        <v>43157</v>
      </c>
      <c r="B1154" t="s">
        <v>2</v>
      </c>
      <c r="C1154" t="s">
        <v>1</v>
      </c>
    </row>
    <row r="1155" spans="1:3" x14ac:dyDescent="0.25">
      <c r="A1155" s="1">
        <v>43158</v>
      </c>
      <c r="B1155" t="s">
        <v>2</v>
      </c>
      <c r="C1155" t="s">
        <v>1</v>
      </c>
    </row>
    <row r="1156" spans="1:3" x14ac:dyDescent="0.25">
      <c r="A1156" s="1">
        <v>43159</v>
      </c>
      <c r="B1156" t="s">
        <v>2</v>
      </c>
      <c r="C1156" t="s">
        <v>1</v>
      </c>
    </row>
    <row r="1157" spans="1:3" x14ac:dyDescent="0.25">
      <c r="A1157" s="1">
        <v>43160</v>
      </c>
      <c r="B1157" t="s">
        <v>2</v>
      </c>
      <c r="C1157" t="s">
        <v>1</v>
      </c>
    </row>
    <row r="1158" spans="1:3" x14ac:dyDescent="0.25">
      <c r="A1158" s="1">
        <v>43161</v>
      </c>
      <c r="B1158" t="s">
        <v>2</v>
      </c>
      <c r="C1158" t="s">
        <v>1</v>
      </c>
    </row>
    <row r="1159" spans="1:3" x14ac:dyDescent="0.25">
      <c r="A1159" s="1">
        <v>43162</v>
      </c>
      <c r="B1159" t="s">
        <v>2</v>
      </c>
      <c r="C1159" t="s">
        <v>1</v>
      </c>
    </row>
    <row r="1160" spans="1:3" x14ac:dyDescent="0.25">
      <c r="A1160" s="1">
        <v>43163</v>
      </c>
      <c r="B1160" t="s">
        <v>2</v>
      </c>
      <c r="C1160" t="s">
        <v>1</v>
      </c>
    </row>
    <row r="1161" spans="1:3" x14ac:dyDescent="0.25">
      <c r="A1161" s="1">
        <v>43164</v>
      </c>
      <c r="B1161" t="s">
        <v>2</v>
      </c>
      <c r="C1161" t="s">
        <v>1</v>
      </c>
    </row>
    <row r="1162" spans="1:3" x14ac:dyDescent="0.25">
      <c r="A1162" s="1">
        <v>43165</v>
      </c>
      <c r="B1162" t="s">
        <v>2</v>
      </c>
      <c r="C1162" t="s">
        <v>1</v>
      </c>
    </row>
    <row r="1163" spans="1:3" x14ac:dyDescent="0.25">
      <c r="A1163" s="1">
        <v>43166</v>
      </c>
      <c r="B1163" t="s">
        <v>2</v>
      </c>
      <c r="C1163" t="s">
        <v>1</v>
      </c>
    </row>
    <row r="1164" spans="1:3" x14ac:dyDescent="0.25">
      <c r="A1164" s="1">
        <v>43167</v>
      </c>
      <c r="B1164" t="s">
        <v>2</v>
      </c>
      <c r="C1164" t="s">
        <v>1</v>
      </c>
    </row>
    <row r="1165" spans="1:3" x14ac:dyDescent="0.25">
      <c r="A1165" s="1">
        <v>43168</v>
      </c>
      <c r="B1165" t="s">
        <v>2</v>
      </c>
      <c r="C1165" t="s">
        <v>1</v>
      </c>
    </row>
    <row r="1166" spans="1:3" x14ac:dyDescent="0.25">
      <c r="A1166" s="1">
        <v>43169</v>
      </c>
      <c r="B1166" t="s">
        <v>2</v>
      </c>
      <c r="C1166" t="s">
        <v>1</v>
      </c>
    </row>
    <row r="1167" spans="1:3" x14ac:dyDescent="0.25">
      <c r="A1167" s="1">
        <v>43170</v>
      </c>
      <c r="B1167" t="s">
        <v>2</v>
      </c>
      <c r="C1167" t="s">
        <v>1</v>
      </c>
    </row>
    <row r="1168" spans="1:3" x14ac:dyDescent="0.25">
      <c r="A1168" s="1">
        <v>43171</v>
      </c>
      <c r="B1168" t="s">
        <v>2</v>
      </c>
      <c r="C1168" t="s">
        <v>2</v>
      </c>
    </row>
    <row r="1169" spans="1:3" x14ac:dyDescent="0.25">
      <c r="A1169" s="1">
        <v>43172</v>
      </c>
      <c r="B1169" t="s">
        <v>2</v>
      </c>
      <c r="C1169" t="s">
        <v>1</v>
      </c>
    </row>
    <row r="1170" spans="1:3" x14ac:dyDescent="0.25">
      <c r="A1170" s="1">
        <v>43173</v>
      </c>
      <c r="B1170" t="s">
        <v>2</v>
      </c>
      <c r="C1170" t="s">
        <v>1</v>
      </c>
    </row>
    <row r="1171" spans="1:3" x14ac:dyDescent="0.25">
      <c r="A1171" s="1">
        <v>43174</v>
      </c>
      <c r="B1171" t="s">
        <v>2</v>
      </c>
      <c r="C1171" t="s">
        <v>1</v>
      </c>
    </row>
    <row r="1172" spans="1:3" x14ac:dyDescent="0.25">
      <c r="A1172" s="1">
        <v>43175</v>
      </c>
      <c r="B1172" t="s">
        <v>2</v>
      </c>
      <c r="C1172" t="s">
        <v>1</v>
      </c>
    </row>
    <row r="1173" spans="1:3" x14ac:dyDescent="0.25">
      <c r="A1173" s="1">
        <v>43176</v>
      </c>
      <c r="B1173" t="s">
        <v>2</v>
      </c>
      <c r="C1173" t="s">
        <v>1</v>
      </c>
    </row>
    <row r="1174" spans="1:3" x14ac:dyDescent="0.25">
      <c r="A1174" s="1">
        <v>43177</v>
      </c>
      <c r="B1174" t="s">
        <v>2</v>
      </c>
      <c r="C1174" t="s">
        <v>1</v>
      </c>
    </row>
    <row r="1175" spans="1:3" x14ac:dyDescent="0.25">
      <c r="A1175" s="1">
        <v>43178</v>
      </c>
      <c r="B1175" t="s">
        <v>2</v>
      </c>
      <c r="C1175" t="s">
        <v>1</v>
      </c>
    </row>
    <row r="1176" spans="1:3" x14ac:dyDescent="0.25">
      <c r="A1176" s="1">
        <v>43179</v>
      </c>
      <c r="B1176" t="s">
        <v>2</v>
      </c>
      <c r="C1176" t="s">
        <v>1</v>
      </c>
    </row>
    <row r="1177" spans="1:3" x14ac:dyDescent="0.25">
      <c r="A1177" s="1">
        <v>43180</v>
      </c>
      <c r="B1177" t="s">
        <v>2</v>
      </c>
      <c r="C1177" t="s">
        <v>1</v>
      </c>
    </row>
    <row r="1178" spans="1:3" x14ac:dyDescent="0.25">
      <c r="A1178" s="1">
        <v>43181</v>
      </c>
      <c r="B1178" t="s">
        <v>2</v>
      </c>
      <c r="C1178" t="s">
        <v>1</v>
      </c>
    </row>
    <row r="1179" spans="1:3" x14ac:dyDescent="0.25">
      <c r="A1179" s="1">
        <v>43182</v>
      </c>
      <c r="B1179" t="s">
        <v>2</v>
      </c>
      <c r="C1179" t="s">
        <v>1</v>
      </c>
    </row>
    <row r="1180" spans="1:3" x14ac:dyDescent="0.25">
      <c r="A1180" s="1">
        <v>43183</v>
      </c>
      <c r="B1180" t="s">
        <v>2</v>
      </c>
      <c r="C1180" t="s">
        <v>1</v>
      </c>
    </row>
    <row r="1181" spans="1:3" x14ac:dyDescent="0.25">
      <c r="A1181" s="1">
        <v>43184</v>
      </c>
      <c r="B1181" t="s">
        <v>2</v>
      </c>
      <c r="C1181" t="s">
        <v>1</v>
      </c>
    </row>
    <row r="1182" spans="1:3" x14ac:dyDescent="0.25">
      <c r="A1182" s="1">
        <v>43185</v>
      </c>
      <c r="B1182" t="s">
        <v>2</v>
      </c>
      <c r="C1182" t="s">
        <v>1</v>
      </c>
    </row>
    <row r="1183" spans="1:3" x14ac:dyDescent="0.25">
      <c r="A1183" s="1">
        <v>43186</v>
      </c>
      <c r="B1183" t="s">
        <v>2</v>
      </c>
      <c r="C1183" t="s">
        <v>1</v>
      </c>
    </row>
    <row r="1184" spans="1:3" x14ac:dyDescent="0.25">
      <c r="A1184" s="1">
        <v>43187</v>
      </c>
      <c r="B1184" t="s">
        <v>2</v>
      </c>
      <c r="C1184" t="s">
        <v>1</v>
      </c>
    </row>
    <row r="1185" spans="1:3" x14ac:dyDescent="0.25">
      <c r="A1185" s="1">
        <v>43188</v>
      </c>
      <c r="B1185" t="s">
        <v>1</v>
      </c>
      <c r="C1185" t="s">
        <v>1</v>
      </c>
    </row>
    <row r="1186" spans="1:3" x14ac:dyDescent="0.25">
      <c r="A1186" s="1">
        <v>43189</v>
      </c>
      <c r="B1186" t="s">
        <v>1</v>
      </c>
      <c r="C1186" t="s">
        <v>2</v>
      </c>
    </row>
    <row r="1187" spans="1:3" x14ac:dyDescent="0.25">
      <c r="A1187" s="1">
        <v>43190</v>
      </c>
      <c r="B1187" t="s">
        <v>1</v>
      </c>
      <c r="C1187" t="s">
        <v>2</v>
      </c>
    </row>
    <row r="1188" spans="1:3" x14ac:dyDescent="0.25">
      <c r="A1188" s="1">
        <v>43191</v>
      </c>
      <c r="B1188" t="s">
        <v>1</v>
      </c>
      <c r="C1188" t="s">
        <v>2</v>
      </c>
    </row>
    <row r="1189" spans="1:3" x14ac:dyDescent="0.25">
      <c r="A1189" s="1">
        <v>43192</v>
      </c>
      <c r="B1189" t="s">
        <v>1</v>
      </c>
      <c r="C1189" t="s">
        <v>2</v>
      </c>
    </row>
    <row r="1190" spans="1:3" x14ac:dyDescent="0.25">
      <c r="A1190" s="1">
        <v>43193</v>
      </c>
      <c r="B1190" t="s">
        <v>1</v>
      </c>
      <c r="C1190" t="s">
        <v>1</v>
      </c>
    </row>
    <row r="1191" spans="1:3" x14ac:dyDescent="0.25">
      <c r="A1191" s="1">
        <v>43194</v>
      </c>
      <c r="B1191" t="s">
        <v>1</v>
      </c>
      <c r="C1191" t="s">
        <v>1</v>
      </c>
    </row>
    <row r="1192" spans="1:3" x14ac:dyDescent="0.25">
      <c r="A1192" s="1">
        <v>43195</v>
      </c>
      <c r="B1192" t="s">
        <v>1</v>
      </c>
      <c r="C1192" t="s">
        <v>1</v>
      </c>
    </row>
    <row r="1193" spans="1:3" x14ac:dyDescent="0.25">
      <c r="A1193" s="1">
        <v>43196</v>
      </c>
      <c r="B1193" t="s">
        <v>1</v>
      </c>
      <c r="C1193" t="s">
        <v>1</v>
      </c>
    </row>
    <row r="1194" spans="1:3" x14ac:dyDescent="0.25">
      <c r="A1194" s="1">
        <v>43197</v>
      </c>
      <c r="B1194" t="s">
        <v>1</v>
      </c>
      <c r="C1194" t="s">
        <v>1</v>
      </c>
    </row>
    <row r="1195" spans="1:3" x14ac:dyDescent="0.25">
      <c r="A1195" s="1">
        <v>43198</v>
      </c>
      <c r="B1195" t="s">
        <v>1</v>
      </c>
      <c r="C1195" t="s">
        <v>1</v>
      </c>
    </row>
    <row r="1196" spans="1:3" x14ac:dyDescent="0.25">
      <c r="A1196" s="1">
        <v>43199</v>
      </c>
      <c r="B1196" t="s">
        <v>1</v>
      </c>
      <c r="C1196" t="s">
        <v>1</v>
      </c>
    </row>
    <row r="1197" spans="1:3" x14ac:dyDescent="0.25">
      <c r="A1197" s="1">
        <v>43200</v>
      </c>
      <c r="B1197" t="s">
        <v>1</v>
      </c>
      <c r="C1197" t="s">
        <v>1</v>
      </c>
    </row>
    <row r="1198" spans="1:3" x14ac:dyDescent="0.25">
      <c r="A1198" s="1">
        <v>43201</v>
      </c>
      <c r="B1198" t="s">
        <v>1</v>
      </c>
      <c r="C1198" t="s">
        <v>1</v>
      </c>
    </row>
    <row r="1199" spans="1:3" x14ac:dyDescent="0.25">
      <c r="A1199" s="1">
        <v>43202</v>
      </c>
      <c r="B1199" t="s">
        <v>1</v>
      </c>
      <c r="C1199" t="s">
        <v>1</v>
      </c>
    </row>
    <row r="1200" spans="1:3" x14ac:dyDescent="0.25">
      <c r="A1200" s="1">
        <v>43203</v>
      </c>
      <c r="B1200" t="s">
        <v>1</v>
      </c>
      <c r="C1200" t="s">
        <v>1</v>
      </c>
    </row>
    <row r="1201" spans="1:3" x14ac:dyDescent="0.25">
      <c r="A1201" s="1">
        <v>43204</v>
      </c>
      <c r="B1201" t="s">
        <v>1</v>
      </c>
      <c r="C1201" t="s">
        <v>1</v>
      </c>
    </row>
    <row r="1202" spans="1:3" x14ac:dyDescent="0.25">
      <c r="A1202" s="1">
        <v>43205</v>
      </c>
      <c r="B1202" t="s">
        <v>1</v>
      </c>
      <c r="C1202" t="s">
        <v>1</v>
      </c>
    </row>
    <row r="1203" spans="1:3" x14ac:dyDescent="0.25">
      <c r="A1203" s="1">
        <v>43206</v>
      </c>
      <c r="B1203" t="s">
        <v>1</v>
      </c>
      <c r="C1203" t="s">
        <v>1</v>
      </c>
    </row>
    <row r="1204" spans="1:3" x14ac:dyDescent="0.25">
      <c r="A1204" s="1">
        <v>43207</v>
      </c>
      <c r="B1204" t="s">
        <v>2</v>
      </c>
      <c r="C1204" t="s">
        <v>1</v>
      </c>
    </row>
    <row r="1205" spans="1:3" x14ac:dyDescent="0.25">
      <c r="A1205" s="1">
        <v>43208</v>
      </c>
      <c r="B1205" t="s">
        <v>2</v>
      </c>
      <c r="C1205" t="s">
        <v>1</v>
      </c>
    </row>
    <row r="1206" spans="1:3" x14ac:dyDescent="0.25">
      <c r="A1206" s="1">
        <v>43209</v>
      </c>
      <c r="B1206" t="s">
        <v>2</v>
      </c>
      <c r="C1206" t="s">
        <v>1</v>
      </c>
    </row>
    <row r="1207" spans="1:3" x14ac:dyDescent="0.25">
      <c r="A1207" s="1">
        <v>43210</v>
      </c>
      <c r="B1207" t="s">
        <v>2</v>
      </c>
      <c r="C1207" t="s">
        <v>1</v>
      </c>
    </row>
    <row r="1208" spans="1:3" x14ac:dyDescent="0.25">
      <c r="A1208" s="1">
        <v>43211</v>
      </c>
      <c r="B1208" t="s">
        <v>2</v>
      </c>
      <c r="C1208" t="s">
        <v>1</v>
      </c>
    </row>
    <row r="1209" spans="1:3" x14ac:dyDescent="0.25">
      <c r="A1209" s="1">
        <v>43212</v>
      </c>
      <c r="B1209" t="s">
        <v>2</v>
      </c>
      <c r="C1209" t="s">
        <v>1</v>
      </c>
    </row>
    <row r="1210" spans="1:3" x14ac:dyDescent="0.25">
      <c r="A1210" s="1">
        <v>43213</v>
      </c>
      <c r="B1210" t="s">
        <v>2</v>
      </c>
      <c r="C1210" t="s">
        <v>1</v>
      </c>
    </row>
    <row r="1211" spans="1:3" x14ac:dyDescent="0.25">
      <c r="A1211" s="1">
        <v>43214</v>
      </c>
      <c r="B1211" t="s">
        <v>2</v>
      </c>
      <c r="C1211" t="s">
        <v>1</v>
      </c>
    </row>
    <row r="1212" spans="1:3" x14ac:dyDescent="0.25">
      <c r="A1212" s="1">
        <v>43215</v>
      </c>
      <c r="B1212" t="s">
        <v>2</v>
      </c>
      <c r="C1212" t="s">
        <v>2</v>
      </c>
    </row>
    <row r="1213" spans="1:3" x14ac:dyDescent="0.25">
      <c r="A1213" s="1">
        <v>43216</v>
      </c>
      <c r="B1213" t="s">
        <v>2</v>
      </c>
      <c r="C1213" t="s">
        <v>1</v>
      </c>
    </row>
    <row r="1214" spans="1:3" x14ac:dyDescent="0.25">
      <c r="A1214" s="1">
        <v>43217</v>
      </c>
      <c r="B1214" t="s">
        <v>2</v>
      </c>
      <c r="C1214" t="s">
        <v>1</v>
      </c>
    </row>
    <row r="1215" spans="1:3" x14ac:dyDescent="0.25">
      <c r="A1215" s="1">
        <v>43218</v>
      </c>
      <c r="B1215" t="s">
        <v>2</v>
      </c>
      <c r="C1215" t="s">
        <v>1</v>
      </c>
    </row>
    <row r="1216" spans="1:3" x14ac:dyDescent="0.25">
      <c r="A1216" s="1">
        <v>43219</v>
      </c>
      <c r="B1216" t="s">
        <v>2</v>
      </c>
      <c r="C1216" t="s">
        <v>1</v>
      </c>
    </row>
    <row r="1217" spans="1:3" x14ac:dyDescent="0.25">
      <c r="A1217" s="1">
        <v>43220</v>
      </c>
      <c r="B1217" t="s">
        <v>2</v>
      </c>
      <c r="C1217" t="s">
        <v>1</v>
      </c>
    </row>
    <row r="1218" spans="1:3" x14ac:dyDescent="0.25">
      <c r="A1218" s="1">
        <v>43221</v>
      </c>
      <c r="B1218" t="s">
        <v>2</v>
      </c>
      <c r="C1218" t="s">
        <v>1</v>
      </c>
    </row>
    <row r="1219" spans="1:3" x14ac:dyDescent="0.25">
      <c r="A1219" s="1">
        <v>43222</v>
      </c>
      <c r="B1219" t="s">
        <v>2</v>
      </c>
      <c r="C1219" t="s">
        <v>1</v>
      </c>
    </row>
    <row r="1220" spans="1:3" x14ac:dyDescent="0.25">
      <c r="A1220" s="1">
        <v>43223</v>
      </c>
      <c r="B1220" t="s">
        <v>2</v>
      </c>
      <c r="C1220" t="s">
        <v>1</v>
      </c>
    </row>
    <row r="1221" spans="1:3" x14ac:dyDescent="0.25">
      <c r="A1221" s="1">
        <v>43224</v>
      </c>
      <c r="B1221" t="s">
        <v>2</v>
      </c>
      <c r="C1221" t="s">
        <v>1</v>
      </c>
    </row>
    <row r="1222" spans="1:3" x14ac:dyDescent="0.25">
      <c r="A1222" s="1">
        <v>43225</v>
      </c>
      <c r="B1222" t="s">
        <v>2</v>
      </c>
      <c r="C1222" t="s">
        <v>1</v>
      </c>
    </row>
    <row r="1223" spans="1:3" x14ac:dyDescent="0.25">
      <c r="A1223" s="1">
        <v>43226</v>
      </c>
      <c r="B1223" t="s">
        <v>2</v>
      </c>
      <c r="C1223" t="s">
        <v>1</v>
      </c>
    </row>
    <row r="1224" spans="1:3" x14ac:dyDescent="0.25">
      <c r="A1224" s="1">
        <v>43227</v>
      </c>
      <c r="B1224" t="s">
        <v>2</v>
      </c>
      <c r="C1224" t="s">
        <v>1</v>
      </c>
    </row>
    <row r="1225" spans="1:3" x14ac:dyDescent="0.25">
      <c r="A1225" s="1">
        <v>43228</v>
      </c>
      <c r="B1225" t="s">
        <v>2</v>
      </c>
      <c r="C1225" t="s">
        <v>1</v>
      </c>
    </row>
    <row r="1226" spans="1:3" x14ac:dyDescent="0.25">
      <c r="A1226" s="1">
        <v>43229</v>
      </c>
      <c r="B1226" t="s">
        <v>2</v>
      </c>
      <c r="C1226" t="s">
        <v>1</v>
      </c>
    </row>
    <row r="1227" spans="1:3" x14ac:dyDescent="0.25">
      <c r="A1227" s="1">
        <v>43230</v>
      </c>
      <c r="B1227" t="s">
        <v>2</v>
      </c>
      <c r="C1227" t="s">
        <v>1</v>
      </c>
    </row>
    <row r="1228" spans="1:3" x14ac:dyDescent="0.25">
      <c r="A1228" s="1">
        <v>43231</v>
      </c>
      <c r="B1228" t="s">
        <v>2</v>
      </c>
      <c r="C1228" t="s">
        <v>1</v>
      </c>
    </row>
    <row r="1229" spans="1:3" x14ac:dyDescent="0.25">
      <c r="A1229" s="1">
        <v>43232</v>
      </c>
      <c r="B1229" t="s">
        <v>2</v>
      </c>
      <c r="C1229" t="s">
        <v>1</v>
      </c>
    </row>
    <row r="1230" spans="1:3" x14ac:dyDescent="0.25">
      <c r="A1230" s="1">
        <v>43233</v>
      </c>
      <c r="B1230" t="s">
        <v>2</v>
      </c>
      <c r="C1230" t="s">
        <v>1</v>
      </c>
    </row>
    <row r="1231" spans="1:3" x14ac:dyDescent="0.25">
      <c r="A1231" s="1">
        <v>43234</v>
      </c>
      <c r="B1231" t="s">
        <v>2</v>
      </c>
      <c r="C1231" t="s">
        <v>1</v>
      </c>
    </row>
    <row r="1232" spans="1:3" x14ac:dyDescent="0.25">
      <c r="A1232" s="1">
        <v>43235</v>
      </c>
      <c r="B1232" t="s">
        <v>2</v>
      </c>
      <c r="C1232" t="s">
        <v>1</v>
      </c>
    </row>
    <row r="1233" spans="1:3" x14ac:dyDescent="0.25">
      <c r="A1233" s="1">
        <v>43236</v>
      </c>
      <c r="B1233" t="s">
        <v>2</v>
      </c>
      <c r="C1233" t="s">
        <v>1</v>
      </c>
    </row>
    <row r="1234" spans="1:3" x14ac:dyDescent="0.25">
      <c r="A1234" s="1">
        <v>43237</v>
      </c>
      <c r="B1234" t="s">
        <v>2</v>
      </c>
      <c r="C1234" t="s">
        <v>1</v>
      </c>
    </row>
    <row r="1235" spans="1:3" x14ac:dyDescent="0.25">
      <c r="A1235" s="1">
        <v>43238</v>
      </c>
      <c r="B1235" t="s">
        <v>2</v>
      </c>
      <c r="C1235" t="s">
        <v>1</v>
      </c>
    </row>
    <row r="1236" spans="1:3" x14ac:dyDescent="0.25">
      <c r="A1236" s="1">
        <v>43239</v>
      </c>
      <c r="B1236" t="s">
        <v>2</v>
      </c>
      <c r="C1236" t="s">
        <v>1</v>
      </c>
    </row>
    <row r="1237" spans="1:3" x14ac:dyDescent="0.25">
      <c r="A1237" s="1">
        <v>43240</v>
      </c>
      <c r="B1237" t="s">
        <v>2</v>
      </c>
      <c r="C1237" t="s">
        <v>1</v>
      </c>
    </row>
    <row r="1238" spans="1:3" x14ac:dyDescent="0.25">
      <c r="A1238" s="1">
        <v>43241</v>
      </c>
      <c r="B1238" t="s">
        <v>2</v>
      </c>
      <c r="C1238" t="s">
        <v>1</v>
      </c>
    </row>
    <row r="1239" spans="1:3" x14ac:dyDescent="0.25">
      <c r="A1239" s="1">
        <v>43242</v>
      </c>
      <c r="B1239" t="s">
        <v>2</v>
      </c>
      <c r="C1239" t="s">
        <v>1</v>
      </c>
    </row>
    <row r="1240" spans="1:3" x14ac:dyDescent="0.25">
      <c r="A1240" s="1">
        <v>43243</v>
      </c>
      <c r="B1240" t="s">
        <v>2</v>
      </c>
      <c r="C1240" t="s">
        <v>1</v>
      </c>
    </row>
    <row r="1241" spans="1:3" x14ac:dyDescent="0.25">
      <c r="A1241" s="1">
        <v>43244</v>
      </c>
      <c r="B1241" t="s">
        <v>2</v>
      </c>
      <c r="C1241" t="s">
        <v>1</v>
      </c>
    </row>
    <row r="1242" spans="1:3" x14ac:dyDescent="0.25">
      <c r="A1242" s="1">
        <v>43245</v>
      </c>
      <c r="B1242" t="s">
        <v>2</v>
      </c>
      <c r="C1242" t="s">
        <v>1</v>
      </c>
    </row>
    <row r="1243" spans="1:3" x14ac:dyDescent="0.25">
      <c r="A1243" s="1">
        <v>43246</v>
      </c>
      <c r="B1243" t="s">
        <v>2</v>
      </c>
      <c r="C1243" t="s">
        <v>1</v>
      </c>
    </row>
    <row r="1244" spans="1:3" x14ac:dyDescent="0.25">
      <c r="A1244" s="1">
        <v>43247</v>
      </c>
      <c r="B1244" t="s">
        <v>2</v>
      </c>
      <c r="C1244" t="s">
        <v>1</v>
      </c>
    </row>
    <row r="1245" spans="1:3" x14ac:dyDescent="0.25">
      <c r="A1245" s="1">
        <v>43248</v>
      </c>
      <c r="B1245" t="s">
        <v>2</v>
      </c>
      <c r="C1245" t="s">
        <v>1</v>
      </c>
    </row>
    <row r="1246" spans="1:3" x14ac:dyDescent="0.25">
      <c r="A1246" s="1">
        <v>43249</v>
      </c>
      <c r="B1246" t="s">
        <v>2</v>
      </c>
      <c r="C1246" t="s">
        <v>1</v>
      </c>
    </row>
    <row r="1247" spans="1:3" x14ac:dyDescent="0.25">
      <c r="A1247" s="1">
        <v>43250</v>
      </c>
      <c r="B1247" t="s">
        <v>2</v>
      </c>
      <c r="C1247" t="s">
        <v>1</v>
      </c>
    </row>
    <row r="1248" spans="1:3" x14ac:dyDescent="0.25">
      <c r="A1248" s="1">
        <v>43251</v>
      </c>
      <c r="B1248" t="s">
        <v>2</v>
      </c>
      <c r="C1248" t="s">
        <v>1</v>
      </c>
    </row>
    <row r="1249" spans="1:3" x14ac:dyDescent="0.25">
      <c r="A1249" s="1">
        <v>43252</v>
      </c>
      <c r="B1249" t="s">
        <v>2</v>
      </c>
      <c r="C1249" t="s">
        <v>1</v>
      </c>
    </row>
    <row r="1250" spans="1:3" x14ac:dyDescent="0.25">
      <c r="A1250" s="1">
        <v>43253</v>
      </c>
      <c r="B1250" t="s">
        <v>2</v>
      </c>
      <c r="C1250" t="s">
        <v>1</v>
      </c>
    </row>
    <row r="1251" spans="1:3" x14ac:dyDescent="0.25">
      <c r="A1251" s="1">
        <v>43254</v>
      </c>
      <c r="B1251" t="s">
        <v>2</v>
      </c>
      <c r="C1251" t="s">
        <v>1</v>
      </c>
    </row>
    <row r="1252" spans="1:3" x14ac:dyDescent="0.25">
      <c r="A1252" s="1">
        <v>43255</v>
      </c>
      <c r="B1252" t="s">
        <v>2</v>
      </c>
      <c r="C1252" t="s">
        <v>1</v>
      </c>
    </row>
    <row r="1253" spans="1:3" x14ac:dyDescent="0.25">
      <c r="A1253" s="1">
        <v>43256</v>
      </c>
      <c r="B1253" t="s">
        <v>2</v>
      </c>
      <c r="C1253" t="s">
        <v>1</v>
      </c>
    </row>
    <row r="1254" spans="1:3" x14ac:dyDescent="0.25">
      <c r="A1254" s="1">
        <v>43257</v>
      </c>
      <c r="B1254" t="s">
        <v>2</v>
      </c>
      <c r="C1254" t="s">
        <v>1</v>
      </c>
    </row>
    <row r="1255" spans="1:3" x14ac:dyDescent="0.25">
      <c r="A1255" s="1">
        <v>43258</v>
      </c>
      <c r="B1255" t="s">
        <v>2</v>
      </c>
      <c r="C1255" t="s">
        <v>1</v>
      </c>
    </row>
    <row r="1256" spans="1:3" x14ac:dyDescent="0.25">
      <c r="A1256" s="1">
        <v>43259</v>
      </c>
      <c r="B1256" t="s">
        <v>2</v>
      </c>
      <c r="C1256" t="s">
        <v>1</v>
      </c>
    </row>
    <row r="1257" spans="1:3" x14ac:dyDescent="0.25">
      <c r="A1257" s="1">
        <v>43260</v>
      </c>
      <c r="B1257" t="s">
        <v>2</v>
      </c>
      <c r="C1257" t="s">
        <v>1</v>
      </c>
    </row>
    <row r="1258" spans="1:3" x14ac:dyDescent="0.25">
      <c r="A1258" s="1">
        <v>43261</v>
      </c>
      <c r="B1258" t="s">
        <v>2</v>
      </c>
      <c r="C1258" t="s">
        <v>1</v>
      </c>
    </row>
    <row r="1259" spans="1:3" x14ac:dyDescent="0.25">
      <c r="A1259" s="1">
        <v>43262</v>
      </c>
      <c r="B1259" t="s">
        <v>2</v>
      </c>
      <c r="C1259" t="s">
        <v>2</v>
      </c>
    </row>
    <row r="1260" spans="1:3" x14ac:dyDescent="0.25">
      <c r="A1260" s="1">
        <v>43263</v>
      </c>
      <c r="B1260" t="s">
        <v>2</v>
      </c>
      <c r="C1260" t="s">
        <v>1</v>
      </c>
    </row>
    <row r="1261" spans="1:3" x14ac:dyDescent="0.25">
      <c r="A1261" s="1">
        <v>43264</v>
      </c>
      <c r="B1261" t="s">
        <v>2</v>
      </c>
      <c r="C1261" t="s">
        <v>1</v>
      </c>
    </row>
    <row r="1262" spans="1:3" x14ac:dyDescent="0.25">
      <c r="A1262" s="1">
        <v>43265</v>
      </c>
      <c r="B1262" t="s">
        <v>2</v>
      </c>
      <c r="C1262" t="s">
        <v>1</v>
      </c>
    </row>
    <row r="1263" spans="1:3" x14ac:dyDescent="0.25">
      <c r="A1263" s="1">
        <v>43266</v>
      </c>
      <c r="B1263" t="s">
        <v>2</v>
      </c>
      <c r="C1263" t="s">
        <v>1</v>
      </c>
    </row>
    <row r="1264" spans="1:3" x14ac:dyDescent="0.25">
      <c r="A1264" s="1">
        <v>43267</v>
      </c>
      <c r="B1264" t="s">
        <v>2</v>
      </c>
      <c r="C1264" t="s">
        <v>1</v>
      </c>
    </row>
    <row r="1265" spans="1:3" x14ac:dyDescent="0.25">
      <c r="A1265" s="1">
        <v>43268</v>
      </c>
      <c r="B1265" t="s">
        <v>2</v>
      </c>
      <c r="C1265" t="s">
        <v>1</v>
      </c>
    </row>
    <row r="1266" spans="1:3" x14ac:dyDescent="0.25">
      <c r="A1266" s="1">
        <v>43269</v>
      </c>
      <c r="B1266" t="s">
        <v>2</v>
      </c>
      <c r="C1266" t="s">
        <v>1</v>
      </c>
    </row>
    <row r="1267" spans="1:3" x14ac:dyDescent="0.25">
      <c r="A1267" s="1">
        <v>43270</v>
      </c>
      <c r="B1267" t="s">
        <v>2</v>
      </c>
      <c r="C1267" t="s">
        <v>1</v>
      </c>
    </row>
    <row r="1268" spans="1:3" x14ac:dyDescent="0.25">
      <c r="A1268" s="1">
        <v>43271</v>
      </c>
      <c r="B1268" t="s">
        <v>2</v>
      </c>
      <c r="C1268" t="s">
        <v>1</v>
      </c>
    </row>
    <row r="1269" spans="1:3" x14ac:dyDescent="0.25">
      <c r="A1269" s="1">
        <v>43272</v>
      </c>
      <c r="B1269" t="s">
        <v>2</v>
      </c>
      <c r="C1269" t="s">
        <v>1</v>
      </c>
    </row>
    <row r="1270" spans="1:3" x14ac:dyDescent="0.25">
      <c r="A1270" s="1">
        <v>43273</v>
      </c>
      <c r="B1270" t="s">
        <v>2</v>
      </c>
      <c r="C1270" t="s">
        <v>1</v>
      </c>
    </row>
    <row r="1271" spans="1:3" x14ac:dyDescent="0.25">
      <c r="A1271" s="1">
        <v>43274</v>
      </c>
      <c r="B1271" t="s">
        <v>2</v>
      </c>
      <c r="C1271" t="s">
        <v>1</v>
      </c>
    </row>
    <row r="1272" spans="1:3" x14ac:dyDescent="0.25">
      <c r="A1272" s="1">
        <v>43275</v>
      </c>
      <c r="B1272" t="s">
        <v>2</v>
      </c>
      <c r="C1272" t="s">
        <v>1</v>
      </c>
    </row>
    <row r="1273" spans="1:3" x14ac:dyDescent="0.25">
      <c r="A1273" s="1">
        <v>43276</v>
      </c>
      <c r="B1273" t="s">
        <v>2</v>
      </c>
      <c r="C1273" t="s">
        <v>1</v>
      </c>
    </row>
    <row r="1274" spans="1:3" x14ac:dyDescent="0.25">
      <c r="A1274" s="1">
        <v>43277</v>
      </c>
      <c r="B1274" t="s">
        <v>2</v>
      </c>
      <c r="C1274" t="s">
        <v>1</v>
      </c>
    </row>
    <row r="1275" spans="1:3" x14ac:dyDescent="0.25">
      <c r="A1275" s="1">
        <v>43278</v>
      </c>
      <c r="B1275" t="s">
        <v>2</v>
      </c>
      <c r="C1275" t="s">
        <v>1</v>
      </c>
    </row>
    <row r="1276" spans="1:3" x14ac:dyDescent="0.25">
      <c r="A1276" s="1">
        <v>43279</v>
      </c>
      <c r="B1276" t="s">
        <v>2</v>
      </c>
      <c r="C1276" t="s">
        <v>1</v>
      </c>
    </row>
    <row r="1277" spans="1:3" x14ac:dyDescent="0.25">
      <c r="A1277" s="1">
        <v>43280</v>
      </c>
      <c r="B1277" t="s">
        <v>1</v>
      </c>
      <c r="C1277" t="s">
        <v>1</v>
      </c>
    </row>
    <row r="1278" spans="1:3" x14ac:dyDescent="0.25">
      <c r="A1278" s="1">
        <v>43281</v>
      </c>
      <c r="B1278" t="s">
        <v>1</v>
      </c>
      <c r="C1278" t="s">
        <v>1</v>
      </c>
    </row>
    <row r="1279" spans="1:3" x14ac:dyDescent="0.25">
      <c r="A1279" s="1">
        <v>43282</v>
      </c>
      <c r="B1279" t="s">
        <v>1</v>
      </c>
      <c r="C1279" t="s">
        <v>1</v>
      </c>
    </row>
    <row r="1280" spans="1:3" x14ac:dyDescent="0.25">
      <c r="A1280" s="1">
        <v>43283</v>
      </c>
      <c r="B1280" t="s">
        <v>1</v>
      </c>
      <c r="C1280" t="s">
        <v>1</v>
      </c>
    </row>
    <row r="1281" spans="1:3" x14ac:dyDescent="0.25">
      <c r="A1281" s="1">
        <v>43284</v>
      </c>
      <c r="B1281" t="s">
        <v>1</v>
      </c>
      <c r="C1281" t="s">
        <v>1</v>
      </c>
    </row>
    <row r="1282" spans="1:3" x14ac:dyDescent="0.25">
      <c r="A1282" s="1">
        <v>43285</v>
      </c>
      <c r="B1282" t="s">
        <v>1</v>
      </c>
      <c r="C1282" t="s">
        <v>1</v>
      </c>
    </row>
    <row r="1283" spans="1:3" x14ac:dyDescent="0.25">
      <c r="A1283" s="1">
        <v>43286</v>
      </c>
      <c r="B1283" t="s">
        <v>1</v>
      </c>
      <c r="C1283" t="s">
        <v>1</v>
      </c>
    </row>
    <row r="1284" spans="1:3" x14ac:dyDescent="0.25">
      <c r="A1284" s="1">
        <v>43287</v>
      </c>
      <c r="B1284" t="s">
        <v>1</v>
      </c>
      <c r="C1284" t="s">
        <v>1</v>
      </c>
    </row>
    <row r="1285" spans="1:3" x14ac:dyDescent="0.25">
      <c r="A1285" s="1">
        <v>43288</v>
      </c>
      <c r="B1285" t="s">
        <v>1</v>
      </c>
      <c r="C1285" t="s">
        <v>1</v>
      </c>
    </row>
    <row r="1286" spans="1:3" x14ac:dyDescent="0.25">
      <c r="A1286" s="1">
        <v>43289</v>
      </c>
      <c r="B1286" t="s">
        <v>1</v>
      </c>
      <c r="C1286" t="s">
        <v>1</v>
      </c>
    </row>
    <row r="1287" spans="1:3" x14ac:dyDescent="0.25">
      <c r="A1287" s="1">
        <v>43290</v>
      </c>
      <c r="B1287" t="s">
        <v>1</v>
      </c>
      <c r="C1287" t="s">
        <v>1</v>
      </c>
    </row>
    <row r="1288" spans="1:3" x14ac:dyDescent="0.25">
      <c r="A1288" s="1">
        <v>43291</v>
      </c>
      <c r="B1288" t="s">
        <v>1</v>
      </c>
      <c r="C1288" t="s">
        <v>1</v>
      </c>
    </row>
    <row r="1289" spans="1:3" x14ac:dyDescent="0.25">
      <c r="A1289" s="1">
        <v>43292</v>
      </c>
      <c r="B1289" t="s">
        <v>1</v>
      </c>
      <c r="C1289" t="s">
        <v>1</v>
      </c>
    </row>
    <row r="1290" spans="1:3" x14ac:dyDescent="0.25">
      <c r="A1290" s="1">
        <v>43293</v>
      </c>
      <c r="B1290" t="s">
        <v>1</v>
      </c>
      <c r="C1290" t="s">
        <v>1</v>
      </c>
    </row>
    <row r="1291" spans="1:3" x14ac:dyDescent="0.25">
      <c r="A1291" s="1">
        <v>43294</v>
      </c>
      <c r="B1291" t="s">
        <v>1</v>
      </c>
      <c r="C1291" t="s">
        <v>1</v>
      </c>
    </row>
    <row r="1292" spans="1:3" x14ac:dyDescent="0.25">
      <c r="A1292" s="1">
        <v>43295</v>
      </c>
      <c r="B1292" t="s">
        <v>1</v>
      </c>
      <c r="C1292" t="s">
        <v>1</v>
      </c>
    </row>
    <row r="1293" spans="1:3" x14ac:dyDescent="0.25">
      <c r="A1293" s="1">
        <v>43296</v>
      </c>
      <c r="B1293" t="s">
        <v>1</v>
      </c>
      <c r="C1293" t="s">
        <v>1</v>
      </c>
    </row>
    <row r="1294" spans="1:3" x14ac:dyDescent="0.25">
      <c r="A1294" s="1">
        <v>43297</v>
      </c>
      <c r="B1294" t="s">
        <v>1</v>
      </c>
      <c r="C1294" t="s">
        <v>1</v>
      </c>
    </row>
    <row r="1295" spans="1:3" x14ac:dyDescent="0.25">
      <c r="A1295" s="1">
        <v>43298</v>
      </c>
      <c r="B1295" t="s">
        <v>2</v>
      </c>
      <c r="C1295" t="s">
        <v>1</v>
      </c>
    </row>
    <row r="1296" spans="1:3" x14ac:dyDescent="0.25">
      <c r="A1296" s="1">
        <v>43299</v>
      </c>
      <c r="B1296" t="s">
        <v>2</v>
      </c>
      <c r="C1296" t="s">
        <v>1</v>
      </c>
    </row>
    <row r="1297" spans="1:3" x14ac:dyDescent="0.25">
      <c r="A1297" s="1">
        <v>43300</v>
      </c>
      <c r="B1297" t="s">
        <v>2</v>
      </c>
      <c r="C1297" t="s">
        <v>1</v>
      </c>
    </row>
    <row r="1298" spans="1:3" x14ac:dyDescent="0.25">
      <c r="A1298" s="1">
        <v>43301</v>
      </c>
      <c r="B1298" t="s">
        <v>2</v>
      </c>
      <c r="C1298" t="s">
        <v>1</v>
      </c>
    </row>
    <row r="1299" spans="1:3" x14ac:dyDescent="0.25">
      <c r="A1299" s="1">
        <v>43302</v>
      </c>
      <c r="B1299" t="s">
        <v>2</v>
      </c>
      <c r="C1299" t="s">
        <v>1</v>
      </c>
    </row>
    <row r="1300" spans="1:3" x14ac:dyDescent="0.25">
      <c r="A1300" s="1">
        <v>43303</v>
      </c>
      <c r="B1300" t="s">
        <v>2</v>
      </c>
      <c r="C1300" t="s">
        <v>1</v>
      </c>
    </row>
    <row r="1301" spans="1:3" x14ac:dyDescent="0.25">
      <c r="A1301" s="1">
        <v>43304</v>
      </c>
      <c r="B1301" t="s">
        <v>2</v>
      </c>
      <c r="C1301" t="s">
        <v>1</v>
      </c>
    </row>
    <row r="1302" spans="1:3" x14ac:dyDescent="0.25">
      <c r="A1302" s="1">
        <v>43305</v>
      </c>
      <c r="B1302" t="s">
        <v>2</v>
      </c>
      <c r="C1302" t="s">
        <v>1</v>
      </c>
    </row>
    <row r="1303" spans="1:3" x14ac:dyDescent="0.25">
      <c r="A1303" s="1">
        <v>43306</v>
      </c>
      <c r="B1303" t="s">
        <v>2</v>
      </c>
      <c r="C1303" t="s">
        <v>1</v>
      </c>
    </row>
    <row r="1304" spans="1:3" x14ac:dyDescent="0.25">
      <c r="A1304" s="1">
        <v>43307</v>
      </c>
      <c r="B1304" t="s">
        <v>2</v>
      </c>
      <c r="C1304" t="s">
        <v>1</v>
      </c>
    </row>
    <row r="1305" spans="1:3" x14ac:dyDescent="0.25">
      <c r="A1305" s="1">
        <v>43308</v>
      </c>
      <c r="B1305" t="s">
        <v>2</v>
      </c>
      <c r="C1305" t="s">
        <v>1</v>
      </c>
    </row>
    <row r="1306" spans="1:3" x14ac:dyDescent="0.25">
      <c r="A1306" s="1">
        <v>43309</v>
      </c>
      <c r="B1306" t="s">
        <v>2</v>
      </c>
      <c r="C1306" t="s">
        <v>1</v>
      </c>
    </row>
    <row r="1307" spans="1:3" x14ac:dyDescent="0.25">
      <c r="A1307" s="1">
        <v>43310</v>
      </c>
      <c r="B1307" t="s">
        <v>2</v>
      </c>
      <c r="C1307" t="s">
        <v>1</v>
      </c>
    </row>
    <row r="1308" spans="1:3" x14ac:dyDescent="0.25">
      <c r="A1308" s="1">
        <v>43311</v>
      </c>
      <c r="B1308" t="s">
        <v>2</v>
      </c>
      <c r="C1308" t="s">
        <v>1</v>
      </c>
    </row>
    <row r="1309" spans="1:3" x14ac:dyDescent="0.25">
      <c r="A1309" s="1">
        <v>43312</v>
      </c>
      <c r="B1309" t="s">
        <v>2</v>
      </c>
      <c r="C1309" t="s">
        <v>1</v>
      </c>
    </row>
    <row r="1310" spans="1:3" x14ac:dyDescent="0.25">
      <c r="A1310" s="1">
        <v>43313</v>
      </c>
      <c r="B1310" t="s">
        <v>2</v>
      </c>
      <c r="C1310" t="s">
        <v>1</v>
      </c>
    </row>
    <row r="1311" spans="1:3" x14ac:dyDescent="0.25">
      <c r="A1311" s="1">
        <v>43314</v>
      </c>
      <c r="B1311" t="s">
        <v>2</v>
      </c>
      <c r="C1311" t="s">
        <v>1</v>
      </c>
    </row>
    <row r="1312" spans="1:3" x14ac:dyDescent="0.25">
      <c r="A1312" s="1">
        <v>43315</v>
      </c>
      <c r="B1312" t="s">
        <v>2</v>
      </c>
      <c r="C1312" t="s">
        <v>1</v>
      </c>
    </row>
    <row r="1313" spans="1:3" x14ac:dyDescent="0.25">
      <c r="A1313" s="1">
        <v>43316</v>
      </c>
      <c r="B1313" t="s">
        <v>2</v>
      </c>
      <c r="C1313" t="s">
        <v>1</v>
      </c>
    </row>
    <row r="1314" spans="1:3" x14ac:dyDescent="0.25">
      <c r="A1314" s="1">
        <v>43317</v>
      </c>
      <c r="B1314" t="s">
        <v>2</v>
      </c>
      <c r="C1314" t="s">
        <v>1</v>
      </c>
    </row>
    <row r="1315" spans="1:3" x14ac:dyDescent="0.25">
      <c r="A1315" s="1">
        <v>43318</v>
      </c>
      <c r="B1315" t="s">
        <v>2</v>
      </c>
      <c r="C1315" t="s">
        <v>1</v>
      </c>
    </row>
    <row r="1316" spans="1:3" x14ac:dyDescent="0.25">
      <c r="A1316" s="1">
        <v>43319</v>
      </c>
      <c r="B1316" t="s">
        <v>2</v>
      </c>
      <c r="C1316" t="s">
        <v>1</v>
      </c>
    </row>
    <row r="1317" spans="1:3" x14ac:dyDescent="0.25">
      <c r="A1317" s="1">
        <v>43320</v>
      </c>
      <c r="B1317" t="s">
        <v>2</v>
      </c>
      <c r="C1317" t="s">
        <v>1</v>
      </c>
    </row>
    <row r="1318" spans="1:3" x14ac:dyDescent="0.25">
      <c r="A1318" s="1">
        <v>43321</v>
      </c>
      <c r="B1318" t="s">
        <v>2</v>
      </c>
      <c r="C1318" t="s">
        <v>1</v>
      </c>
    </row>
    <row r="1319" spans="1:3" x14ac:dyDescent="0.25">
      <c r="A1319" s="1">
        <v>43322</v>
      </c>
      <c r="B1319" t="s">
        <v>2</v>
      </c>
      <c r="C1319" t="s">
        <v>1</v>
      </c>
    </row>
    <row r="1320" spans="1:3" x14ac:dyDescent="0.25">
      <c r="A1320" s="1">
        <v>43323</v>
      </c>
      <c r="B1320" t="s">
        <v>2</v>
      </c>
      <c r="C1320" t="s">
        <v>1</v>
      </c>
    </row>
    <row r="1321" spans="1:3" x14ac:dyDescent="0.25">
      <c r="A1321" s="1">
        <v>43324</v>
      </c>
      <c r="B1321" t="s">
        <v>2</v>
      </c>
      <c r="C1321" t="s">
        <v>1</v>
      </c>
    </row>
    <row r="1322" spans="1:3" x14ac:dyDescent="0.25">
      <c r="A1322" s="1">
        <v>43325</v>
      </c>
      <c r="B1322" t="s">
        <v>2</v>
      </c>
      <c r="C1322" t="s">
        <v>1</v>
      </c>
    </row>
    <row r="1323" spans="1:3" x14ac:dyDescent="0.25">
      <c r="A1323" s="1">
        <v>43326</v>
      </c>
      <c r="B1323" t="s">
        <v>2</v>
      </c>
      <c r="C1323" t="s">
        <v>1</v>
      </c>
    </row>
    <row r="1324" spans="1:3" x14ac:dyDescent="0.25">
      <c r="A1324" s="1">
        <v>43327</v>
      </c>
      <c r="B1324" t="s">
        <v>2</v>
      </c>
      <c r="C1324" t="s">
        <v>1</v>
      </c>
    </row>
    <row r="1325" spans="1:3" x14ac:dyDescent="0.25">
      <c r="A1325" s="1">
        <v>43328</v>
      </c>
      <c r="B1325" t="s">
        <v>2</v>
      </c>
      <c r="C1325" t="s">
        <v>1</v>
      </c>
    </row>
    <row r="1326" spans="1:3" x14ac:dyDescent="0.25">
      <c r="A1326" s="1">
        <v>43329</v>
      </c>
      <c r="B1326" t="s">
        <v>2</v>
      </c>
      <c r="C1326" t="s">
        <v>1</v>
      </c>
    </row>
    <row r="1327" spans="1:3" x14ac:dyDescent="0.25">
      <c r="A1327" s="1">
        <v>43330</v>
      </c>
      <c r="B1327" t="s">
        <v>2</v>
      </c>
      <c r="C1327" t="s">
        <v>1</v>
      </c>
    </row>
    <row r="1328" spans="1:3" x14ac:dyDescent="0.25">
      <c r="A1328" s="1">
        <v>43331</v>
      </c>
      <c r="B1328" t="s">
        <v>2</v>
      </c>
      <c r="C1328" t="s">
        <v>1</v>
      </c>
    </row>
    <row r="1329" spans="1:3" x14ac:dyDescent="0.25">
      <c r="A1329" s="1">
        <v>43332</v>
      </c>
      <c r="B1329" t="s">
        <v>2</v>
      </c>
      <c r="C1329" t="s">
        <v>1</v>
      </c>
    </row>
    <row r="1330" spans="1:3" x14ac:dyDescent="0.25">
      <c r="A1330" s="1">
        <v>43333</v>
      </c>
      <c r="B1330" t="s">
        <v>2</v>
      </c>
      <c r="C1330" t="s">
        <v>1</v>
      </c>
    </row>
    <row r="1331" spans="1:3" x14ac:dyDescent="0.25">
      <c r="A1331" s="1">
        <v>43334</v>
      </c>
      <c r="B1331" t="s">
        <v>2</v>
      </c>
      <c r="C1331" t="s">
        <v>1</v>
      </c>
    </row>
    <row r="1332" spans="1:3" x14ac:dyDescent="0.25">
      <c r="A1332" s="1">
        <v>43335</v>
      </c>
      <c r="B1332" t="s">
        <v>2</v>
      </c>
      <c r="C1332" t="s">
        <v>1</v>
      </c>
    </row>
    <row r="1333" spans="1:3" x14ac:dyDescent="0.25">
      <c r="A1333" s="1">
        <v>43336</v>
      </c>
      <c r="B1333" t="s">
        <v>2</v>
      </c>
      <c r="C1333" t="s">
        <v>1</v>
      </c>
    </row>
    <row r="1334" spans="1:3" x14ac:dyDescent="0.25">
      <c r="A1334" s="1">
        <v>43337</v>
      </c>
      <c r="B1334" t="s">
        <v>2</v>
      </c>
      <c r="C1334" t="s">
        <v>1</v>
      </c>
    </row>
    <row r="1335" spans="1:3" x14ac:dyDescent="0.25">
      <c r="A1335" s="1">
        <v>43338</v>
      </c>
      <c r="B1335" t="s">
        <v>2</v>
      </c>
      <c r="C1335" t="s">
        <v>1</v>
      </c>
    </row>
    <row r="1336" spans="1:3" x14ac:dyDescent="0.25">
      <c r="A1336" s="1">
        <v>43339</v>
      </c>
      <c r="B1336" t="s">
        <v>2</v>
      </c>
      <c r="C1336" t="s">
        <v>1</v>
      </c>
    </row>
    <row r="1337" spans="1:3" x14ac:dyDescent="0.25">
      <c r="A1337" s="1">
        <v>43340</v>
      </c>
      <c r="B1337" t="s">
        <v>2</v>
      </c>
      <c r="C1337" t="s">
        <v>1</v>
      </c>
    </row>
    <row r="1338" spans="1:3" x14ac:dyDescent="0.25">
      <c r="A1338" s="1">
        <v>43341</v>
      </c>
      <c r="B1338" t="s">
        <v>2</v>
      </c>
      <c r="C1338" t="s">
        <v>1</v>
      </c>
    </row>
    <row r="1339" spans="1:3" x14ac:dyDescent="0.25">
      <c r="A1339" s="1">
        <v>43342</v>
      </c>
      <c r="B1339" t="s">
        <v>2</v>
      </c>
      <c r="C1339" t="s">
        <v>1</v>
      </c>
    </row>
    <row r="1340" spans="1:3" x14ac:dyDescent="0.25">
      <c r="A1340" s="1">
        <v>43343</v>
      </c>
      <c r="B1340" t="s">
        <v>2</v>
      </c>
      <c r="C1340" t="s">
        <v>1</v>
      </c>
    </row>
    <row r="1341" spans="1:3" x14ac:dyDescent="0.25">
      <c r="A1341" s="1">
        <v>43344</v>
      </c>
      <c r="B1341" t="s">
        <v>2</v>
      </c>
      <c r="C1341" t="s">
        <v>1</v>
      </c>
    </row>
    <row r="1342" spans="1:3" x14ac:dyDescent="0.25">
      <c r="A1342" s="1">
        <v>43345</v>
      </c>
      <c r="B1342" t="s">
        <v>2</v>
      </c>
      <c r="C1342" t="s">
        <v>1</v>
      </c>
    </row>
    <row r="1343" spans="1:3" x14ac:dyDescent="0.25">
      <c r="A1343" s="1">
        <v>43346</v>
      </c>
      <c r="B1343" t="s">
        <v>2</v>
      </c>
      <c r="C1343" t="s">
        <v>1</v>
      </c>
    </row>
    <row r="1344" spans="1:3" x14ac:dyDescent="0.25">
      <c r="A1344" s="1">
        <v>43347</v>
      </c>
      <c r="B1344" t="s">
        <v>2</v>
      </c>
      <c r="C1344" t="s">
        <v>1</v>
      </c>
    </row>
    <row r="1345" spans="1:3" x14ac:dyDescent="0.25">
      <c r="A1345" s="1">
        <v>43348</v>
      </c>
      <c r="B1345" t="s">
        <v>2</v>
      </c>
      <c r="C1345" t="s">
        <v>1</v>
      </c>
    </row>
    <row r="1346" spans="1:3" x14ac:dyDescent="0.25">
      <c r="A1346" s="1">
        <v>43349</v>
      </c>
      <c r="B1346" t="s">
        <v>2</v>
      </c>
      <c r="C1346" t="s">
        <v>1</v>
      </c>
    </row>
    <row r="1347" spans="1:3" x14ac:dyDescent="0.25">
      <c r="A1347" s="1">
        <v>43350</v>
      </c>
      <c r="B1347" t="s">
        <v>2</v>
      </c>
      <c r="C1347" t="s">
        <v>1</v>
      </c>
    </row>
    <row r="1348" spans="1:3" x14ac:dyDescent="0.25">
      <c r="A1348" s="1">
        <v>43351</v>
      </c>
      <c r="B1348" t="s">
        <v>2</v>
      </c>
      <c r="C1348" t="s">
        <v>1</v>
      </c>
    </row>
    <row r="1349" spans="1:3" x14ac:dyDescent="0.25">
      <c r="A1349" s="1">
        <v>43352</v>
      </c>
      <c r="B1349" t="s">
        <v>2</v>
      </c>
      <c r="C1349" t="s">
        <v>1</v>
      </c>
    </row>
    <row r="1350" spans="1:3" x14ac:dyDescent="0.25">
      <c r="A1350" s="1">
        <v>43353</v>
      </c>
      <c r="B1350" t="s">
        <v>2</v>
      </c>
      <c r="C1350" t="s">
        <v>1</v>
      </c>
    </row>
    <row r="1351" spans="1:3" x14ac:dyDescent="0.25">
      <c r="A1351" s="1">
        <v>43354</v>
      </c>
      <c r="B1351" t="s">
        <v>2</v>
      </c>
      <c r="C1351" t="s">
        <v>1</v>
      </c>
    </row>
    <row r="1352" spans="1:3" x14ac:dyDescent="0.25">
      <c r="A1352" s="1">
        <v>43355</v>
      </c>
      <c r="B1352" t="s">
        <v>2</v>
      </c>
      <c r="C1352" t="s">
        <v>1</v>
      </c>
    </row>
    <row r="1353" spans="1:3" x14ac:dyDescent="0.25">
      <c r="A1353" s="1">
        <v>43356</v>
      </c>
      <c r="B1353" t="s">
        <v>2</v>
      </c>
      <c r="C1353" t="s">
        <v>1</v>
      </c>
    </row>
    <row r="1354" spans="1:3" x14ac:dyDescent="0.25">
      <c r="A1354" s="1">
        <v>43357</v>
      </c>
      <c r="B1354" t="s">
        <v>2</v>
      </c>
      <c r="C1354" t="s">
        <v>1</v>
      </c>
    </row>
    <row r="1355" spans="1:3" x14ac:dyDescent="0.25">
      <c r="A1355" s="1">
        <v>43358</v>
      </c>
      <c r="B1355" t="s">
        <v>2</v>
      </c>
      <c r="C1355" t="s">
        <v>1</v>
      </c>
    </row>
    <row r="1356" spans="1:3" x14ac:dyDescent="0.25">
      <c r="A1356" s="1">
        <v>43359</v>
      </c>
      <c r="B1356" t="s">
        <v>2</v>
      </c>
      <c r="C1356" t="s">
        <v>1</v>
      </c>
    </row>
    <row r="1357" spans="1:3" x14ac:dyDescent="0.25">
      <c r="A1357" s="1">
        <v>43360</v>
      </c>
      <c r="B1357" t="s">
        <v>2</v>
      </c>
      <c r="C1357" t="s">
        <v>1</v>
      </c>
    </row>
    <row r="1358" spans="1:3" x14ac:dyDescent="0.25">
      <c r="A1358" s="1">
        <v>43361</v>
      </c>
      <c r="B1358" t="s">
        <v>2</v>
      </c>
      <c r="C1358" t="s">
        <v>1</v>
      </c>
    </row>
    <row r="1359" spans="1:3" x14ac:dyDescent="0.25">
      <c r="A1359" s="1">
        <v>43362</v>
      </c>
      <c r="B1359" t="s">
        <v>2</v>
      </c>
      <c r="C1359" t="s">
        <v>1</v>
      </c>
    </row>
    <row r="1360" spans="1:3" x14ac:dyDescent="0.25">
      <c r="A1360" s="1">
        <v>43363</v>
      </c>
      <c r="B1360" t="s">
        <v>2</v>
      </c>
      <c r="C1360" t="s">
        <v>1</v>
      </c>
    </row>
    <row r="1361" spans="1:3" x14ac:dyDescent="0.25">
      <c r="A1361" s="1">
        <v>43364</v>
      </c>
      <c r="B1361" t="s">
        <v>1</v>
      </c>
      <c r="C1361" t="s">
        <v>1</v>
      </c>
    </row>
    <row r="1362" spans="1:3" x14ac:dyDescent="0.25">
      <c r="A1362" s="1">
        <v>43365</v>
      </c>
      <c r="B1362" t="s">
        <v>1</v>
      </c>
      <c r="C1362" t="s">
        <v>1</v>
      </c>
    </row>
    <row r="1363" spans="1:3" x14ac:dyDescent="0.25">
      <c r="A1363" s="1">
        <v>43366</v>
      </c>
      <c r="B1363" t="s">
        <v>1</v>
      </c>
      <c r="C1363" t="s">
        <v>1</v>
      </c>
    </row>
    <row r="1364" spans="1:3" x14ac:dyDescent="0.25">
      <c r="A1364" s="1">
        <v>43367</v>
      </c>
      <c r="B1364" t="s">
        <v>1</v>
      </c>
      <c r="C1364" t="s">
        <v>1</v>
      </c>
    </row>
    <row r="1365" spans="1:3" x14ac:dyDescent="0.25">
      <c r="A1365" s="1">
        <v>43368</v>
      </c>
      <c r="B1365" t="s">
        <v>1</v>
      </c>
      <c r="C1365" t="s">
        <v>1</v>
      </c>
    </row>
    <row r="1366" spans="1:3" x14ac:dyDescent="0.25">
      <c r="A1366" s="1">
        <v>43369</v>
      </c>
      <c r="B1366" t="s">
        <v>1</v>
      </c>
      <c r="C1366" t="s">
        <v>1</v>
      </c>
    </row>
    <row r="1367" spans="1:3" x14ac:dyDescent="0.25">
      <c r="A1367" s="1">
        <v>43370</v>
      </c>
      <c r="B1367" t="s">
        <v>1</v>
      </c>
      <c r="C1367" t="s">
        <v>1</v>
      </c>
    </row>
    <row r="1368" spans="1:3" x14ac:dyDescent="0.25">
      <c r="A1368" s="1">
        <v>43371</v>
      </c>
      <c r="B1368" t="s">
        <v>1</v>
      </c>
      <c r="C1368" t="s">
        <v>2</v>
      </c>
    </row>
    <row r="1369" spans="1:3" x14ac:dyDescent="0.25">
      <c r="A1369" s="1">
        <v>43372</v>
      </c>
      <c r="B1369" t="s">
        <v>1</v>
      </c>
      <c r="C1369" t="s">
        <v>1</v>
      </c>
    </row>
    <row r="1370" spans="1:3" x14ac:dyDescent="0.25">
      <c r="A1370" s="1">
        <v>43373</v>
      </c>
      <c r="B1370" t="s">
        <v>1</v>
      </c>
      <c r="C1370" t="s">
        <v>1</v>
      </c>
    </row>
    <row r="1371" spans="1:3" x14ac:dyDescent="0.25">
      <c r="A1371" s="1">
        <v>43374</v>
      </c>
      <c r="B1371" t="s">
        <v>1</v>
      </c>
      <c r="C1371" t="s">
        <v>1</v>
      </c>
    </row>
    <row r="1372" spans="1:3" x14ac:dyDescent="0.25">
      <c r="A1372" s="1">
        <v>43375</v>
      </c>
      <c r="B1372" t="s">
        <v>1</v>
      </c>
      <c r="C1372" t="s">
        <v>1</v>
      </c>
    </row>
    <row r="1373" spans="1:3" x14ac:dyDescent="0.25">
      <c r="A1373" s="1">
        <v>43376</v>
      </c>
      <c r="B1373" t="s">
        <v>1</v>
      </c>
      <c r="C1373" t="s">
        <v>1</v>
      </c>
    </row>
    <row r="1374" spans="1:3" x14ac:dyDescent="0.25">
      <c r="A1374" s="1">
        <v>43377</v>
      </c>
      <c r="B1374" t="s">
        <v>1</v>
      </c>
      <c r="C1374" t="s">
        <v>1</v>
      </c>
    </row>
    <row r="1375" spans="1:3" x14ac:dyDescent="0.25">
      <c r="A1375" s="1">
        <v>43378</v>
      </c>
      <c r="B1375" t="s">
        <v>1</v>
      </c>
      <c r="C1375" t="s">
        <v>1</v>
      </c>
    </row>
    <row r="1376" spans="1:3" x14ac:dyDescent="0.25">
      <c r="A1376" s="1">
        <v>43379</v>
      </c>
      <c r="B1376" t="s">
        <v>1</v>
      </c>
      <c r="C1376" t="s">
        <v>1</v>
      </c>
    </row>
    <row r="1377" spans="1:3" x14ac:dyDescent="0.25">
      <c r="A1377" s="1">
        <v>43380</v>
      </c>
      <c r="B1377" t="s">
        <v>1</v>
      </c>
      <c r="C1377" t="s">
        <v>1</v>
      </c>
    </row>
    <row r="1378" spans="1:3" x14ac:dyDescent="0.25">
      <c r="A1378" s="1">
        <v>43381</v>
      </c>
      <c r="B1378" t="s">
        <v>1</v>
      </c>
      <c r="C1378" t="s">
        <v>1</v>
      </c>
    </row>
    <row r="1379" spans="1:3" x14ac:dyDescent="0.25">
      <c r="A1379" s="1">
        <v>43382</v>
      </c>
      <c r="B1379" t="s">
        <v>2</v>
      </c>
      <c r="C1379" t="s">
        <v>1</v>
      </c>
    </row>
    <row r="1380" spans="1:3" x14ac:dyDescent="0.25">
      <c r="A1380" s="1">
        <v>43383</v>
      </c>
      <c r="B1380" t="s">
        <v>2</v>
      </c>
      <c r="C1380" t="s">
        <v>1</v>
      </c>
    </row>
    <row r="1381" spans="1:3" x14ac:dyDescent="0.25">
      <c r="A1381" s="1">
        <v>43384</v>
      </c>
      <c r="B1381" t="s">
        <v>2</v>
      </c>
      <c r="C1381" t="s">
        <v>1</v>
      </c>
    </row>
    <row r="1382" spans="1:3" x14ac:dyDescent="0.25">
      <c r="A1382" s="1">
        <v>43385</v>
      </c>
      <c r="B1382" t="s">
        <v>2</v>
      </c>
      <c r="C1382" t="s">
        <v>1</v>
      </c>
    </row>
    <row r="1383" spans="1:3" x14ac:dyDescent="0.25">
      <c r="A1383" s="1">
        <v>43386</v>
      </c>
      <c r="B1383" t="s">
        <v>2</v>
      </c>
      <c r="C1383" t="s">
        <v>1</v>
      </c>
    </row>
    <row r="1384" spans="1:3" x14ac:dyDescent="0.25">
      <c r="A1384" s="1">
        <v>43387</v>
      </c>
      <c r="B1384" t="s">
        <v>2</v>
      </c>
      <c r="C1384" t="s">
        <v>1</v>
      </c>
    </row>
    <row r="1385" spans="1:3" x14ac:dyDescent="0.25">
      <c r="A1385" s="1">
        <v>43388</v>
      </c>
      <c r="B1385" t="s">
        <v>2</v>
      </c>
      <c r="C1385" t="s">
        <v>1</v>
      </c>
    </row>
    <row r="1386" spans="1:3" x14ac:dyDescent="0.25">
      <c r="A1386" s="1">
        <v>43389</v>
      </c>
      <c r="B1386" t="s">
        <v>2</v>
      </c>
      <c r="C1386" t="s">
        <v>1</v>
      </c>
    </row>
    <row r="1387" spans="1:3" x14ac:dyDescent="0.25">
      <c r="A1387" s="1">
        <v>43390</v>
      </c>
      <c r="B1387" t="s">
        <v>2</v>
      </c>
      <c r="C1387" t="s">
        <v>1</v>
      </c>
    </row>
    <row r="1388" spans="1:3" x14ac:dyDescent="0.25">
      <c r="A1388" s="1">
        <v>43391</v>
      </c>
      <c r="B1388" t="s">
        <v>2</v>
      </c>
      <c r="C1388" t="s">
        <v>1</v>
      </c>
    </row>
    <row r="1389" spans="1:3" x14ac:dyDescent="0.25">
      <c r="A1389" s="1">
        <v>43392</v>
      </c>
      <c r="B1389" t="s">
        <v>2</v>
      </c>
      <c r="C1389" t="s">
        <v>1</v>
      </c>
    </row>
    <row r="1390" spans="1:3" x14ac:dyDescent="0.25">
      <c r="A1390" s="1">
        <v>43393</v>
      </c>
      <c r="B1390" t="s">
        <v>2</v>
      </c>
      <c r="C1390" t="s">
        <v>1</v>
      </c>
    </row>
    <row r="1391" spans="1:3" x14ac:dyDescent="0.25">
      <c r="A1391" s="1">
        <v>43394</v>
      </c>
      <c r="B1391" t="s">
        <v>2</v>
      </c>
      <c r="C1391" t="s">
        <v>1</v>
      </c>
    </row>
    <row r="1392" spans="1:3" x14ac:dyDescent="0.25">
      <c r="A1392" s="1">
        <v>43395</v>
      </c>
      <c r="B1392" t="s">
        <v>2</v>
      </c>
      <c r="C1392" t="s">
        <v>1</v>
      </c>
    </row>
    <row r="1393" spans="1:3" x14ac:dyDescent="0.25">
      <c r="A1393" s="1">
        <v>43396</v>
      </c>
      <c r="B1393" t="s">
        <v>2</v>
      </c>
      <c r="C1393" t="s">
        <v>1</v>
      </c>
    </row>
    <row r="1394" spans="1:3" x14ac:dyDescent="0.25">
      <c r="A1394" s="1">
        <v>43397</v>
      </c>
      <c r="B1394" t="s">
        <v>2</v>
      </c>
      <c r="C1394" t="s">
        <v>1</v>
      </c>
    </row>
    <row r="1395" spans="1:3" x14ac:dyDescent="0.25">
      <c r="A1395" s="1">
        <v>43398</v>
      </c>
      <c r="B1395" t="s">
        <v>2</v>
      </c>
      <c r="C1395" t="s">
        <v>1</v>
      </c>
    </row>
    <row r="1396" spans="1:3" x14ac:dyDescent="0.25">
      <c r="A1396" s="1">
        <v>43399</v>
      </c>
      <c r="B1396" t="s">
        <v>2</v>
      </c>
      <c r="C1396" t="s">
        <v>1</v>
      </c>
    </row>
    <row r="1397" spans="1:3" x14ac:dyDescent="0.25">
      <c r="A1397" s="1">
        <v>43400</v>
      </c>
      <c r="B1397" t="s">
        <v>2</v>
      </c>
      <c r="C1397" t="s">
        <v>1</v>
      </c>
    </row>
    <row r="1398" spans="1:3" x14ac:dyDescent="0.25">
      <c r="A1398" s="1">
        <v>43401</v>
      </c>
      <c r="B1398" t="s">
        <v>2</v>
      </c>
      <c r="C1398" t="s">
        <v>1</v>
      </c>
    </row>
    <row r="1399" spans="1:3" x14ac:dyDescent="0.25">
      <c r="A1399" s="1">
        <v>43402</v>
      </c>
      <c r="B1399" t="s">
        <v>2</v>
      </c>
      <c r="C1399" t="s">
        <v>1</v>
      </c>
    </row>
    <row r="1400" spans="1:3" x14ac:dyDescent="0.25">
      <c r="A1400" s="1">
        <v>43403</v>
      </c>
      <c r="B1400" t="s">
        <v>2</v>
      </c>
      <c r="C1400" t="s">
        <v>1</v>
      </c>
    </row>
    <row r="1401" spans="1:3" x14ac:dyDescent="0.25">
      <c r="A1401" s="1">
        <v>43404</v>
      </c>
      <c r="B1401" t="s">
        <v>2</v>
      </c>
      <c r="C1401" t="s">
        <v>1</v>
      </c>
    </row>
    <row r="1402" spans="1:3" x14ac:dyDescent="0.25">
      <c r="A1402" s="1">
        <v>43405</v>
      </c>
      <c r="B1402" t="s">
        <v>2</v>
      </c>
      <c r="C1402" t="s">
        <v>1</v>
      </c>
    </row>
    <row r="1403" spans="1:3" x14ac:dyDescent="0.25">
      <c r="A1403" s="1">
        <v>43406</v>
      </c>
      <c r="B1403" t="s">
        <v>2</v>
      </c>
      <c r="C1403" t="s">
        <v>1</v>
      </c>
    </row>
    <row r="1404" spans="1:3" x14ac:dyDescent="0.25">
      <c r="A1404" s="1">
        <v>43407</v>
      </c>
      <c r="B1404" t="s">
        <v>2</v>
      </c>
      <c r="C1404" t="s">
        <v>1</v>
      </c>
    </row>
    <row r="1405" spans="1:3" x14ac:dyDescent="0.25">
      <c r="A1405" s="1">
        <v>43408</v>
      </c>
      <c r="B1405" t="s">
        <v>2</v>
      </c>
      <c r="C1405" t="s">
        <v>1</v>
      </c>
    </row>
    <row r="1406" spans="1:3" x14ac:dyDescent="0.25">
      <c r="A1406" s="1">
        <v>43409</v>
      </c>
      <c r="B1406" t="s">
        <v>2</v>
      </c>
      <c r="C1406" t="s">
        <v>1</v>
      </c>
    </row>
    <row r="1407" spans="1:3" x14ac:dyDescent="0.25">
      <c r="A1407" s="1">
        <v>43410</v>
      </c>
      <c r="B1407" t="s">
        <v>2</v>
      </c>
      <c r="C1407" t="s">
        <v>2</v>
      </c>
    </row>
    <row r="1408" spans="1:3" x14ac:dyDescent="0.25">
      <c r="A1408" s="1">
        <v>43411</v>
      </c>
      <c r="B1408" t="s">
        <v>2</v>
      </c>
      <c r="C1408" t="s">
        <v>1</v>
      </c>
    </row>
    <row r="1409" spans="1:3" x14ac:dyDescent="0.25">
      <c r="A1409" s="1">
        <v>43412</v>
      </c>
      <c r="B1409" t="s">
        <v>2</v>
      </c>
      <c r="C1409" t="s">
        <v>1</v>
      </c>
    </row>
    <row r="1410" spans="1:3" x14ac:dyDescent="0.25">
      <c r="A1410" s="1">
        <v>43413</v>
      </c>
      <c r="B1410" t="s">
        <v>2</v>
      </c>
      <c r="C1410" t="s">
        <v>1</v>
      </c>
    </row>
    <row r="1411" spans="1:3" x14ac:dyDescent="0.25">
      <c r="A1411" s="1">
        <v>43414</v>
      </c>
      <c r="B1411" t="s">
        <v>2</v>
      </c>
      <c r="C1411" t="s">
        <v>1</v>
      </c>
    </row>
    <row r="1412" spans="1:3" x14ac:dyDescent="0.25">
      <c r="A1412" s="1">
        <v>43415</v>
      </c>
      <c r="B1412" t="s">
        <v>2</v>
      </c>
      <c r="C1412" t="s">
        <v>1</v>
      </c>
    </row>
    <row r="1413" spans="1:3" x14ac:dyDescent="0.25">
      <c r="A1413" s="1">
        <v>43416</v>
      </c>
      <c r="B1413" t="s">
        <v>2</v>
      </c>
      <c r="C1413" t="s">
        <v>1</v>
      </c>
    </row>
    <row r="1414" spans="1:3" x14ac:dyDescent="0.25">
      <c r="A1414" s="1">
        <v>43417</v>
      </c>
      <c r="B1414" t="s">
        <v>2</v>
      </c>
      <c r="C1414" t="s">
        <v>1</v>
      </c>
    </row>
    <row r="1415" spans="1:3" x14ac:dyDescent="0.25">
      <c r="A1415" s="1">
        <v>43418</v>
      </c>
      <c r="B1415" t="s">
        <v>2</v>
      </c>
      <c r="C1415" t="s">
        <v>1</v>
      </c>
    </row>
    <row r="1416" spans="1:3" x14ac:dyDescent="0.25">
      <c r="A1416" s="1">
        <v>43419</v>
      </c>
      <c r="B1416" t="s">
        <v>2</v>
      </c>
      <c r="C1416" t="s">
        <v>1</v>
      </c>
    </row>
    <row r="1417" spans="1:3" x14ac:dyDescent="0.25">
      <c r="A1417" s="1">
        <v>43420</v>
      </c>
      <c r="B1417" t="s">
        <v>2</v>
      </c>
      <c r="C1417" t="s">
        <v>1</v>
      </c>
    </row>
    <row r="1418" spans="1:3" x14ac:dyDescent="0.25">
      <c r="A1418" s="1">
        <v>43421</v>
      </c>
      <c r="B1418" t="s">
        <v>2</v>
      </c>
      <c r="C1418" t="s">
        <v>1</v>
      </c>
    </row>
    <row r="1419" spans="1:3" x14ac:dyDescent="0.25">
      <c r="A1419" s="1">
        <v>43422</v>
      </c>
      <c r="B1419" t="s">
        <v>2</v>
      </c>
      <c r="C1419" t="s">
        <v>1</v>
      </c>
    </row>
    <row r="1420" spans="1:3" x14ac:dyDescent="0.25">
      <c r="A1420" s="1">
        <v>43423</v>
      </c>
      <c r="B1420" t="s">
        <v>2</v>
      </c>
      <c r="C1420" t="s">
        <v>1</v>
      </c>
    </row>
    <row r="1421" spans="1:3" x14ac:dyDescent="0.25">
      <c r="A1421" s="1">
        <v>43424</v>
      </c>
      <c r="B1421" t="s">
        <v>2</v>
      </c>
      <c r="C1421" t="s">
        <v>1</v>
      </c>
    </row>
    <row r="1422" spans="1:3" x14ac:dyDescent="0.25">
      <c r="A1422" s="1">
        <v>43425</v>
      </c>
      <c r="B1422" t="s">
        <v>2</v>
      </c>
      <c r="C1422" t="s">
        <v>1</v>
      </c>
    </row>
    <row r="1423" spans="1:3" x14ac:dyDescent="0.25">
      <c r="A1423" s="1">
        <v>43426</v>
      </c>
      <c r="B1423" t="s">
        <v>2</v>
      </c>
      <c r="C1423" t="s">
        <v>1</v>
      </c>
    </row>
    <row r="1424" spans="1:3" x14ac:dyDescent="0.25">
      <c r="A1424" s="1">
        <v>43427</v>
      </c>
      <c r="B1424" t="s">
        <v>2</v>
      </c>
      <c r="C1424" t="s">
        <v>1</v>
      </c>
    </row>
    <row r="1425" spans="1:3" x14ac:dyDescent="0.25">
      <c r="A1425" s="1">
        <v>43428</v>
      </c>
      <c r="B1425" t="s">
        <v>2</v>
      </c>
      <c r="C1425" t="s">
        <v>1</v>
      </c>
    </row>
    <row r="1426" spans="1:3" x14ac:dyDescent="0.25">
      <c r="A1426" s="1">
        <v>43429</v>
      </c>
      <c r="B1426" t="s">
        <v>2</v>
      </c>
      <c r="C1426" t="s">
        <v>1</v>
      </c>
    </row>
    <row r="1427" spans="1:3" x14ac:dyDescent="0.25">
      <c r="A1427" s="1">
        <v>43430</v>
      </c>
      <c r="B1427" t="s">
        <v>2</v>
      </c>
      <c r="C1427" t="s">
        <v>1</v>
      </c>
    </row>
    <row r="1428" spans="1:3" x14ac:dyDescent="0.25">
      <c r="A1428" s="1">
        <v>43431</v>
      </c>
      <c r="B1428" t="s">
        <v>2</v>
      </c>
      <c r="C1428" t="s">
        <v>1</v>
      </c>
    </row>
    <row r="1429" spans="1:3" x14ac:dyDescent="0.25">
      <c r="A1429" s="1">
        <v>43432</v>
      </c>
      <c r="B1429" t="s">
        <v>2</v>
      </c>
      <c r="C1429" t="s">
        <v>1</v>
      </c>
    </row>
    <row r="1430" spans="1:3" x14ac:dyDescent="0.25">
      <c r="A1430" s="1">
        <v>43433</v>
      </c>
      <c r="B1430" t="s">
        <v>2</v>
      </c>
      <c r="C1430" t="s">
        <v>1</v>
      </c>
    </row>
    <row r="1431" spans="1:3" x14ac:dyDescent="0.25">
      <c r="A1431" s="1">
        <v>43434</v>
      </c>
      <c r="B1431" t="s">
        <v>2</v>
      </c>
      <c r="C1431" t="s">
        <v>1</v>
      </c>
    </row>
    <row r="1432" spans="1:3" x14ac:dyDescent="0.25">
      <c r="A1432" s="1">
        <v>43435</v>
      </c>
      <c r="B1432" t="s">
        <v>2</v>
      </c>
      <c r="C1432" t="s">
        <v>1</v>
      </c>
    </row>
    <row r="1433" spans="1:3" x14ac:dyDescent="0.25">
      <c r="A1433" s="1">
        <v>43436</v>
      </c>
      <c r="B1433" t="s">
        <v>2</v>
      </c>
      <c r="C1433" t="s">
        <v>1</v>
      </c>
    </row>
    <row r="1434" spans="1:3" x14ac:dyDescent="0.25">
      <c r="A1434" s="1">
        <v>43437</v>
      </c>
      <c r="B1434" t="s">
        <v>2</v>
      </c>
      <c r="C1434" t="s">
        <v>1</v>
      </c>
    </row>
    <row r="1435" spans="1:3" x14ac:dyDescent="0.25">
      <c r="A1435" s="1">
        <v>43438</v>
      </c>
      <c r="B1435" t="s">
        <v>2</v>
      </c>
      <c r="C1435" t="s">
        <v>1</v>
      </c>
    </row>
    <row r="1436" spans="1:3" x14ac:dyDescent="0.25">
      <c r="A1436" s="1">
        <v>43439</v>
      </c>
      <c r="B1436" t="s">
        <v>2</v>
      </c>
      <c r="C1436" t="s">
        <v>1</v>
      </c>
    </row>
    <row r="1437" spans="1:3" x14ac:dyDescent="0.25">
      <c r="A1437" s="1">
        <v>43440</v>
      </c>
      <c r="B1437" t="s">
        <v>2</v>
      </c>
      <c r="C1437" t="s">
        <v>1</v>
      </c>
    </row>
    <row r="1438" spans="1:3" x14ac:dyDescent="0.25">
      <c r="A1438" s="1">
        <v>43441</v>
      </c>
      <c r="B1438" t="s">
        <v>2</v>
      </c>
      <c r="C1438" t="s">
        <v>1</v>
      </c>
    </row>
    <row r="1439" spans="1:3" x14ac:dyDescent="0.25">
      <c r="A1439" s="1">
        <v>43442</v>
      </c>
      <c r="B1439" t="s">
        <v>2</v>
      </c>
      <c r="C1439" t="s">
        <v>1</v>
      </c>
    </row>
    <row r="1440" spans="1:3" x14ac:dyDescent="0.25">
      <c r="A1440" s="1">
        <v>43443</v>
      </c>
      <c r="B1440" t="s">
        <v>2</v>
      </c>
      <c r="C1440" t="s">
        <v>1</v>
      </c>
    </row>
    <row r="1441" spans="1:3" x14ac:dyDescent="0.25">
      <c r="A1441" s="1">
        <v>43444</v>
      </c>
      <c r="B1441" t="s">
        <v>2</v>
      </c>
      <c r="C1441" t="s">
        <v>1</v>
      </c>
    </row>
    <row r="1442" spans="1:3" x14ac:dyDescent="0.25">
      <c r="A1442" s="1">
        <v>43445</v>
      </c>
      <c r="B1442" t="s">
        <v>2</v>
      </c>
      <c r="C1442" t="s">
        <v>1</v>
      </c>
    </row>
    <row r="1443" spans="1:3" x14ac:dyDescent="0.25">
      <c r="A1443" s="1">
        <v>43446</v>
      </c>
      <c r="B1443" t="s">
        <v>2</v>
      </c>
      <c r="C1443" t="s">
        <v>1</v>
      </c>
    </row>
    <row r="1444" spans="1:3" x14ac:dyDescent="0.25">
      <c r="A1444" s="1">
        <v>43447</v>
      </c>
      <c r="B1444" t="s">
        <v>2</v>
      </c>
      <c r="C1444" t="s">
        <v>1</v>
      </c>
    </row>
    <row r="1445" spans="1:3" x14ac:dyDescent="0.25">
      <c r="A1445" s="1">
        <v>43448</v>
      </c>
      <c r="B1445" t="s">
        <v>2</v>
      </c>
      <c r="C1445" t="s">
        <v>1</v>
      </c>
    </row>
    <row r="1446" spans="1:3" x14ac:dyDescent="0.25">
      <c r="A1446" s="1">
        <v>43449</v>
      </c>
      <c r="B1446" t="s">
        <v>2</v>
      </c>
      <c r="C1446" t="s">
        <v>1</v>
      </c>
    </row>
    <row r="1447" spans="1:3" x14ac:dyDescent="0.25">
      <c r="A1447" s="1">
        <v>43450</v>
      </c>
      <c r="B1447" t="s">
        <v>2</v>
      </c>
      <c r="C1447" t="s">
        <v>1</v>
      </c>
    </row>
    <row r="1448" spans="1:3" x14ac:dyDescent="0.25">
      <c r="A1448" s="1">
        <v>43451</v>
      </c>
      <c r="B1448" t="s">
        <v>2</v>
      </c>
      <c r="C1448" t="s">
        <v>1</v>
      </c>
    </row>
    <row r="1449" spans="1:3" x14ac:dyDescent="0.25">
      <c r="A1449" s="1">
        <v>43452</v>
      </c>
      <c r="B1449" t="s">
        <v>2</v>
      </c>
      <c r="C1449" t="s">
        <v>1</v>
      </c>
    </row>
    <row r="1450" spans="1:3" x14ac:dyDescent="0.25">
      <c r="A1450" s="1">
        <v>43453</v>
      </c>
      <c r="B1450" t="s">
        <v>2</v>
      </c>
      <c r="C1450" t="s">
        <v>1</v>
      </c>
    </row>
    <row r="1451" spans="1:3" x14ac:dyDescent="0.25">
      <c r="A1451" s="1">
        <v>43454</v>
      </c>
      <c r="B1451" t="s">
        <v>2</v>
      </c>
      <c r="C1451" t="s">
        <v>1</v>
      </c>
    </row>
    <row r="1452" spans="1:3" x14ac:dyDescent="0.25">
      <c r="A1452" s="1">
        <v>43455</v>
      </c>
      <c r="B1452" t="s">
        <v>1</v>
      </c>
      <c r="C1452" t="s">
        <v>1</v>
      </c>
    </row>
    <row r="1453" spans="1:3" x14ac:dyDescent="0.25">
      <c r="A1453" s="1">
        <v>43456</v>
      </c>
      <c r="B1453" t="s">
        <v>1</v>
      </c>
      <c r="C1453" t="s">
        <v>1</v>
      </c>
    </row>
    <row r="1454" spans="1:3" x14ac:dyDescent="0.25">
      <c r="A1454" s="1">
        <v>43457</v>
      </c>
      <c r="B1454" t="s">
        <v>1</v>
      </c>
      <c r="C1454" t="s">
        <v>1</v>
      </c>
    </row>
    <row r="1455" spans="1:3" x14ac:dyDescent="0.25">
      <c r="A1455" s="1">
        <v>43458</v>
      </c>
      <c r="B1455" t="s">
        <v>1</v>
      </c>
      <c r="C1455" t="s">
        <v>1</v>
      </c>
    </row>
    <row r="1456" spans="1:3" x14ac:dyDescent="0.25">
      <c r="A1456" s="1">
        <v>43459</v>
      </c>
      <c r="B1456" t="s">
        <v>1</v>
      </c>
      <c r="C1456" t="s">
        <v>2</v>
      </c>
    </row>
    <row r="1457" spans="1:3" x14ac:dyDescent="0.25">
      <c r="A1457" s="1">
        <v>43460</v>
      </c>
      <c r="B1457" t="s">
        <v>1</v>
      </c>
      <c r="C1457" t="s">
        <v>2</v>
      </c>
    </row>
    <row r="1458" spans="1:3" x14ac:dyDescent="0.25">
      <c r="A1458" s="1">
        <v>43461</v>
      </c>
      <c r="B1458" t="s">
        <v>1</v>
      </c>
      <c r="C1458" t="s">
        <v>1</v>
      </c>
    </row>
    <row r="1459" spans="1:3" x14ac:dyDescent="0.25">
      <c r="A1459" s="1">
        <v>43462</v>
      </c>
      <c r="B1459" t="s">
        <v>1</v>
      </c>
      <c r="C1459" t="s">
        <v>1</v>
      </c>
    </row>
    <row r="1460" spans="1:3" x14ac:dyDescent="0.25">
      <c r="A1460" s="1">
        <v>43463</v>
      </c>
      <c r="B1460" t="s">
        <v>1</v>
      </c>
      <c r="C1460" t="s">
        <v>1</v>
      </c>
    </row>
    <row r="1461" spans="1:3" x14ac:dyDescent="0.25">
      <c r="A1461" s="1">
        <v>43464</v>
      </c>
      <c r="B1461" t="s">
        <v>1</v>
      </c>
      <c r="C1461" t="s">
        <v>1</v>
      </c>
    </row>
    <row r="1462" spans="1:3" x14ac:dyDescent="0.25">
      <c r="A1462" s="1">
        <v>43465</v>
      </c>
      <c r="B1462" t="s">
        <v>1</v>
      </c>
      <c r="C1462" t="s">
        <v>1</v>
      </c>
    </row>
    <row r="1463" spans="1:3" x14ac:dyDescent="0.25">
      <c r="A1463" s="1">
        <v>43466</v>
      </c>
      <c r="B1463" t="s">
        <v>1</v>
      </c>
      <c r="C1463" t="s">
        <v>2</v>
      </c>
    </row>
    <row r="1464" spans="1:3" x14ac:dyDescent="0.25">
      <c r="A1464" s="1">
        <v>43467</v>
      </c>
      <c r="B1464" t="s">
        <v>1</v>
      </c>
      <c r="C1464" t="s">
        <v>1</v>
      </c>
    </row>
    <row r="1465" spans="1:3" x14ac:dyDescent="0.25">
      <c r="A1465" s="1">
        <v>43468</v>
      </c>
      <c r="B1465" t="s">
        <v>1</v>
      </c>
      <c r="C1465" t="s">
        <v>1</v>
      </c>
    </row>
    <row r="1466" spans="1:3" x14ac:dyDescent="0.25">
      <c r="A1466" s="1">
        <v>43469</v>
      </c>
      <c r="B1466" t="s">
        <v>1</v>
      </c>
      <c r="C1466" t="s">
        <v>1</v>
      </c>
    </row>
    <row r="1467" spans="1:3" x14ac:dyDescent="0.25">
      <c r="A1467" s="1">
        <v>43470</v>
      </c>
      <c r="B1467" t="s">
        <v>1</v>
      </c>
      <c r="C1467" t="s">
        <v>1</v>
      </c>
    </row>
    <row r="1468" spans="1:3" x14ac:dyDescent="0.25">
      <c r="A1468" s="1">
        <v>43471</v>
      </c>
      <c r="B1468" t="s">
        <v>1</v>
      </c>
      <c r="C1468" t="s">
        <v>1</v>
      </c>
    </row>
    <row r="1469" spans="1:3" x14ac:dyDescent="0.25">
      <c r="A1469" s="1">
        <v>43472</v>
      </c>
      <c r="B1469" t="s">
        <v>1</v>
      </c>
      <c r="C1469" t="s">
        <v>1</v>
      </c>
    </row>
    <row r="1470" spans="1:3" x14ac:dyDescent="0.25">
      <c r="A1470" s="1">
        <v>43473</v>
      </c>
      <c r="B1470" t="s">
        <v>1</v>
      </c>
      <c r="C1470" t="s">
        <v>1</v>
      </c>
    </row>
    <row r="1471" spans="1:3" x14ac:dyDescent="0.25">
      <c r="A1471" s="1">
        <v>43474</v>
      </c>
      <c r="B1471" t="s">
        <v>1</v>
      </c>
      <c r="C1471" t="s">
        <v>1</v>
      </c>
    </row>
    <row r="1472" spans="1:3" x14ac:dyDescent="0.25">
      <c r="A1472" s="1">
        <v>43475</v>
      </c>
      <c r="B1472" t="s">
        <v>1</v>
      </c>
      <c r="C1472" t="s">
        <v>1</v>
      </c>
    </row>
    <row r="1473" spans="1:3" x14ac:dyDescent="0.25">
      <c r="A1473" s="1">
        <v>43476</v>
      </c>
      <c r="B1473" t="s">
        <v>1</v>
      </c>
      <c r="C1473" t="s">
        <v>1</v>
      </c>
    </row>
    <row r="1474" spans="1:3" x14ac:dyDescent="0.25">
      <c r="A1474" s="1">
        <v>43477</v>
      </c>
      <c r="B1474" t="s">
        <v>1</v>
      </c>
      <c r="C1474" t="s">
        <v>1</v>
      </c>
    </row>
    <row r="1475" spans="1:3" x14ac:dyDescent="0.25">
      <c r="A1475" s="1">
        <v>43478</v>
      </c>
      <c r="B1475" t="s">
        <v>1</v>
      </c>
      <c r="C1475" t="s">
        <v>1</v>
      </c>
    </row>
    <row r="1476" spans="1:3" x14ac:dyDescent="0.25">
      <c r="A1476" s="1">
        <v>43479</v>
      </c>
      <c r="B1476" t="s">
        <v>1</v>
      </c>
      <c r="C1476" t="s">
        <v>1</v>
      </c>
    </row>
    <row r="1477" spans="1:3" x14ac:dyDescent="0.25">
      <c r="A1477" s="1">
        <v>43480</v>
      </c>
      <c r="B1477" t="s">
        <v>1</v>
      </c>
      <c r="C1477" t="s">
        <v>1</v>
      </c>
    </row>
    <row r="1478" spans="1:3" x14ac:dyDescent="0.25">
      <c r="A1478" s="1">
        <v>43481</v>
      </c>
      <c r="B1478" t="s">
        <v>1</v>
      </c>
      <c r="C1478" t="s">
        <v>1</v>
      </c>
    </row>
    <row r="1479" spans="1:3" x14ac:dyDescent="0.25">
      <c r="A1479" s="1">
        <v>43482</v>
      </c>
      <c r="B1479" t="s">
        <v>1</v>
      </c>
      <c r="C1479" t="s">
        <v>1</v>
      </c>
    </row>
    <row r="1480" spans="1:3" x14ac:dyDescent="0.25">
      <c r="A1480" s="1">
        <v>43483</v>
      </c>
      <c r="B1480" t="s">
        <v>1</v>
      </c>
      <c r="C1480" t="s">
        <v>1</v>
      </c>
    </row>
    <row r="1481" spans="1:3" x14ac:dyDescent="0.25">
      <c r="A1481" s="1">
        <v>43484</v>
      </c>
      <c r="B1481" t="s">
        <v>1</v>
      </c>
      <c r="C1481" t="s">
        <v>1</v>
      </c>
    </row>
    <row r="1482" spans="1:3" x14ac:dyDescent="0.25">
      <c r="A1482" s="1">
        <v>43485</v>
      </c>
      <c r="B1482" t="s">
        <v>1</v>
      </c>
      <c r="C1482" t="s">
        <v>1</v>
      </c>
    </row>
    <row r="1483" spans="1:3" x14ac:dyDescent="0.25">
      <c r="A1483" s="1">
        <v>43486</v>
      </c>
      <c r="B1483" t="s">
        <v>1</v>
      </c>
      <c r="C1483" t="s">
        <v>1</v>
      </c>
    </row>
    <row r="1484" spans="1:3" x14ac:dyDescent="0.25">
      <c r="A1484" s="1">
        <v>43487</v>
      </c>
      <c r="B1484" t="s">
        <v>1</v>
      </c>
      <c r="C1484" t="s">
        <v>1</v>
      </c>
    </row>
    <row r="1485" spans="1:3" x14ac:dyDescent="0.25">
      <c r="A1485" s="1">
        <v>43488</v>
      </c>
      <c r="B1485" t="s">
        <v>1</v>
      </c>
      <c r="C1485" t="s">
        <v>1</v>
      </c>
    </row>
    <row r="1486" spans="1:3" x14ac:dyDescent="0.25">
      <c r="A1486" s="1">
        <v>43489</v>
      </c>
      <c r="B1486" t="s">
        <v>1</v>
      </c>
      <c r="C1486" t="s">
        <v>1</v>
      </c>
    </row>
    <row r="1487" spans="1:3" x14ac:dyDescent="0.25">
      <c r="A1487" s="1">
        <v>43490</v>
      </c>
      <c r="B1487" t="s">
        <v>1</v>
      </c>
      <c r="C1487" t="s">
        <v>1</v>
      </c>
    </row>
    <row r="1488" spans="1:3" x14ac:dyDescent="0.25">
      <c r="A1488" s="1">
        <v>43491</v>
      </c>
      <c r="B1488" t="s">
        <v>1</v>
      </c>
      <c r="C1488" t="s">
        <v>2</v>
      </c>
    </row>
    <row r="1489" spans="1:3" x14ac:dyDescent="0.25">
      <c r="A1489" s="1">
        <v>43492</v>
      </c>
      <c r="B1489" t="s">
        <v>1</v>
      </c>
      <c r="C1489" t="s">
        <v>1</v>
      </c>
    </row>
    <row r="1490" spans="1:3" x14ac:dyDescent="0.25">
      <c r="A1490" s="1">
        <v>43493</v>
      </c>
      <c r="B1490" t="s">
        <v>1</v>
      </c>
      <c r="C1490" t="s">
        <v>2</v>
      </c>
    </row>
    <row r="1491" spans="1:3" x14ac:dyDescent="0.25">
      <c r="A1491" s="1">
        <v>43494</v>
      </c>
      <c r="B1491" t="s">
        <v>1</v>
      </c>
      <c r="C1491" t="s">
        <v>1</v>
      </c>
    </row>
    <row r="1492" spans="1:3" x14ac:dyDescent="0.25">
      <c r="A1492" s="1">
        <v>43495</v>
      </c>
      <c r="B1492" t="s">
        <v>1</v>
      </c>
      <c r="C1492" t="s">
        <v>1</v>
      </c>
    </row>
    <row r="1493" spans="1:3" x14ac:dyDescent="0.25">
      <c r="A1493" s="1">
        <v>43496</v>
      </c>
      <c r="B1493" t="s">
        <v>2</v>
      </c>
      <c r="C1493" t="s">
        <v>1</v>
      </c>
    </row>
    <row r="1494" spans="1:3" x14ac:dyDescent="0.25">
      <c r="A1494" s="1">
        <v>43497</v>
      </c>
      <c r="B1494" t="s">
        <v>2</v>
      </c>
      <c r="C1494" t="s">
        <v>1</v>
      </c>
    </row>
    <row r="1495" spans="1:3" x14ac:dyDescent="0.25">
      <c r="A1495" s="1">
        <v>43498</v>
      </c>
      <c r="B1495" t="s">
        <v>2</v>
      </c>
      <c r="C1495" t="s">
        <v>1</v>
      </c>
    </row>
    <row r="1496" spans="1:3" x14ac:dyDescent="0.25">
      <c r="A1496" s="1">
        <v>43499</v>
      </c>
      <c r="B1496" t="s">
        <v>2</v>
      </c>
      <c r="C1496" t="s">
        <v>1</v>
      </c>
    </row>
    <row r="1497" spans="1:3" x14ac:dyDescent="0.25">
      <c r="A1497" s="1">
        <v>43500</v>
      </c>
      <c r="B1497" t="s">
        <v>2</v>
      </c>
      <c r="C1497" t="s">
        <v>1</v>
      </c>
    </row>
    <row r="1498" spans="1:3" x14ac:dyDescent="0.25">
      <c r="A1498" s="1">
        <v>43501</v>
      </c>
      <c r="B1498" t="s">
        <v>2</v>
      </c>
      <c r="C1498" t="s">
        <v>1</v>
      </c>
    </row>
    <row r="1499" spans="1:3" x14ac:dyDescent="0.25">
      <c r="A1499" s="1">
        <v>43502</v>
      </c>
      <c r="B1499" t="s">
        <v>2</v>
      </c>
      <c r="C1499" t="s">
        <v>1</v>
      </c>
    </row>
    <row r="1500" spans="1:3" x14ac:dyDescent="0.25">
      <c r="A1500" s="1">
        <v>43503</v>
      </c>
      <c r="B1500" t="s">
        <v>2</v>
      </c>
      <c r="C1500" t="s">
        <v>1</v>
      </c>
    </row>
    <row r="1501" spans="1:3" x14ac:dyDescent="0.25">
      <c r="A1501" s="1">
        <v>43504</v>
      </c>
      <c r="B1501" t="s">
        <v>2</v>
      </c>
      <c r="C1501" t="s">
        <v>1</v>
      </c>
    </row>
    <row r="1502" spans="1:3" x14ac:dyDescent="0.25">
      <c r="A1502" s="1">
        <v>43505</v>
      </c>
      <c r="B1502" t="s">
        <v>2</v>
      </c>
      <c r="C1502" t="s">
        <v>1</v>
      </c>
    </row>
    <row r="1503" spans="1:3" x14ac:dyDescent="0.25">
      <c r="A1503" s="1">
        <v>43506</v>
      </c>
      <c r="B1503" t="s">
        <v>2</v>
      </c>
      <c r="C1503" t="s">
        <v>1</v>
      </c>
    </row>
    <row r="1504" spans="1:3" x14ac:dyDescent="0.25">
      <c r="A1504" s="1">
        <v>43507</v>
      </c>
      <c r="B1504" t="s">
        <v>2</v>
      </c>
      <c r="C1504" t="s">
        <v>1</v>
      </c>
    </row>
    <row r="1505" spans="1:3" x14ac:dyDescent="0.25">
      <c r="A1505" s="1">
        <v>43508</v>
      </c>
      <c r="B1505" t="s">
        <v>2</v>
      </c>
      <c r="C1505" t="s">
        <v>1</v>
      </c>
    </row>
    <row r="1506" spans="1:3" x14ac:dyDescent="0.25">
      <c r="A1506" s="1">
        <v>43509</v>
      </c>
      <c r="B1506" t="s">
        <v>2</v>
      </c>
      <c r="C1506" t="s">
        <v>1</v>
      </c>
    </row>
    <row r="1507" spans="1:3" x14ac:dyDescent="0.25">
      <c r="A1507" s="1">
        <v>43510</v>
      </c>
      <c r="B1507" t="s">
        <v>2</v>
      </c>
      <c r="C1507" t="s">
        <v>1</v>
      </c>
    </row>
    <row r="1508" spans="1:3" x14ac:dyDescent="0.25">
      <c r="A1508" s="1">
        <v>43511</v>
      </c>
      <c r="B1508" t="s">
        <v>2</v>
      </c>
      <c r="C1508" t="s">
        <v>1</v>
      </c>
    </row>
    <row r="1509" spans="1:3" x14ac:dyDescent="0.25">
      <c r="A1509" s="1">
        <v>43512</v>
      </c>
      <c r="B1509" t="s">
        <v>2</v>
      </c>
      <c r="C1509" t="s">
        <v>1</v>
      </c>
    </row>
    <row r="1510" spans="1:3" x14ac:dyDescent="0.25">
      <c r="A1510" s="1">
        <v>43513</v>
      </c>
      <c r="B1510" t="s">
        <v>2</v>
      </c>
      <c r="C1510" t="s">
        <v>1</v>
      </c>
    </row>
    <row r="1511" spans="1:3" x14ac:dyDescent="0.25">
      <c r="A1511" s="1">
        <v>43514</v>
      </c>
      <c r="B1511" t="s">
        <v>2</v>
      </c>
      <c r="C1511" t="s">
        <v>1</v>
      </c>
    </row>
    <row r="1512" spans="1:3" x14ac:dyDescent="0.25">
      <c r="A1512" s="1">
        <v>43515</v>
      </c>
      <c r="B1512" t="s">
        <v>2</v>
      </c>
      <c r="C1512" t="s">
        <v>1</v>
      </c>
    </row>
    <row r="1513" spans="1:3" x14ac:dyDescent="0.25">
      <c r="A1513" s="1">
        <v>43516</v>
      </c>
      <c r="B1513" t="s">
        <v>2</v>
      </c>
      <c r="C1513" t="s">
        <v>1</v>
      </c>
    </row>
    <row r="1514" spans="1:3" x14ac:dyDescent="0.25">
      <c r="A1514" s="1">
        <v>43517</v>
      </c>
      <c r="B1514" t="s">
        <v>2</v>
      </c>
      <c r="C1514" t="s">
        <v>1</v>
      </c>
    </row>
    <row r="1515" spans="1:3" x14ac:dyDescent="0.25">
      <c r="A1515" s="1">
        <v>43518</v>
      </c>
      <c r="B1515" t="s">
        <v>2</v>
      </c>
      <c r="C1515" t="s">
        <v>1</v>
      </c>
    </row>
    <row r="1516" spans="1:3" x14ac:dyDescent="0.25">
      <c r="A1516" s="1">
        <v>43519</v>
      </c>
      <c r="B1516" t="s">
        <v>2</v>
      </c>
      <c r="C1516" t="s">
        <v>1</v>
      </c>
    </row>
    <row r="1517" spans="1:3" x14ac:dyDescent="0.25">
      <c r="A1517" s="1">
        <v>43520</v>
      </c>
      <c r="B1517" t="s">
        <v>2</v>
      </c>
      <c r="C1517" t="s">
        <v>1</v>
      </c>
    </row>
    <row r="1518" spans="1:3" x14ac:dyDescent="0.25">
      <c r="A1518" s="1">
        <v>43521</v>
      </c>
      <c r="B1518" t="s">
        <v>2</v>
      </c>
      <c r="C1518" t="s">
        <v>1</v>
      </c>
    </row>
    <row r="1519" spans="1:3" x14ac:dyDescent="0.25">
      <c r="A1519" s="1">
        <v>43522</v>
      </c>
      <c r="B1519" t="s">
        <v>2</v>
      </c>
      <c r="C1519" t="s">
        <v>1</v>
      </c>
    </row>
    <row r="1520" spans="1:3" x14ac:dyDescent="0.25">
      <c r="A1520" s="1">
        <v>43523</v>
      </c>
      <c r="B1520" t="s">
        <v>2</v>
      </c>
      <c r="C1520" t="s">
        <v>1</v>
      </c>
    </row>
    <row r="1521" spans="1:3" x14ac:dyDescent="0.25">
      <c r="A1521" s="1">
        <v>43524</v>
      </c>
      <c r="B1521" t="s">
        <v>2</v>
      </c>
      <c r="C1521" t="s">
        <v>1</v>
      </c>
    </row>
    <row r="1522" spans="1:3" x14ac:dyDescent="0.25">
      <c r="A1522" s="1">
        <v>43525</v>
      </c>
      <c r="B1522" t="s">
        <v>2</v>
      </c>
      <c r="C1522" t="s">
        <v>1</v>
      </c>
    </row>
    <row r="1523" spans="1:3" x14ac:dyDescent="0.25">
      <c r="A1523" s="1">
        <v>43526</v>
      </c>
      <c r="B1523" t="s">
        <v>2</v>
      </c>
      <c r="C1523" t="s">
        <v>1</v>
      </c>
    </row>
    <row r="1524" spans="1:3" x14ac:dyDescent="0.25">
      <c r="A1524" s="1">
        <v>43527</v>
      </c>
      <c r="B1524" t="s">
        <v>2</v>
      </c>
      <c r="C1524" t="s">
        <v>1</v>
      </c>
    </row>
    <row r="1525" spans="1:3" x14ac:dyDescent="0.25">
      <c r="A1525" s="1">
        <v>43528</v>
      </c>
      <c r="B1525" t="s">
        <v>2</v>
      </c>
      <c r="C1525" t="s">
        <v>1</v>
      </c>
    </row>
    <row r="1526" spans="1:3" x14ac:dyDescent="0.25">
      <c r="A1526" s="1">
        <v>43529</v>
      </c>
      <c r="B1526" t="s">
        <v>2</v>
      </c>
      <c r="C1526" t="s">
        <v>1</v>
      </c>
    </row>
    <row r="1527" spans="1:3" x14ac:dyDescent="0.25">
      <c r="A1527" s="1">
        <v>43530</v>
      </c>
      <c r="B1527" t="s">
        <v>2</v>
      </c>
      <c r="C1527" t="s">
        <v>1</v>
      </c>
    </row>
    <row r="1528" spans="1:3" x14ac:dyDescent="0.25">
      <c r="A1528" s="1">
        <v>43531</v>
      </c>
      <c r="B1528" t="s">
        <v>2</v>
      </c>
      <c r="C1528" t="s">
        <v>1</v>
      </c>
    </row>
    <row r="1529" spans="1:3" x14ac:dyDescent="0.25">
      <c r="A1529" s="1">
        <v>43532</v>
      </c>
      <c r="B1529" t="s">
        <v>2</v>
      </c>
      <c r="C1529" t="s">
        <v>1</v>
      </c>
    </row>
    <row r="1530" spans="1:3" x14ac:dyDescent="0.25">
      <c r="A1530" s="1">
        <v>43533</v>
      </c>
      <c r="B1530" t="s">
        <v>2</v>
      </c>
      <c r="C1530" t="s">
        <v>1</v>
      </c>
    </row>
    <row r="1531" spans="1:3" x14ac:dyDescent="0.25">
      <c r="A1531" s="1">
        <v>43534</v>
      </c>
      <c r="B1531" t="s">
        <v>2</v>
      </c>
      <c r="C1531" t="s">
        <v>1</v>
      </c>
    </row>
    <row r="1532" spans="1:3" x14ac:dyDescent="0.25">
      <c r="A1532" s="1">
        <v>43535</v>
      </c>
      <c r="B1532" t="s">
        <v>2</v>
      </c>
      <c r="C1532" t="s">
        <v>2</v>
      </c>
    </row>
    <row r="1533" spans="1:3" x14ac:dyDescent="0.25">
      <c r="A1533" s="1">
        <v>43536</v>
      </c>
      <c r="B1533" t="s">
        <v>2</v>
      </c>
      <c r="C1533" t="s">
        <v>1</v>
      </c>
    </row>
    <row r="1534" spans="1:3" x14ac:dyDescent="0.25">
      <c r="A1534" s="1">
        <v>43537</v>
      </c>
      <c r="B1534" t="s">
        <v>2</v>
      </c>
      <c r="C1534" t="s">
        <v>1</v>
      </c>
    </row>
    <row r="1535" spans="1:3" x14ac:dyDescent="0.25">
      <c r="A1535" s="1">
        <v>43538</v>
      </c>
      <c r="B1535" t="s">
        <v>2</v>
      </c>
      <c r="C1535" t="s">
        <v>1</v>
      </c>
    </row>
    <row r="1536" spans="1:3" x14ac:dyDescent="0.25">
      <c r="A1536" s="1">
        <v>43539</v>
      </c>
      <c r="B1536" t="s">
        <v>2</v>
      </c>
      <c r="C1536" t="s">
        <v>1</v>
      </c>
    </row>
    <row r="1537" spans="1:3" x14ac:dyDescent="0.25">
      <c r="A1537" s="1">
        <v>43540</v>
      </c>
      <c r="B1537" t="s">
        <v>2</v>
      </c>
      <c r="C1537" t="s">
        <v>1</v>
      </c>
    </row>
    <row r="1538" spans="1:3" x14ac:dyDescent="0.25">
      <c r="A1538" s="1">
        <v>43541</v>
      </c>
      <c r="B1538" t="s">
        <v>2</v>
      </c>
      <c r="C1538" t="s">
        <v>1</v>
      </c>
    </row>
    <row r="1539" spans="1:3" x14ac:dyDescent="0.25">
      <c r="A1539" s="1">
        <v>43542</v>
      </c>
      <c r="B1539" t="s">
        <v>2</v>
      </c>
      <c r="C1539" t="s">
        <v>1</v>
      </c>
    </row>
    <row r="1540" spans="1:3" x14ac:dyDescent="0.25">
      <c r="A1540" s="1">
        <v>43543</v>
      </c>
      <c r="B1540" t="s">
        <v>2</v>
      </c>
      <c r="C1540" t="s">
        <v>1</v>
      </c>
    </row>
    <row r="1541" spans="1:3" x14ac:dyDescent="0.25">
      <c r="A1541" s="1">
        <v>43544</v>
      </c>
      <c r="B1541" t="s">
        <v>2</v>
      </c>
      <c r="C1541" t="s">
        <v>1</v>
      </c>
    </row>
    <row r="1542" spans="1:3" x14ac:dyDescent="0.25">
      <c r="A1542" s="1">
        <v>43545</v>
      </c>
      <c r="B1542" t="s">
        <v>2</v>
      </c>
      <c r="C1542" t="s">
        <v>1</v>
      </c>
    </row>
    <row r="1543" spans="1:3" x14ac:dyDescent="0.25">
      <c r="A1543" s="1">
        <v>43546</v>
      </c>
      <c r="B1543" t="s">
        <v>2</v>
      </c>
      <c r="C1543" t="s">
        <v>1</v>
      </c>
    </row>
    <row r="1544" spans="1:3" x14ac:dyDescent="0.25">
      <c r="A1544" s="1">
        <v>43547</v>
      </c>
      <c r="B1544" t="s">
        <v>2</v>
      </c>
      <c r="C1544" t="s">
        <v>1</v>
      </c>
    </row>
    <row r="1545" spans="1:3" x14ac:dyDescent="0.25">
      <c r="A1545" s="1">
        <v>43548</v>
      </c>
      <c r="B1545" t="s">
        <v>2</v>
      </c>
      <c r="C1545" t="s">
        <v>1</v>
      </c>
    </row>
    <row r="1546" spans="1:3" x14ac:dyDescent="0.25">
      <c r="A1546" s="1">
        <v>43549</v>
      </c>
      <c r="B1546" t="s">
        <v>2</v>
      </c>
      <c r="C1546" t="s">
        <v>1</v>
      </c>
    </row>
    <row r="1547" spans="1:3" x14ac:dyDescent="0.25">
      <c r="A1547" s="1">
        <v>43550</v>
      </c>
      <c r="B1547" t="s">
        <v>2</v>
      </c>
      <c r="C1547" t="s">
        <v>1</v>
      </c>
    </row>
    <row r="1548" spans="1:3" x14ac:dyDescent="0.25">
      <c r="A1548" s="1">
        <v>43551</v>
      </c>
      <c r="B1548" t="s">
        <v>2</v>
      </c>
      <c r="C1548" t="s">
        <v>1</v>
      </c>
    </row>
    <row r="1549" spans="1:3" x14ac:dyDescent="0.25">
      <c r="A1549" s="1">
        <v>43552</v>
      </c>
      <c r="B1549" t="s">
        <v>2</v>
      </c>
      <c r="C1549" t="s">
        <v>1</v>
      </c>
    </row>
    <row r="1550" spans="1:3" x14ac:dyDescent="0.25">
      <c r="A1550" s="1">
        <v>43553</v>
      </c>
      <c r="B1550" t="s">
        <v>2</v>
      </c>
      <c r="C1550" t="s">
        <v>1</v>
      </c>
    </row>
    <row r="1551" spans="1:3" x14ac:dyDescent="0.25">
      <c r="A1551" s="1">
        <v>43554</v>
      </c>
      <c r="B1551" t="s">
        <v>2</v>
      </c>
      <c r="C1551" t="s">
        <v>1</v>
      </c>
    </row>
    <row r="1552" spans="1:3" x14ac:dyDescent="0.25">
      <c r="A1552" s="1">
        <v>43555</v>
      </c>
      <c r="B1552" t="s">
        <v>2</v>
      </c>
      <c r="C1552" t="s">
        <v>1</v>
      </c>
    </row>
    <row r="1553" spans="1:3" x14ac:dyDescent="0.25">
      <c r="A1553" s="1">
        <v>43556</v>
      </c>
      <c r="B1553" t="s">
        <v>2</v>
      </c>
      <c r="C1553" t="s">
        <v>1</v>
      </c>
    </row>
    <row r="1554" spans="1:3" x14ac:dyDescent="0.25">
      <c r="A1554" s="1">
        <v>43557</v>
      </c>
      <c r="B1554" t="s">
        <v>2</v>
      </c>
      <c r="C1554" t="s">
        <v>1</v>
      </c>
    </row>
    <row r="1555" spans="1:3" x14ac:dyDescent="0.25">
      <c r="A1555" s="1">
        <v>43558</v>
      </c>
      <c r="B1555" t="s">
        <v>2</v>
      </c>
      <c r="C1555" t="s">
        <v>1</v>
      </c>
    </row>
    <row r="1556" spans="1:3" x14ac:dyDescent="0.25">
      <c r="A1556" s="1">
        <v>43559</v>
      </c>
      <c r="B1556" t="s">
        <v>2</v>
      </c>
      <c r="C1556" t="s">
        <v>1</v>
      </c>
    </row>
    <row r="1557" spans="1:3" x14ac:dyDescent="0.25">
      <c r="A1557" s="1">
        <v>43560</v>
      </c>
      <c r="B1557" t="s">
        <v>1</v>
      </c>
      <c r="C1557" t="s">
        <v>1</v>
      </c>
    </row>
    <row r="1558" spans="1:3" x14ac:dyDescent="0.25">
      <c r="A1558" s="1">
        <v>43561</v>
      </c>
      <c r="B1558" t="s">
        <v>1</v>
      </c>
      <c r="C1558" t="s">
        <v>1</v>
      </c>
    </row>
    <row r="1559" spans="1:3" x14ac:dyDescent="0.25">
      <c r="A1559" s="1">
        <v>43562</v>
      </c>
      <c r="B1559" t="s">
        <v>1</v>
      </c>
      <c r="C1559" t="s">
        <v>1</v>
      </c>
    </row>
    <row r="1560" spans="1:3" x14ac:dyDescent="0.25">
      <c r="A1560" s="1">
        <v>43563</v>
      </c>
      <c r="B1560" t="s">
        <v>1</v>
      </c>
      <c r="C1560" t="s">
        <v>1</v>
      </c>
    </row>
    <row r="1561" spans="1:3" x14ac:dyDescent="0.25">
      <c r="A1561" s="1">
        <v>43564</v>
      </c>
      <c r="B1561" t="s">
        <v>1</v>
      </c>
      <c r="C1561" t="s">
        <v>1</v>
      </c>
    </row>
    <row r="1562" spans="1:3" x14ac:dyDescent="0.25">
      <c r="A1562" s="1">
        <v>43565</v>
      </c>
      <c r="B1562" t="s">
        <v>1</v>
      </c>
      <c r="C1562" t="s">
        <v>1</v>
      </c>
    </row>
    <row r="1563" spans="1:3" x14ac:dyDescent="0.25">
      <c r="A1563" s="1">
        <v>43566</v>
      </c>
      <c r="B1563" t="s">
        <v>1</v>
      </c>
      <c r="C1563" t="s">
        <v>1</v>
      </c>
    </row>
    <row r="1564" spans="1:3" x14ac:dyDescent="0.25">
      <c r="A1564" s="1">
        <v>43567</v>
      </c>
      <c r="B1564" t="s">
        <v>1</v>
      </c>
      <c r="C1564" t="s">
        <v>1</v>
      </c>
    </row>
    <row r="1565" spans="1:3" x14ac:dyDescent="0.25">
      <c r="A1565" s="1">
        <v>43568</v>
      </c>
      <c r="B1565" t="s">
        <v>1</v>
      </c>
      <c r="C1565" t="s">
        <v>1</v>
      </c>
    </row>
    <row r="1566" spans="1:3" x14ac:dyDescent="0.25">
      <c r="A1566" s="1">
        <v>43569</v>
      </c>
      <c r="B1566" t="s">
        <v>1</v>
      </c>
      <c r="C1566" t="s">
        <v>1</v>
      </c>
    </row>
    <row r="1567" spans="1:3" x14ac:dyDescent="0.25">
      <c r="A1567" s="1">
        <v>43570</v>
      </c>
      <c r="B1567" t="s">
        <v>1</v>
      </c>
      <c r="C1567" t="s">
        <v>1</v>
      </c>
    </row>
    <row r="1568" spans="1:3" x14ac:dyDescent="0.25">
      <c r="A1568" s="1">
        <v>43571</v>
      </c>
      <c r="B1568" t="s">
        <v>1</v>
      </c>
      <c r="C1568" t="s">
        <v>1</v>
      </c>
    </row>
    <row r="1569" spans="1:3" x14ac:dyDescent="0.25">
      <c r="A1569" s="1">
        <v>43572</v>
      </c>
      <c r="B1569" t="s">
        <v>1</v>
      </c>
      <c r="C1569" t="s">
        <v>1</v>
      </c>
    </row>
    <row r="1570" spans="1:3" x14ac:dyDescent="0.25">
      <c r="A1570" s="1">
        <v>43573</v>
      </c>
      <c r="B1570" t="s">
        <v>1</v>
      </c>
      <c r="C1570" t="s">
        <v>1</v>
      </c>
    </row>
    <row r="1571" spans="1:3" x14ac:dyDescent="0.25">
      <c r="A1571" s="1">
        <v>43574</v>
      </c>
      <c r="B1571" t="s">
        <v>1</v>
      </c>
      <c r="C1571" t="s">
        <v>2</v>
      </c>
    </row>
    <row r="1572" spans="1:3" x14ac:dyDescent="0.25">
      <c r="A1572" s="1">
        <v>43575</v>
      </c>
      <c r="B1572" t="s">
        <v>1</v>
      </c>
      <c r="C1572" t="s">
        <v>2</v>
      </c>
    </row>
    <row r="1573" spans="1:3" x14ac:dyDescent="0.25">
      <c r="A1573" s="1">
        <v>43576</v>
      </c>
      <c r="B1573" t="s">
        <v>1</v>
      </c>
      <c r="C1573" t="s">
        <v>2</v>
      </c>
    </row>
    <row r="1574" spans="1:3" x14ac:dyDescent="0.25">
      <c r="A1574" s="1">
        <v>43577</v>
      </c>
      <c r="B1574" t="s">
        <v>1</v>
      </c>
      <c r="C1574" t="s">
        <v>2</v>
      </c>
    </row>
    <row r="1575" spans="1:3" x14ac:dyDescent="0.25">
      <c r="A1575" s="1">
        <v>43578</v>
      </c>
      <c r="B1575" t="s">
        <v>1</v>
      </c>
      <c r="C1575" t="s">
        <v>1</v>
      </c>
    </row>
    <row r="1576" spans="1:3" x14ac:dyDescent="0.25">
      <c r="A1576" s="1">
        <v>43579</v>
      </c>
      <c r="B1576" t="s">
        <v>2</v>
      </c>
      <c r="C1576" t="s">
        <v>1</v>
      </c>
    </row>
    <row r="1577" spans="1:3" x14ac:dyDescent="0.25">
      <c r="A1577" s="1">
        <v>43580</v>
      </c>
      <c r="B1577" t="s">
        <v>2</v>
      </c>
      <c r="C1577" t="s">
        <v>2</v>
      </c>
    </row>
    <row r="1578" spans="1:3" x14ac:dyDescent="0.25">
      <c r="A1578" s="1">
        <v>43581</v>
      </c>
      <c r="B1578" t="s">
        <v>2</v>
      </c>
      <c r="C1578" t="s">
        <v>1</v>
      </c>
    </row>
    <row r="1579" spans="1:3" x14ac:dyDescent="0.25">
      <c r="A1579" s="1">
        <v>43582</v>
      </c>
      <c r="B1579" t="s">
        <v>2</v>
      </c>
      <c r="C1579" t="s">
        <v>1</v>
      </c>
    </row>
    <row r="1580" spans="1:3" x14ac:dyDescent="0.25">
      <c r="A1580" s="1">
        <v>43583</v>
      </c>
      <c r="B1580" t="s">
        <v>2</v>
      </c>
      <c r="C1580" t="s">
        <v>1</v>
      </c>
    </row>
    <row r="1581" spans="1:3" x14ac:dyDescent="0.25">
      <c r="A1581" s="1">
        <v>43584</v>
      </c>
      <c r="B1581" t="s">
        <v>2</v>
      </c>
      <c r="C1581" t="s">
        <v>1</v>
      </c>
    </row>
    <row r="1582" spans="1:3" x14ac:dyDescent="0.25">
      <c r="A1582" s="1">
        <v>43585</v>
      </c>
      <c r="B1582" t="s">
        <v>2</v>
      </c>
      <c r="C1582" t="s">
        <v>1</v>
      </c>
    </row>
    <row r="1583" spans="1:3" x14ac:dyDescent="0.25">
      <c r="A1583" s="1">
        <v>43586</v>
      </c>
      <c r="B1583" t="s">
        <v>2</v>
      </c>
      <c r="C1583" t="s">
        <v>1</v>
      </c>
    </row>
    <row r="1584" spans="1:3" x14ac:dyDescent="0.25">
      <c r="A1584" s="1">
        <v>43587</v>
      </c>
      <c r="B1584" t="s">
        <v>2</v>
      </c>
      <c r="C1584" t="s">
        <v>1</v>
      </c>
    </row>
    <row r="1585" spans="1:3" x14ac:dyDescent="0.25">
      <c r="A1585" s="1">
        <v>43588</v>
      </c>
      <c r="B1585" t="s">
        <v>2</v>
      </c>
      <c r="C1585" t="s">
        <v>1</v>
      </c>
    </row>
    <row r="1586" spans="1:3" x14ac:dyDescent="0.25">
      <c r="A1586" s="1">
        <v>43589</v>
      </c>
      <c r="B1586" t="s">
        <v>2</v>
      </c>
      <c r="C1586" t="s">
        <v>1</v>
      </c>
    </row>
    <row r="1587" spans="1:3" x14ac:dyDescent="0.25">
      <c r="A1587" s="1">
        <v>43590</v>
      </c>
      <c r="B1587" t="s">
        <v>2</v>
      </c>
      <c r="C1587" t="s">
        <v>1</v>
      </c>
    </row>
    <row r="1588" spans="1:3" x14ac:dyDescent="0.25">
      <c r="A1588" s="1">
        <v>43591</v>
      </c>
      <c r="B1588" t="s">
        <v>2</v>
      </c>
      <c r="C1588" t="s">
        <v>1</v>
      </c>
    </row>
    <row r="1589" spans="1:3" x14ac:dyDescent="0.25">
      <c r="A1589" s="1">
        <v>43592</v>
      </c>
      <c r="B1589" t="s">
        <v>2</v>
      </c>
      <c r="C1589" t="s">
        <v>1</v>
      </c>
    </row>
    <row r="1590" spans="1:3" x14ac:dyDescent="0.25">
      <c r="A1590" s="1">
        <v>43593</v>
      </c>
      <c r="B1590" t="s">
        <v>2</v>
      </c>
      <c r="C1590" t="s">
        <v>1</v>
      </c>
    </row>
    <row r="1591" spans="1:3" x14ac:dyDescent="0.25">
      <c r="A1591" s="1">
        <v>43594</v>
      </c>
      <c r="B1591" t="s">
        <v>2</v>
      </c>
      <c r="C1591" t="s">
        <v>1</v>
      </c>
    </row>
    <row r="1592" spans="1:3" x14ac:dyDescent="0.25">
      <c r="A1592" s="1">
        <v>43595</v>
      </c>
      <c r="B1592" t="s">
        <v>2</v>
      </c>
      <c r="C1592" t="s">
        <v>1</v>
      </c>
    </row>
    <row r="1593" spans="1:3" x14ac:dyDescent="0.25">
      <c r="A1593" s="1">
        <v>43596</v>
      </c>
      <c r="B1593" t="s">
        <v>2</v>
      </c>
      <c r="C1593" t="s">
        <v>1</v>
      </c>
    </row>
    <row r="1594" spans="1:3" x14ac:dyDescent="0.25">
      <c r="A1594" s="1">
        <v>43597</v>
      </c>
      <c r="B1594" t="s">
        <v>2</v>
      </c>
      <c r="C1594" t="s">
        <v>1</v>
      </c>
    </row>
    <row r="1595" spans="1:3" x14ac:dyDescent="0.25">
      <c r="A1595" s="1">
        <v>43598</v>
      </c>
      <c r="B1595" t="s">
        <v>2</v>
      </c>
      <c r="C1595" t="s">
        <v>1</v>
      </c>
    </row>
    <row r="1596" spans="1:3" x14ac:dyDescent="0.25">
      <c r="A1596" s="1">
        <v>43599</v>
      </c>
      <c r="B1596" t="s">
        <v>2</v>
      </c>
      <c r="C1596" t="s">
        <v>1</v>
      </c>
    </row>
    <row r="1597" spans="1:3" x14ac:dyDescent="0.25">
      <c r="A1597" s="1">
        <v>43600</v>
      </c>
      <c r="B1597" t="s">
        <v>2</v>
      </c>
      <c r="C1597" t="s">
        <v>1</v>
      </c>
    </row>
    <row r="1598" spans="1:3" x14ac:dyDescent="0.25">
      <c r="A1598" s="1">
        <v>43601</v>
      </c>
      <c r="B1598" t="s">
        <v>2</v>
      </c>
      <c r="C1598" t="s">
        <v>1</v>
      </c>
    </row>
    <row r="1599" spans="1:3" x14ac:dyDescent="0.25">
      <c r="A1599" s="1">
        <v>43602</v>
      </c>
      <c r="B1599" t="s">
        <v>2</v>
      </c>
      <c r="C1599" t="s">
        <v>1</v>
      </c>
    </row>
    <row r="1600" spans="1:3" x14ac:dyDescent="0.25">
      <c r="A1600" s="1">
        <v>43603</v>
      </c>
      <c r="B1600" t="s">
        <v>2</v>
      </c>
      <c r="C1600" t="s">
        <v>1</v>
      </c>
    </row>
    <row r="1601" spans="1:3" x14ac:dyDescent="0.25">
      <c r="A1601" s="1">
        <v>43604</v>
      </c>
      <c r="B1601" t="s">
        <v>2</v>
      </c>
      <c r="C1601" t="s">
        <v>1</v>
      </c>
    </row>
    <row r="1602" spans="1:3" x14ac:dyDescent="0.25">
      <c r="A1602" s="1">
        <v>43605</v>
      </c>
      <c r="B1602" t="s">
        <v>2</v>
      </c>
      <c r="C1602" t="s">
        <v>1</v>
      </c>
    </row>
    <row r="1603" spans="1:3" x14ac:dyDescent="0.25">
      <c r="A1603" s="1">
        <v>43606</v>
      </c>
      <c r="B1603" t="s">
        <v>2</v>
      </c>
      <c r="C1603" t="s">
        <v>1</v>
      </c>
    </row>
    <row r="1604" spans="1:3" x14ac:dyDescent="0.25">
      <c r="A1604" s="1">
        <v>43607</v>
      </c>
      <c r="B1604" t="s">
        <v>2</v>
      </c>
      <c r="C1604" t="s">
        <v>1</v>
      </c>
    </row>
    <row r="1605" spans="1:3" x14ac:dyDescent="0.25">
      <c r="A1605" s="1">
        <v>43608</v>
      </c>
      <c r="B1605" t="s">
        <v>2</v>
      </c>
      <c r="C1605" t="s">
        <v>1</v>
      </c>
    </row>
    <row r="1606" spans="1:3" x14ac:dyDescent="0.25">
      <c r="A1606" s="1">
        <v>43609</v>
      </c>
      <c r="B1606" t="s">
        <v>2</v>
      </c>
      <c r="C1606" t="s">
        <v>1</v>
      </c>
    </row>
    <row r="1607" spans="1:3" x14ac:dyDescent="0.25">
      <c r="A1607" s="1">
        <v>43610</v>
      </c>
      <c r="B1607" t="s">
        <v>2</v>
      </c>
      <c r="C1607" t="s">
        <v>1</v>
      </c>
    </row>
    <row r="1608" spans="1:3" x14ac:dyDescent="0.25">
      <c r="A1608" s="1">
        <v>43611</v>
      </c>
      <c r="B1608" t="s">
        <v>2</v>
      </c>
      <c r="C1608" t="s">
        <v>1</v>
      </c>
    </row>
    <row r="1609" spans="1:3" x14ac:dyDescent="0.25">
      <c r="A1609" s="1">
        <v>43612</v>
      </c>
      <c r="B1609" t="s">
        <v>2</v>
      </c>
      <c r="C1609" t="s">
        <v>1</v>
      </c>
    </row>
    <row r="1610" spans="1:3" x14ac:dyDescent="0.25">
      <c r="A1610" s="1">
        <v>43613</v>
      </c>
      <c r="B1610" t="s">
        <v>2</v>
      </c>
      <c r="C1610" t="s">
        <v>1</v>
      </c>
    </row>
    <row r="1611" spans="1:3" x14ac:dyDescent="0.25">
      <c r="A1611" s="1">
        <v>43614</v>
      </c>
      <c r="B1611" t="s">
        <v>2</v>
      </c>
      <c r="C1611" t="s">
        <v>1</v>
      </c>
    </row>
    <row r="1612" spans="1:3" x14ac:dyDescent="0.25">
      <c r="A1612" s="1">
        <v>43615</v>
      </c>
      <c r="B1612" t="s">
        <v>2</v>
      </c>
      <c r="C1612" t="s">
        <v>1</v>
      </c>
    </row>
    <row r="1613" spans="1:3" x14ac:dyDescent="0.25">
      <c r="A1613" s="1">
        <v>43616</v>
      </c>
      <c r="B1613" t="s">
        <v>2</v>
      </c>
      <c r="C1613" t="s">
        <v>1</v>
      </c>
    </row>
    <row r="1614" spans="1:3" x14ac:dyDescent="0.25">
      <c r="A1614" s="1">
        <v>43617</v>
      </c>
      <c r="B1614" t="s">
        <v>2</v>
      </c>
      <c r="C1614" t="s">
        <v>1</v>
      </c>
    </row>
    <row r="1615" spans="1:3" x14ac:dyDescent="0.25">
      <c r="A1615" s="1">
        <v>43618</v>
      </c>
      <c r="B1615" t="s">
        <v>2</v>
      </c>
      <c r="C1615" t="s">
        <v>1</v>
      </c>
    </row>
    <row r="1616" spans="1:3" x14ac:dyDescent="0.25">
      <c r="A1616" s="1">
        <v>43619</v>
      </c>
      <c r="B1616" t="s">
        <v>2</v>
      </c>
      <c r="C1616" t="s">
        <v>1</v>
      </c>
    </row>
    <row r="1617" spans="1:3" x14ac:dyDescent="0.25">
      <c r="A1617" s="1">
        <v>43620</v>
      </c>
      <c r="B1617" t="s">
        <v>2</v>
      </c>
      <c r="C1617" t="s">
        <v>1</v>
      </c>
    </row>
    <row r="1618" spans="1:3" x14ac:dyDescent="0.25">
      <c r="A1618" s="1">
        <v>43621</v>
      </c>
      <c r="B1618" t="s">
        <v>2</v>
      </c>
      <c r="C1618" t="s">
        <v>1</v>
      </c>
    </row>
    <row r="1619" spans="1:3" x14ac:dyDescent="0.25">
      <c r="A1619" s="1">
        <v>43622</v>
      </c>
      <c r="B1619" t="s">
        <v>2</v>
      </c>
      <c r="C1619" t="s">
        <v>1</v>
      </c>
    </row>
    <row r="1620" spans="1:3" x14ac:dyDescent="0.25">
      <c r="A1620" s="1">
        <v>43623</v>
      </c>
      <c r="B1620" t="s">
        <v>2</v>
      </c>
      <c r="C1620" t="s">
        <v>1</v>
      </c>
    </row>
    <row r="1621" spans="1:3" x14ac:dyDescent="0.25">
      <c r="A1621" s="1">
        <v>43624</v>
      </c>
      <c r="B1621" t="s">
        <v>2</v>
      </c>
      <c r="C1621" t="s">
        <v>1</v>
      </c>
    </row>
    <row r="1622" spans="1:3" x14ac:dyDescent="0.25">
      <c r="A1622" s="1">
        <v>43625</v>
      </c>
      <c r="B1622" t="s">
        <v>2</v>
      </c>
      <c r="C1622" t="s">
        <v>1</v>
      </c>
    </row>
    <row r="1623" spans="1:3" x14ac:dyDescent="0.25">
      <c r="A1623" s="1">
        <v>43626</v>
      </c>
      <c r="B1623" t="s">
        <v>2</v>
      </c>
      <c r="C1623" t="s">
        <v>2</v>
      </c>
    </row>
    <row r="1624" spans="1:3" x14ac:dyDescent="0.25">
      <c r="A1624" s="1">
        <v>43627</v>
      </c>
      <c r="B1624" t="s">
        <v>2</v>
      </c>
      <c r="C1624" t="s">
        <v>1</v>
      </c>
    </row>
    <row r="1625" spans="1:3" x14ac:dyDescent="0.25">
      <c r="A1625" s="1">
        <v>43628</v>
      </c>
      <c r="B1625" t="s">
        <v>2</v>
      </c>
      <c r="C1625" t="s">
        <v>1</v>
      </c>
    </row>
    <row r="1626" spans="1:3" x14ac:dyDescent="0.25">
      <c r="A1626" s="1">
        <v>43629</v>
      </c>
      <c r="B1626" t="s">
        <v>2</v>
      </c>
      <c r="C1626" t="s">
        <v>1</v>
      </c>
    </row>
    <row r="1627" spans="1:3" x14ac:dyDescent="0.25">
      <c r="A1627" s="1">
        <v>43630</v>
      </c>
      <c r="B1627" t="s">
        <v>2</v>
      </c>
      <c r="C1627" t="s">
        <v>1</v>
      </c>
    </row>
    <row r="1628" spans="1:3" x14ac:dyDescent="0.25">
      <c r="A1628" s="1">
        <v>43631</v>
      </c>
      <c r="B1628" t="s">
        <v>2</v>
      </c>
      <c r="C1628" t="s">
        <v>1</v>
      </c>
    </row>
    <row r="1629" spans="1:3" x14ac:dyDescent="0.25">
      <c r="A1629" s="1">
        <v>43632</v>
      </c>
      <c r="B1629" t="s">
        <v>2</v>
      </c>
      <c r="C1629" t="s">
        <v>1</v>
      </c>
    </row>
    <row r="1630" spans="1:3" x14ac:dyDescent="0.25">
      <c r="A1630" s="1">
        <v>43633</v>
      </c>
      <c r="B1630" t="s">
        <v>2</v>
      </c>
      <c r="C1630" t="s">
        <v>1</v>
      </c>
    </row>
    <row r="1631" spans="1:3" x14ac:dyDescent="0.25">
      <c r="A1631" s="1">
        <v>43634</v>
      </c>
      <c r="B1631" t="s">
        <v>2</v>
      </c>
      <c r="C1631" t="s">
        <v>1</v>
      </c>
    </row>
    <row r="1632" spans="1:3" x14ac:dyDescent="0.25">
      <c r="A1632" s="1">
        <v>43635</v>
      </c>
      <c r="B1632" t="s">
        <v>2</v>
      </c>
      <c r="C1632" t="s">
        <v>1</v>
      </c>
    </row>
    <row r="1633" spans="1:3" x14ac:dyDescent="0.25">
      <c r="A1633" s="1">
        <v>43636</v>
      </c>
      <c r="B1633" t="s">
        <v>2</v>
      </c>
      <c r="C1633" t="s">
        <v>1</v>
      </c>
    </row>
    <row r="1634" spans="1:3" x14ac:dyDescent="0.25">
      <c r="A1634" s="1">
        <v>43637</v>
      </c>
      <c r="B1634" t="s">
        <v>2</v>
      </c>
      <c r="C1634" t="s">
        <v>1</v>
      </c>
    </row>
    <row r="1635" spans="1:3" x14ac:dyDescent="0.25">
      <c r="A1635" s="1">
        <v>43638</v>
      </c>
      <c r="B1635" t="s">
        <v>2</v>
      </c>
      <c r="C1635" t="s">
        <v>1</v>
      </c>
    </row>
    <row r="1636" spans="1:3" x14ac:dyDescent="0.25">
      <c r="A1636" s="1">
        <v>43639</v>
      </c>
      <c r="B1636" t="s">
        <v>2</v>
      </c>
      <c r="C1636" t="s">
        <v>1</v>
      </c>
    </row>
    <row r="1637" spans="1:3" x14ac:dyDescent="0.25">
      <c r="A1637" s="1">
        <v>43640</v>
      </c>
      <c r="B1637" t="s">
        <v>2</v>
      </c>
      <c r="C1637" t="s">
        <v>1</v>
      </c>
    </row>
    <row r="1638" spans="1:3" x14ac:dyDescent="0.25">
      <c r="A1638" s="1">
        <v>43641</v>
      </c>
      <c r="B1638" t="s">
        <v>2</v>
      </c>
      <c r="C1638" t="s">
        <v>1</v>
      </c>
    </row>
    <row r="1639" spans="1:3" x14ac:dyDescent="0.25">
      <c r="A1639" s="1">
        <v>43642</v>
      </c>
      <c r="B1639" t="s">
        <v>2</v>
      </c>
      <c r="C1639" t="s">
        <v>1</v>
      </c>
    </row>
    <row r="1640" spans="1:3" x14ac:dyDescent="0.25">
      <c r="A1640" s="1">
        <v>43643</v>
      </c>
      <c r="B1640" t="s">
        <v>2</v>
      </c>
      <c r="C1640" t="s">
        <v>1</v>
      </c>
    </row>
    <row r="1641" spans="1:3" x14ac:dyDescent="0.25">
      <c r="A1641" s="1">
        <v>43644</v>
      </c>
      <c r="B1641" t="s">
        <v>1</v>
      </c>
      <c r="C1641" t="s">
        <v>1</v>
      </c>
    </row>
    <row r="1642" spans="1:3" x14ac:dyDescent="0.25">
      <c r="A1642" s="1">
        <v>43645</v>
      </c>
      <c r="B1642" t="s">
        <v>1</v>
      </c>
      <c r="C1642" t="s">
        <v>1</v>
      </c>
    </row>
    <row r="1643" spans="1:3" x14ac:dyDescent="0.25">
      <c r="A1643" s="1">
        <v>43646</v>
      </c>
      <c r="B1643" t="s">
        <v>1</v>
      </c>
      <c r="C1643" t="s">
        <v>1</v>
      </c>
    </row>
    <row r="1644" spans="1:3" x14ac:dyDescent="0.25">
      <c r="A1644" s="1">
        <v>43647</v>
      </c>
      <c r="B1644" t="s">
        <v>1</v>
      </c>
      <c r="C1644" t="s">
        <v>1</v>
      </c>
    </row>
    <row r="1645" spans="1:3" x14ac:dyDescent="0.25">
      <c r="A1645" s="1">
        <v>43648</v>
      </c>
      <c r="B1645" t="s">
        <v>1</v>
      </c>
      <c r="C1645" t="s">
        <v>1</v>
      </c>
    </row>
    <row r="1646" spans="1:3" x14ac:dyDescent="0.25">
      <c r="A1646" s="1">
        <v>43649</v>
      </c>
      <c r="B1646" t="s">
        <v>1</v>
      </c>
      <c r="C1646" t="s">
        <v>1</v>
      </c>
    </row>
    <row r="1647" spans="1:3" x14ac:dyDescent="0.25">
      <c r="A1647" s="1">
        <v>43650</v>
      </c>
      <c r="B1647" t="s">
        <v>1</v>
      </c>
      <c r="C1647" t="s">
        <v>1</v>
      </c>
    </row>
    <row r="1648" spans="1:3" x14ac:dyDescent="0.25">
      <c r="A1648" s="1">
        <v>43651</v>
      </c>
      <c r="B1648" t="s">
        <v>1</v>
      </c>
      <c r="C1648" t="s">
        <v>1</v>
      </c>
    </row>
    <row r="1649" spans="1:3" x14ac:dyDescent="0.25">
      <c r="A1649" s="1">
        <v>43652</v>
      </c>
      <c r="B1649" t="s">
        <v>1</v>
      </c>
      <c r="C1649" t="s">
        <v>1</v>
      </c>
    </row>
    <row r="1650" spans="1:3" x14ac:dyDescent="0.25">
      <c r="A1650" s="1">
        <v>43653</v>
      </c>
      <c r="B1650" t="s">
        <v>1</v>
      </c>
      <c r="C1650" t="s">
        <v>1</v>
      </c>
    </row>
    <row r="1651" spans="1:3" x14ac:dyDescent="0.25">
      <c r="A1651" s="1">
        <v>43654</v>
      </c>
      <c r="B1651" t="s">
        <v>1</v>
      </c>
      <c r="C1651" t="s">
        <v>1</v>
      </c>
    </row>
    <row r="1652" spans="1:3" x14ac:dyDescent="0.25">
      <c r="A1652" s="1">
        <v>43655</v>
      </c>
      <c r="B1652" t="s">
        <v>1</v>
      </c>
      <c r="C1652" t="s">
        <v>1</v>
      </c>
    </row>
    <row r="1653" spans="1:3" x14ac:dyDescent="0.25">
      <c r="A1653" s="1">
        <v>43656</v>
      </c>
      <c r="B1653" t="s">
        <v>1</v>
      </c>
      <c r="C1653" t="s">
        <v>1</v>
      </c>
    </row>
    <row r="1654" spans="1:3" x14ac:dyDescent="0.25">
      <c r="A1654" s="1">
        <v>43657</v>
      </c>
      <c r="B1654" t="s">
        <v>1</v>
      </c>
      <c r="C1654" t="s">
        <v>1</v>
      </c>
    </row>
    <row r="1655" spans="1:3" x14ac:dyDescent="0.25">
      <c r="A1655" s="1">
        <v>43658</v>
      </c>
      <c r="B1655" t="s">
        <v>1</v>
      </c>
      <c r="C1655" t="s">
        <v>1</v>
      </c>
    </row>
    <row r="1656" spans="1:3" x14ac:dyDescent="0.25">
      <c r="A1656" s="1">
        <v>43659</v>
      </c>
      <c r="B1656" t="s">
        <v>1</v>
      </c>
      <c r="C1656" t="s">
        <v>1</v>
      </c>
    </row>
    <row r="1657" spans="1:3" x14ac:dyDescent="0.25">
      <c r="A1657" s="1">
        <v>43660</v>
      </c>
      <c r="B1657" t="s">
        <v>1</v>
      </c>
      <c r="C1657" t="s">
        <v>1</v>
      </c>
    </row>
    <row r="1658" spans="1:3" x14ac:dyDescent="0.25">
      <c r="A1658" s="1">
        <v>43661</v>
      </c>
      <c r="B1658" t="s">
        <v>1</v>
      </c>
      <c r="C1658" t="s">
        <v>1</v>
      </c>
    </row>
    <row r="1659" spans="1:3" x14ac:dyDescent="0.25">
      <c r="A1659" s="1">
        <v>43662</v>
      </c>
      <c r="B1659" t="s">
        <v>2</v>
      </c>
      <c r="C1659" t="s">
        <v>1</v>
      </c>
    </row>
    <row r="1660" spans="1:3" x14ac:dyDescent="0.25">
      <c r="A1660" s="1">
        <v>43663</v>
      </c>
      <c r="B1660" t="s">
        <v>2</v>
      </c>
      <c r="C1660" t="s">
        <v>1</v>
      </c>
    </row>
    <row r="1661" spans="1:3" x14ac:dyDescent="0.25">
      <c r="A1661" s="1">
        <v>43664</v>
      </c>
      <c r="B1661" t="s">
        <v>2</v>
      </c>
      <c r="C1661" t="s">
        <v>1</v>
      </c>
    </row>
    <row r="1662" spans="1:3" x14ac:dyDescent="0.25">
      <c r="A1662" s="1">
        <v>43665</v>
      </c>
      <c r="B1662" t="s">
        <v>2</v>
      </c>
      <c r="C1662" t="s">
        <v>1</v>
      </c>
    </row>
    <row r="1663" spans="1:3" x14ac:dyDescent="0.25">
      <c r="A1663" s="1">
        <v>43666</v>
      </c>
      <c r="B1663" t="s">
        <v>2</v>
      </c>
      <c r="C1663" t="s">
        <v>1</v>
      </c>
    </row>
    <row r="1664" spans="1:3" x14ac:dyDescent="0.25">
      <c r="A1664" s="1">
        <v>43667</v>
      </c>
      <c r="B1664" t="s">
        <v>2</v>
      </c>
      <c r="C1664" t="s">
        <v>1</v>
      </c>
    </row>
    <row r="1665" spans="1:3" x14ac:dyDescent="0.25">
      <c r="A1665" s="1">
        <v>43668</v>
      </c>
      <c r="B1665" t="s">
        <v>2</v>
      </c>
      <c r="C1665" t="s">
        <v>1</v>
      </c>
    </row>
    <row r="1666" spans="1:3" x14ac:dyDescent="0.25">
      <c r="A1666" s="1">
        <v>43669</v>
      </c>
      <c r="B1666" t="s">
        <v>2</v>
      </c>
      <c r="C1666" t="s">
        <v>1</v>
      </c>
    </row>
    <row r="1667" spans="1:3" x14ac:dyDescent="0.25">
      <c r="A1667" s="1">
        <v>43670</v>
      </c>
      <c r="B1667" t="s">
        <v>2</v>
      </c>
      <c r="C1667" t="s">
        <v>1</v>
      </c>
    </row>
    <row r="1668" spans="1:3" x14ac:dyDescent="0.25">
      <c r="A1668" s="1">
        <v>43671</v>
      </c>
      <c r="B1668" t="s">
        <v>2</v>
      </c>
      <c r="C1668" t="s">
        <v>1</v>
      </c>
    </row>
    <row r="1669" spans="1:3" x14ac:dyDescent="0.25">
      <c r="A1669" s="1">
        <v>43672</v>
      </c>
      <c r="B1669" t="s">
        <v>2</v>
      </c>
      <c r="C1669" t="s">
        <v>1</v>
      </c>
    </row>
    <row r="1670" spans="1:3" x14ac:dyDescent="0.25">
      <c r="A1670" s="1">
        <v>43673</v>
      </c>
      <c r="B1670" t="s">
        <v>2</v>
      </c>
      <c r="C1670" t="s">
        <v>1</v>
      </c>
    </row>
    <row r="1671" spans="1:3" x14ac:dyDescent="0.25">
      <c r="A1671" s="1">
        <v>43674</v>
      </c>
      <c r="B1671" t="s">
        <v>2</v>
      </c>
      <c r="C1671" t="s">
        <v>1</v>
      </c>
    </row>
    <row r="1672" spans="1:3" x14ac:dyDescent="0.25">
      <c r="A1672" s="1">
        <v>43675</v>
      </c>
      <c r="B1672" t="s">
        <v>2</v>
      </c>
      <c r="C1672" t="s">
        <v>1</v>
      </c>
    </row>
    <row r="1673" spans="1:3" x14ac:dyDescent="0.25">
      <c r="A1673" s="1">
        <v>43676</v>
      </c>
      <c r="B1673" t="s">
        <v>2</v>
      </c>
      <c r="C1673" t="s">
        <v>1</v>
      </c>
    </row>
    <row r="1674" spans="1:3" x14ac:dyDescent="0.25">
      <c r="A1674" s="1">
        <v>43677</v>
      </c>
      <c r="B1674" t="s">
        <v>2</v>
      </c>
      <c r="C1674" t="s">
        <v>1</v>
      </c>
    </row>
    <row r="1675" spans="1:3" x14ac:dyDescent="0.25">
      <c r="A1675" s="1">
        <v>43678</v>
      </c>
      <c r="B1675" t="s">
        <v>2</v>
      </c>
      <c r="C1675" t="s">
        <v>1</v>
      </c>
    </row>
    <row r="1676" spans="1:3" x14ac:dyDescent="0.25">
      <c r="A1676" s="1">
        <v>43679</v>
      </c>
      <c r="B1676" t="s">
        <v>2</v>
      </c>
      <c r="C1676" t="s">
        <v>1</v>
      </c>
    </row>
    <row r="1677" spans="1:3" x14ac:dyDescent="0.25">
      <c r="A1677" s="1">
        <v>43680</v>
      </c>
      <c r="B1677" t="s">
        <v>2</v>
      </c>
      <c r="C1677" t="s">
        <v>1</v>
      </c>
    </row>
    <row r="1678" spans="1:3" x14ac:dyDescent="0.25">
      <c r="A1678" s="1">
        <v>43681</v>
      </c>
      <c r="B1678" t="s">
        <v>2</v>
      </c>
      <c r="C1678" t="s">
        <v>1</v>
      </c>
    </row>
    <row r="1679" spans="1:3" x14ac:dyDescent="0.25">
      <c r="A1679" s="1">
        <v>43682</v>
      </c>
      <c r="B1679" t="s">
        <v>2</v>
      </c>
      <c r="C1679" t="s">
        <v>1</v>
      </c>
    </row>
    <row r="1680" spans="1:3" x14ac:dyDescent="0.25">
      <c r="A1680" s="1">
        <v>43683</v>
      </c>
      <c r="B1680" t="s">
        <v>2</v>
      </c>
      <c r="C1680" t="s">
        <v>1</v>
      </c>
    </row>
    <row r="1681" spans="1:3" x14ac:dyDescent="0.25">
      <c r="A1681" s="1">
        <v>43684</v>
      </c>
      <c r="B1681" t="s">
        <v>2</v>
      </c>
      <c r="C1681" t="s">
        <v>1</v>
      </c>
    </row>
    <row r="1682" spans="1:3" x14ac:dyDescent="0.25">
      <c r="A1682" s="1">
        <v>43685</v>
      </c>
      <c r="B1682" t="s">
        <v>2</v>
      </c>
      <c r="C1682" t="s">
        <v>1</v>
      </c>
    </row>
    <row r="1683" spans="1:3" x14ac:dyDescent="0.25">
      <c r="A1683" s="1">
        <v>43686</v>
      </c>
      <c r="B1683" t="s">
        <v>2</v>
      </c>
      <c r="C1683" t="s">
        <v>1</v>
      </c>
    </row>
    <row r="1684" spans="1:3" x14ac:dyDescent="0.25">
      <c r="A1684" s="1">
        <v>43687</v>
      </c>
      <c r="B1684" t="s">
        <v>2</v>
      </c>
      <c r="C1684" t="s">
        <v>1</v>
      </c>
    </row>
    <row r="1685" spans="1:3" x14ac:dyDescent="0.25">
      <c r="A1685" s="1">
        <v>43688</v>
      </c>
      <c r="B1685" t="s">
        <v>2</v>
      </c>
      <c r="C1685" t="s">
        <v>1</v>
      </c>
    </row>
    <row r="1686" spans="1:3" x14ac:dyDescent="0.25">
      <c r="A1686" s="1">
        <v>43689</v>
      </c>
      <c r="B1686" t="s">
        <v>2</v>
      </c>
      <c r="C1686" t="s">
        <v>1</v>
      </c>
    </row>
    <row r="1687" spans="1:3" x14ac:dyDescent="0.25">
      <c r="A1687" s="1">
        <v>43690</v>
      </c>
      <c r="B1687" t="s">
        <v>2</v>
      </c>
      <c r="C1687" t="s">
        <v>1</v>
      </c>
    </row>
    <row r="1688" spans="1:3" x14ac:dyDescent="0.25">
      <c r="A1688" s="1">
        <v>43691</v>
      </c>
      <c r="B1688" t="s">
        <v>2</v>
      </c>
      <c r="C1688" t="s">
        <v>1</v>
      </c>
    </row>
    <row r="1689" spans="1:3" x14ac:dyDescent="0.25">
      <c r="A1689" s="1">
        <v>43692</v>
      </c>
      <c r="B1689" t="s">
        <v>2</v>
      </c>
      <c r="C1689" t="s">
        <v>1</v>
      </c>
    </row>
    <row r="1690" spans="1:3" x14ac:dyDescent="0.25">
      <c r="A1690" s="1">
        <v>43693</v>
      </c>
      <c r="B1690" t="s">
        <v>2</v>
      </c>
      <c r="C1690" t="s">
        <v>1</v>
      </c>
    </row>
    <row r="1691" spans="1:3" x14ac:dyDescent="0.25">
      <c r="A1691" s="1">
        <v>43694</v>
      </c>
      <c r="B1691" t="s">
        <v>2</v>
      </c>
      <c r="C1691" t="s">
        <v>1</v>
      </c>
    </row>
    <row r="1692" spans="1:3" x14ac:dyDescent="0.25">
      <c r="A1692" s="1">
        <v>43695</v>
      </c>
      <c r="B1692" t="s">
        <v>2</v>
      </c>
      <c r="C1692" t="s">
        <v>1</v>
      </c>
    </row>
    <row r="1693" spans="1:3" x14ac:dyDescent="0.25">
      <c r="A1693" s="1">
        <v>43696</v>
      </c>
      <c r="B1693" t="s">
        <v>2</v>
      </c>
      <c r="C1693" t="s">
        <v>1</v>
      </c>
    </row>
    <row r="1694" spans="1:3" x14ac:dyDescent="0.25">
      <c r="A1694" s="1">
        <v>43697</v>
      </c>
      <c r="B1694" t="s">
        <v>2</v>
      </c>
      <c r="C1694" t="s">
        <v>1</v>
      </c>
    </row>
    <row r="1695" spans="1:3" x14ac:dyDescent="0.25">
      <c r="A1695" s="1">
        <v>43698</v>
      </c>
      <c r="B1695" t="s">
        <v>2</v>
      </c>
      <c r="C1695" t="s">
        <v>1</v>
      </c>
    </row>
    <row r="1696" spans="1:3" x14ac:dyDescent="0.25">
      <c r="A1696" s="1">
        <v>43699</v>
      </c>
      <c r="B1696" t="s">
        <v>2</v>
      </c>
      <c r="C1696" t="s">
        <v>1</v>
      </c>
    </row>
    <row r="1697" spans="1:3" x14ac:dyDescent="0.25">
      <c r="A1697" s="1">
        <v>43700</v>
      </c>
      <c r="B1697" t="s">
        <v>2</v>
      </c>
      <c r="C1697" t="s">
        <v>1</v>
      </c>
    </row>
    <row r="1698" spans="1:3" x14ac:dyDescent="0.25">
      <c r="A1698" s="1">
        <v>43701</v>
      </c>
      <c r="B1698" t="s">
        <v>2</v>
      </c>
      <c r="C1698" t="s">
        <v>1</v>
      </c>
    </row>
    <row r="1699" spans="1:3" x14ac:dyDescent="0.25">
      <c r="A1699" s="1">
        <v>43702</v>
      </c>
      <c r="B1699" t="s">
        <v>2</v>
      </c>
      <c r="C1699" t="s">
        <v>1</v>
      </c>
    </row>
    <row r="1700" spans="1:3" x14ac:dyDescent="0.25">
      <c r="A1700" s="1">
        <v>43703</v>
      </c>
      <c r="B1700" t="s">
        <v>2</v>
      </c>
      <c r="C1700" t="s">
        <v>1</v>
      </c>
    </row>
    <row r="1701" spans="1:3" x14ac:dyDescent="0.25">
      <c r="A1701" s="1">
        <v>43704</v>
      </c>
      <c r="B1701" t="s">
        <v>2</v>
      </c>
      <c r="C1701" t="s">
        <v>1</v>
      </c>
    </row>
    <row r="1702" spans="1:3" x14ac:dyDescent="0.25">
      <c r="A1702" s="1">
        <v>43705</v>
      </c>
      <c r="B1702" t="s">
        <v>2</v>
      </c>
      <c r="C1702" t="s">
        <v>1</v>
      </c>
    </row>
    <row r="1703" spans="1:3" x14ac:dyDescent="0.25">
      <c r="A1703" s="1">
        <v>43706</v>
      </c>
      <c r="B1703" t="s">
        <v>2</v>
      </c>
      <c r="C1703" t="s">
        <v>1</v>
      </c>
    </row>
    <row r="1704" spans="1:3" x14ac:dyDescent="0.25">
      <c r="A1704" s="1">
        <v>43707</v>
      </c>
      <c r="B1704" t="s">
        <v>2</v>
      </c>
      <c r="C1704" t="s">
        <v>1</v>
      </c>
    </row>
    <row r="1705" spans="1:3" x14ac:dyDescent="0.25">
      <c r="A1705" s="1">
        <v>43708</v>
      </c>
      <c r="B1705" t="s">
        <v>2</v>
      </c>
      <c r="C1705" t="s">
        <v>1</v>
      </c>
    </row>
    <row r="1706" spans="1:3" x14ac:dyDescent="0.25">
      <c r="A1706" s="1">
        <v>43709</v>
      </c>
      <c r="B1706" t="s">
        <v>2</v>
      </c>
      <c r="C1706" t="s">
        <v>1</v>
      </c>
    </row>
    <row r="1707" spans="1:3" x14ac:dyDescent="0.25">
      <c r="A1707" s="1">
        <v>43710</v>
      </c>
      <c r="B1707" t="s">
        <v>2</v>
      </c>
      <c r="C1707" t="s">
        <v>1</v>
      </c>
    </row>
    <row r="1708" spans="1:3" x14ac:dyDescent="0.25">
      <c r="A1708" s="1">
        <v>43711</v>
      </c>
      <c r="B1708" t="s">
        <v>2</v>
      </c>
      <c r="C1708" t="s">
        <v>1</v>
      </c>
    </row>
    <row r="1709" spans="1:3" x14ac:dyDescent="0.25">
      <c r="A1709" s="1">
        <v>43712</v>
      </c>
      <c r="B1709" t="s">
        <v>2</v>
      </c>
      <c r="C1709" t="s">
        <v>1</v>
      </c>
    </row>
    <row r="1710" spans="1:3" x14ac:dyDescent="0.25">
      <c r="A1710" s="1">
        <v>43713</v>
      </c>
      <c r="B1710" t="s">
        <v>2</v>
      </c>
      <c r="C1710" t="s">
        <v>1</v>
      </c>
    </row>
    <row r="1711" spans="1:3" x14ac:dyDescent="0.25">
      <c r="A1711" s="1">
        <v>43714</v>
      </c>
      <c r="B1711" t="s">
        <v>2</v>
      </c>
      <c r="C1711" t="s">
        <v>1</v>
      </c>
    </row>
    <row r="1712" spans="1:3" x14ac:dyDescent="0.25">
      <c r="A1712" s="1">
        <v>43715</v>
      </c>
      <c r="B1712" t="s">
        <v>2</v>
      </c>
      <c r="C1712" t="s">
        <v>1</v>
      </c>
    </row>
    <row r="1713" spans="1:3" x14ac:dyDescent="0.25">
      <c r="A1713" s="1">
        <v>43716</v>
      </c>
      <c r="B1713" t="s">
        <v>2</v>
      </c>
      <c r="C1713" t="s">
        <v>1</v>
      </c>
    </row>
    <row r="1714" spans="1:3" x14ac:dyDescent="0.25">
      <c r="A1714" s="1">
        <v>43717</v>
      </c>
      <c r="B1714" t="s">
        <v>2</v>
      </c>
      <c r="C1714" t="s">
        <v>1</v>
      </c>
    </row>
    <row r="1715" spans="1:3" x14ac:dyDescent="0.25">
      <c r="A1715" s="1">
        <v>43718</v>
      </c>
      <c r="B1715" t="s">
        <v>2</v>
      </c>
      <c r="C1715" t="s">
        <v>1</v>
      </c>
    </row>
    <row r="1716" spans="1:3" x14ac:dyDescent="0.25">
      <c r="A1716" s="1">
        <v>43719</v>
      </c>
      <c r="B1716" t="s">
        <v>2</v>
      </c>
      <c r="C1716" t="s">
        <v>1</v>
      </c>
    </row>
    <row r="1717" spans="1:3" x14ac:dyDescent="0.25">
      <c r="A1717" s="1">
        <v>43720</v>
      </c>
      <c r="B1717" t="s">
        <v>2</v>
      </c>
      <c r="C1717" t="s">
        <v>1</v>
      </c>
    </row>
    <row r="1718" spans="1:3" x14ac:dyDescent="0.25">
      <c r="A1718" s="1">
        <v>43721</v>
      </c>
      <c r="B1718" t="s">
        <v>2</v>
      </c>
      <c r="C1718" t="s">
        <v>1</v>
      </c>
    </row>
    <row r="1719" spans="1:3" x14ac:dyDescent="0.25">
      <c r="A1719" s="1">
        <v>43722</v>
      </c>
      <c r="B1719" t="s">
        <v>2</v>
      </c>
      <c r="C1719" t="s">
        <v>1</v>
      </c>
    </row>
    <row r="1720" spans="1:3" x14ac:dyDescent="0.25">
      <c r="A1720" s="1">
        <v>43723</v>
      </c>
      <c r="B1720" t="s">
        <v>2</v>
      </c>
      <c r="C1720" t="s">
        <v>1</v>
      </c>
    </row>
    <row r="1721" spans="1:3" x14ac:dyDescent="0.25">
      <c r="A1721" s="1">
        <v>43724</v>
      </c>
      <c r="B1721" t="s">
        <v>2</v>
      </c>
      <c r="C1721" t="s">
        <v>1</v>
      </c>
    </row>
    <row r="1722" spans="1:3" x14ac:dyDescent="0.25">
      <c r="A1722" s="1">
        <v>43725</v>
      </c>
      <c r="B1722" t="s">
        <v>2</v>
      </c>
      <c r="C1722" t="s">
        <v>1</v>
      </c>
    </row>
    <row r="1723" spans="1:3" x14ac:dyDescent="0.25">
      <c r="A1723" s="1">
        <v>43726</v>
      </c>
      <c r="B1723" t="s">
        <v>2</v>
      </c>
      <c r="C1723" t="s">
        <v>1</v>
      </c>
    </row>
    <row r="1724" spans="1:3" x14ac:dyDescent="0.25">
      <c r="A1724" s="1">
        <v>43727</v>
      </c>
      <c r="B1724" t="s">
        <v>2</v>
      </c>
      <c r="C1724" t="s">
        <v>1</v>
      </c>
    </row>
    <row r="1725" spans="1:3" x14ac:dyDescent="0.25">
      <c r="A1725" s="1">
        <v>43728</v>
      </c>
      <c r="B1725" t="s">
        <v>1</v>
      </c>
      <c r="C1725" t="s">
        <v>1</v>
      </c>
    </row>
    <row r="1726" spans="1:3" x14ac:dyDescent="0.25">
      <c r="A1726" s="1">
        <v>43729</v>
      </c>
      <c r="B1726" t="s">
        <v>1</v>
      </c>
      <c r="C1726" t="s">
        <v>1</v>
      </c>
    </row>
    <row r="1727" spans="1:3" x14ac:dyDescent="0.25">
      <c r="A1727" s="1">
        <v>43730</v>
      </c>
      <c r="B1727" t="s">
        <v>1</v>
      </c>
      <c r="C1727" t="s">
        <v>1</v>
      </c>
    </row>
    <row r="1728" spans="1:3" x14ac:dyDescent="0.25">
      <c r="A1728" s="1">
        <v>43731</v>
      </c>
      <c r="B1728" t="s">
        <v>1</v>
      </c>
      <c r="C1728" t="s">
        <v>1</v>
      </c>
    </row>
    <row r="1729" spans="1:3" x14ac:dyDescent="0.25">
      <c r="A1729" s="1">
        <v>43732</v>
      </c>
      <c r="B1729" t="s">
        <v>1</v>
      </c>
      <c r="C1729" t="s">
        <v>1</v>
      </c>
    </row>
    <row r="1730" spans="1:3" x14ac:dyDescent="0.25">
      <c r="A1730" s="1">
        <v>43733</v>
      </c>
      <c r="B1730" t="s">
        <v>1</v>
      </c>
      <c r="C1730" t="s">
        <v>1</v>
      </c>
    </row>
    <row r="1731" spans="1:3" x14ac:dyDescent="0.25">
      <c r="A1731" s="1">
        <v>43734</v>
      </c>
      <c r="B1731" t="s">
        <v>1</v>
      </c>
      <c r="C1731" t="s">
        <v>1</v>
      </c>
    </row>
    <row r="1732" spans="1:3" x14ac:dyDescent="0.25">
      <c r="A1732" s="1">
        <v>43735</v>
      </c>
      <c r="B1732" t="s">
        <v>1</v>
      </c>
      <c r="C1732" t="s">
        <v>2</v>
      </c>
    </row>
    <row r="1733" spans="1:3" x14ac:dyDescent="0.25">
      <c r="A1733" s="1">
        <v>43736</v>
      </c>
      <c r="B1733" t="s">
        <v>1</v>
      </c>
      <c r="C1733" t="s">
        <v>1</v>
      </c>
    </row>
    <row r="1734" spans="1:3" x14ac:dyDescent="0.25">
      <c r="A1734" s="1">
        <v>43737</v>
      </c>
      <c r="B1734" t="s">
        <v>1</v>
      </c>
      <c r="C1734" t="s">
        <v>1</v>
      </c>
    </row>
    <row r="1735" spans="1:3" x14ac:dyDescent="0.25">
      <c r="A1735" s="1">
        <v>43738</v>
      </c>
      <c r="B1735" t="s">
        <v>1</v>
      </c>
      <c r="C1735" t="s">
        <v>1</v>
      </c>
    </row>
    <row r="1736" spans="1:3" x14ac:dyDescent="0.25">
      <c r="A1736" s="1">
        <v>43739</v>
      </c>
      <c r="B1736" t="s">
        <v>1</v>
      </c>
      <c r="C1736" t="s">
        <v>1</v>
      </c>
    </row>
    <row r="1737" spans="1:3" x14ac:dyDescent="0.25">
      <c r="A1737" s="1">
        <v>43740</v>
      </c>
      <c r="B1737" t="s">
        <v>1</v>
      </c>
      <c r="C1737" t="s">
        <v>1</v>
      </c>
    </row>
    <row r="1738" spans="1:3" x14ac:dyDescent="0.25">
      <c r="A1738" s="1">
        <v>43741</v>
      </c>
      <c r="B1738" t="s">
        <v>1</v>
      </c>
      <c r="C1738" t="s">
        <v>1</v>
      </c>
    </row>
    <row r="1739" spans="1:3" x14ac:dyDescent="0.25">
      <c r="A1739" s="1">
        <v>43742</v>
      </c>
      <c r="B1739" t="s">
        <v>1</v>
      </c>
      <c r="C1739" t="s">
        <v>1</v>
      </c>
    </row>
    <row r="1740" spans="1:3" x14ac:dyDescent="0.25">
      <c r="A1740" s="1">
        <v>43743</v>
      </c>
      <c r="B1740" t="s">
        <v>1</v>
      </c>
      <c r="C1740" t="s">
        <v>1</v>
      </c>
    </row>
    <row r="1741" spans="1:3" x14ac:dyDescent="0.25">
      <c r="A1741" s="1">
        <v>43744</v>
      </c>
      <c r="B1741" t="s">
        <v>1</v>
      </c>
      <c r="C1741" t="s">
        <v>1</v>
      </c>
    </row>
    <row r="1742" spans="1:3" x14ac:dyDescent="0.25">
      <c r="A1742" s="1">
        <v>43745</v>
      </c>
      <c r="B1742" t="s">
        <v>1</v>
      </c>
      <c r="C1742" t="s">
        <v>1</v>
      </c>
    </row>
    <row r="1743" spans="1:3" x14ac:dyDescent="0.25">
      <c r="A1743" s="1">
        <v>43746</v>
      </c>
      <c r="B1743" t="s">
        <v>2</v>
      </c>
      <c r="C1743" t="s">
        <v>1</v>
      </c>
    </row>
    <row r="1744" spans="1:3" x14ac:dyDescent="0.25">
      <c r="A1744" s="1">
        <v>43747</v>
      </c>
      <c r="B1744" t="s">
        <v>2</v>
      </c>
      <c r="C1744" t="s">
        <v>1</v>
      </c>
    </row>
    <row r="1745" spans="1:3" x14ac:dyDescent="0.25">
      <c r="A1745" s="1">
        <v>43748</v>
      </c>
      <c r="B1745" t="s">
        <v>2</v>
      </c>
      <c r="C1745" t="s">
        <v>1</v>
      </c>
    </row>
    <row r="1746" spans="1:3" x14ac:dyDescent="0.25">
      <c r="A1746" s="1">
        <v>43749</v>
      </c>
      <c r="B1746" t="s">
        <v>2</v>
      </c>
      <c r="C1746" t="s">
        <v>1</v>
      </c>
    </row>
    <row r="1747" spans="1:3" x14ac:dyDescent="0.25">
      <c r="A1747" s="1">
        <v>43750</v>
      </c>
      <c r="B1747" t="s">
        <v>2</v>
      </c>
      <c r="C1747" t="s">
        <v>1</v>
      </c>
    </row>
    <row r="1748" spans="1:3" x14ac:dyDescent="0.25">
      <c r="A1748" s="1">
        <v>43751</v>
      </c>
      <c r="B1748" t="s">
        <v>2</v>
      </c>
      <c r="C1748" t="s">
        <v>1</v>
      </c>
    </row>
    <row r="1749" spans="1:3" x14ac:dyDescent="0.25">
      <c r="A1749" s="1">
        <v>43752</v>
      </c>
      <c r="B1749" t="s">
        <v>2</v>
      </c>
      <c r="C1749" t="s">
        <v>1</v>
      </c>
    </row>
    <row r="1750" spans="1:3" x14ac:dyDescent="0.25">
      <c r="A1750" s="1">
        <v>43753</v>
      </c>
      <c r="B1750" t="s">
        <v>2</v>
      </c>
      <c r="C1750" t="s">
        <v>1</v>
      </c>
    </row>
    <row r="1751" spans="1:3" x14ac:dyDescent="0.25">
      <c r="A1751" s="1">
        <v>43754</v>
      </c>
      <c r="B1751" t="s">
        <v>2</v>
      </c>
      <c r="C1751" t="s">
        <v>1</v>
      </c>
    </row>
    <row r="1752" spans="1:3" x14ac:dyDescent="0.25">
      <c r="A1752" s="1">
        <v>43755</v>
      </c>
      <c r="B1752" t="s">
        <v>2</v>
      </c>
      <c r="C1752" t="s">
        <v>1</v>
      </c>
    </row>
    <row r="1753" spans="1:3" x14ac:dyDescent="0.25">
      <c r="A1753" s="1">
        <v>43756</v>
      </c>
      <c r="B1753" t="s">
        <v>2</v>
      </c>
      <c r="C1753" t="s">
        <v>1</v>
      </c>
    </row>
    <row r="1754" spans="1:3" x14ac:dyDescent="0.25">
      <c r="A1754" s="1">
        <v>43757</v>
      </c>
      <c r="B1754" t="s">
        <v>2</v>
      </c>
      <c r="C1754" t="s">
        <v>1</v>
      </c>
    </row>
    <row r="1755" spans="1:3" x14ac:dyDescent="0.25">
      <c r="A1755" s="1">
        <v>43758</v>
      </c>
      <c r="B1755" t="s">
        <v>2</v>
      </c>
      <c r="C1755" t="s">
        <v>1</v>
      </c>
    </row>
    <row r="1756" spans="1:3" x14ac:dyDescent="0.25">
      <c r="A1756" s="1">
        <v>43759</v>
      </c>
      <c r="B1756" t="s">
        <v>2</v>
      </c>
      <c r="C1756" t="s">
        <v>1</v>
      </c>
    </row>
    <row r="1757" spans="1:3" x14ac:dyDescent="0.25">
      <c r="A1757" s="1">
        <v>43760</v>
      </c>
      <c r="B1757" t="s">
        <v>2</v>
      </c>
      <c r="C1757" t="s">
        <v>1</v>
      </c>
    </row>
    <row r="1758" spans="1:3" x14ac:dyDescent="0.25">
      <c r="A1758" s="1">
        <v>43761</v>
      </c>
      <c r="B1758" t="s">
        <v>2</v>
      </c>
      <c r="C1758" t="s">
        <v>1</v>
      </c>
    </row>
    <row r="1759" spans="1:3" x14ac:dyDescent="0.25">
      <c r="A1759" s="1">
        <v>43762</v>
      </c>
      <c r="B1759" t="s">
        <v>2</v>
      </c>
      <c r="C1759" t="s">
        <v>1</v>
      </c>
    </row>
    <row r="1760" spans="1:3" x14ac:dyDescent="0.25">
      <c r="A1760" s="1">
        <v>43763</v>
      </c>
      <c r="B1760" t="s">
        <v>2</v>
      </c>
      <c r="C1760" t="s">
        <v>1</v>
      </c>
    </row>
    <row r="1761" spans="1:3" x14ac:dyDescent="0.25">
      <c r="A1761" s="1">
        <v>43764</v>
      </c>
      <c r="B1761" t="s">
        <v>2</v>
      </c>
      <c r="C1761" t="s">
        <v>1</v>
      </c>
    </row>
    <row r="1762" spans="1:3" x14ac:dyDescent="0.25">
      <c r="A1762" s="1">
        <v>43765</v>
      </c>
      <c r="B1762" t="s">
        <v>2</v>
      </c>
      <c r="C1762" t="s">
        <v>1</v>
      </c>
    </row>
    <row r="1763" spans="1:3" x14ac:dyDescent="0.25">
      <c r="A1763" s="1">
        <v>43766</v>
      </c>
      <c r="B1763" t="s">
        <v>2</v>
      </c>
      <c r="C1763" t="s">
        <v>1</v>
      </c>
    </row>
    <row r="1764" spans="1:3" x14ac:dyDescent="0.25">
      <c r="A1764" s="1">
        <v>43767</v>
      </c>
      <c r="B1764" t="s">
        <v>2</v>
      </c>
      <c r="C1764" t="s">
        <v>1</v>
      </c>
    </row>
    <row r="1765" spans="1:3" x14ac:dyDescent="0.25">
      <c r="A1765" s="1">
        <v>43768</v>
      </c>
      <c r="B1765" t="s">
        <v>2</v>
      </c>
      <c r="C1765" t="s">
        <v>1</v>
      </c>
    </row>
    <row r="1766" spans="1:3" x14ac:dyDescent="0.25">
      <c r="A1766" s="1">
        <v>43769</v>
      </c>
      <c r="B1766" t="s">
        <v>2</v>
      </c>
      <c r="C1766" t="s">
        <v>1</v>
      </c>
    </row>
    <row r="1767" spans="1:3" x14ac:dyDescent="0.25">
      <c r="A1767" s="1">
        <v>43770</v>
      </c>
      <c r="B1767" t="s">
        <v>2</v>
      </c>
      <c r="C1767" t="s">
        <v>1</v>
      </c>
    </row>
    <row r="1768" spans="1:3" x14ac:dyDescent="0.25">
      <c r="A1768" s="1">
        <v>43771</v>
      </c>
      <c r="B1768" t="s">
        <v>2</v>
      </c>
      <c r="C1768" t="s">
        <v>1</v>
      </c>
    </row>
    <row r="1769" spans="1:3" x14ac:dyDescent="0.25">
      <c r="A1769" s="1">
        <v>43772</v>
      </c>
      <c r="B1769" t="s">
        <v>2</v>
      </c>
      <c r="C1769" t="s">
        <v>1</v>
      </c>
    </row>
    <row r="1770" spans="1:3" x14ac:dyDescent="0.25">
      <c r="A1770" s="1">
        <v>43773</v>
      </c>
      <c r="B1770" t="s">
        <v>2</v>
      </c>
      <c r="C1770" t="s">
        <v>1</v>
      </c>
    </row>
    <row r="1771" spans="1:3" x14ac:dyDescent="0.25">
      <c r="A1771" s="1">
        <v>43774</v>
      </c>
      <c r="B1771" t="s">
        <v>2</v>
      </c>
      <c r="C1771" t="s">
        <v>2</v>
      </c>
    </row>
    <row r="1772" spans="1:3" x14ac:dyDescent="0.25">
      <c r="A1772" s="1">
        <v>43775</v>
      </c>
      <c r="B1772" t="s">
        <v>2</v>
      </c>
      <c r="C1772" t="s">
        <v>1</v>
      </c>
    </row>
    <row r="1773" spans="1:3" x14ac:dyDescent="0.25">
      <c r="A1773" s="1">
        <v>43776</v>
      </c>
      <c r="B1773" t="s">
        <v>2</v>
      </c>
      <c r="C1773" t="s">
        <v>1</v>
      </c>
    </row>
    <row r="1774" spans="1:3" x14ac:dyDescent="0.25">
      <c r="A1774" s="1">
        <v>43777</v>
      </c>
      <c r="B1774" t="s">
        <v>2</v>
      </c>
      <c r="C1774" t="s">
        <v>1</v>
      </c>
    </row>
    <row r="1775" spans="1:3" x14ac:dyDescent="0.25">
      <c r="A1775" s="1">
        <v>43778</v>
      </c>
      <c r="B1775" t="s">
        <v>2</v>
      </c>
      <c r="C1775" t="s">
        <v>1</v>
      </c>
    </row>
    <row r="1776" spans="1:3" x14ac:dyDescent="0.25">
      <c r="A1776" s="1">
        <v>43779</v>
      </c>
      <c r="B1776" t="s">
        <v>2</v>
      </c>
      <c r="C1776" t="s">
        <v>1</v>
      </c>
    </row>
    <row r="1777" spans="1:3" x14ac:dyDescent="0.25">
      <c r="A1777" s="1">
        <v>43780</v>
      </c>
      <c r="B1777" t="s">
        <v>2</v>
      </c>
      <c r="C1777" t="s">
        <v>1</v>
      </c>
    </row>
    <row r="1778" spans="1:3" x14ac:dyDescent="0.25">
      <c r="A1778" s="1">
        <v>43781</v>
      </c>
      <c r="B1778" t="s">
        <v>2</v>
      </c>
      <c r="C1778" t="s">
        <v>1</v>
      </c>
    </row>
    <row r="1779" spans="1:3" x14ac:dyDescent="0.25">
      <c r="A1779" s="1">
        <v>43782</v>
      </c>
      <c r="B1779" t="s">
        <v>2</v>
      </c>
      <c r="C1779" t="s">
        <v>1</v>
      </c>
    </row>
    <row r="1780" spans="1:3" x14ac:dyDescent="0.25">
      <c r="A1780" s="1">
        <v>43783</v>
      </c>
      <c r="B1780" t="s">
        <v>2</v>
      </c>
      <c r="C1780" t="s">
        <v>1</v>
      </c>
    </row>
    <row r="1781" spans="1:3" x14ac:dyDescent="0.25">
      <c r="A1781" s="1">
        <v>43784</v>
      </c>
      <c r="B1781" t="s">
        <v>2</v>
      </c>
      <c r="C1781" t="s">
        <v>1</v>
      </c>
    </row>
    <row r="1782" spans="1:3" x14ac:dyDescent="0.25">
      <c r="A1782" s="1">
        <v>43785</v>
      </c>
      <c r="B1782" t="s">
        <v>2</v>
      </c>
      <c r="C1782" t="s">
        <v>1</v>
      </c>
    </row>
    <row r="1783" spans="1:3" x14ac:dyDescent="0.25">
      <c r="A1783" s="1">
        <v>43786</v>
      </c>
      <c r="B1783" t="s">
        <v>2</v>
      </c>
      <c r="C1783" t="s">
        <v>1</v>
      </c>
    </row>
    <row r="1784" spans="1:3" x14ac:dyDescent="0.25">
      <c r="A1784" s="1">
        <v>43787</v>
      </c>
      <c r="B1784" t="s">
        <v>2</v>
      </c>
      <c r="C1784" t="s">
        <v>1</v>
      </c>
    </row>
    <row r="1785" spans="1:3" x14ac:dyDescent="0.25">
      <c r="A1785" s="1">
        <v>43788</v>
      </c>
      <c r="B1785" t="s">
        <v>2</v>
      </c>
      <c r="C1785" t="s">
        <v>1</v>
      </c>
    </row>
    <row r="1786" spans="1:3" x14ac:dyDescent="0.25">
      <c r="A1786" s="1">
        <v>43789</v>
      </c>
      <c r="B1786" t="s">
        <v>2</v>
      </c>
      <c r="C1786" t="s">
        <v>1</v>
      </c>
    </row>
    <row r="1787" spans="1:3" x14ac:dyDescent="0.25">
      <c r="A1787" s="1">
        <v>43790</v>
      </c>
      <c r="B1787" t="s">
        <v>2</v>
      </c>
      <c r="C1787" t="s">
        <v>1</v>
      </c>
    </row>
    <row r="1788" spans="1:3" x14ac:dyDescent="0.25">
      <c r="A1788" s="1">
        <v>43791</v>
      </c>
      <c r="B1788" t="s">
        <v>2</v>
      </c>
      <c r="C1788" t="s">
        <v>1</v>
      </c>
    </row>
    <row r="1789" spans="1:3" x14ac:dyDescent="0.25">
      <c r="A1789" s="1">
        <v>43792</v>
      </c>
      <c r="B1789" t="s">
        <v>2</v>
      </c>
      <c r="C1789" t="s">
        <v>1</v>
      </c>
    </row>
    <row r="1790" spans="1:3" x14ac:dyDescent="0.25">
      <c r="A1790" s="1">
        <v>43793</v>
      </c>
      <c r="B1790" t="s">
        <v>2</v>
      </c>
      <c r="C1790" t="s">
        <v>1</v>
      </c>
    </row>
    <row r="1791" spans="1:3" x14ac:dyDescent="0.25">
      <c r="A1791" s="1">
        <v>43794</v>
      </c>
      <c r="B1791" t="s">
        <v>2</v>
      </c>
      <c r="C1791" t="s">
        <v>1</v>
      </c>
    </row>
    <row r="1792" spans="1:3" x14ac:dyDescent="0.25">
      <c r="A1792" s="1">
        <v>43795</v>
      </c>
      <c r="B1792" t="s">
        <v>2</v>
      </c>
      <c r="C1792" t="s">
        <v>1</v>
      </c>
    </row>
    <row r="1793" spans="1:3" x14ac:dyDescent="0.25">
      <c r="A1793" s="1">
        <v>43796</v>
      </c>
      <c r="B1793" t="s">
        <v>2</v>
      </c>
      <c r="C1793" t="s">
        <v>1</v>
      </c>
    </row>
    <row r="1794" spans="1:3" x14ac:dyDescent="0.25">
      <c r="A1794" s="1">
        <v>43797</v>
      </c>
      <c r="B1794" t="s">
        <v>2</v>
      </c>
      <c r="C1794" t="s">
        <v>1</v>
      </c>
    </row>
    <row r="1795" spans="1:3" x14ac:dyDescent="0.25">
      <c r="A1795" s="1">
        <v>43798</v>
      </c>
      <c r="B1795" t="s">
        <v>2</v>
      </c>
      <c r="C1795" t="s">
        <v>1</v>
      </c>
    </row>
    <row r="1796" spans="1:3" x14ac:dyDescent="0.25">
      <c r="A1796" s="1">
        <v>43799</v>
      </c>
      <c r="B1796" t="s">
        <v>2</v>
      </c>
      <c r="C1796" t="s">
        <v>1</v>
      </c>
    </row>
    <row r="1797" spans="1:3" x14ac:dyDescent="0.25">
      <c r="A1797" s="1">
        <v>43800</v>
      </c>
      <c r="B1797" t="s">
        <v>2</v>
      </c>
      <c r="C1797" t="s">
        <v>1</v>
      </c>
    </row>
    <row r="1798" spans="1:3" x14ac:dyDescent="0.25">
      <c r="A1798" s="1">
        <v>43801</v>
      </c>
      <c r="B1798" t="s">
        <v>2</v>
      </c>
      <c r="C1798" t="s">
        <v>1</v>
      </c>
    </row>
    <row r="1799" spans="1:3" x14ac:dyDescent="0.25">
      <c r="A1799" s="1">
        <v>43802</v>
      </c>
      <c r="B1799" t="s">
        <v>2</v>
      </c>
      <c r="C1799" t="s">
        <v>1</v>
      </c>
    </row>
    <row r="1800" spans="1:3" x14ac:dyDescent="0.25">
      <c r="A1800" s="1">
        <v>43803</v>
      </c>
      <c r="B1800" t="s">
        <v>2</v>
      </c>
      <c r="C1800" t="s">
        <v>1</v>
      </c>
    </row>
    <row r="1801" spans="1:3" x14ac:dyDescent="0.25">
      <c r="A1801" s="1">
        <v>43804</v>
      </c>
      <c r="B1801" t="s">
        <v>2</v>
      </c>
      <c r="C1801" t="s">
        <v>1</v>
      </c>
    </row>
    <row r="1802" spans="1:3" x14ac:dyDescent="0.25">
      <c r="A1802" s="1">
        <v>43805</v>
      </c>
      <c r="B1802" t="s">
        <v>2</v>
      </c>
      <c r="C1802" t="s">
        <v>1</v>
      </c>
    </row>
    <row r="1803" spans="1:3" x14ac:dyDescent="0.25">
      <c r="A1803" s="1">
        <v>43806</v>
      </c>
      <c r="B1803" t="s">
        <v>2</v>
      </c>
      <c r="C1803" t="s">
        <v>1</v>
      </c>
    </row>
    <row r="1804" spans="1:3" x14ac:dyDescent="0.25">
      <c r="A1804" s="1">
        <v>43807</v>
      </c>
      <c r="B1804" t="s">
        <v>2</v>
      </c>
      <c r="C1804" t="s">
        <v>1</v>
      </c>
    </row>
    <row r="1805" spans="1:3" x14ac:dyDescent="0.25">
      <c r="A1805" s="1">
        <v>43808</v>
      </c>
      <c r="B1805" t="s">
        <v>2</v>
      </c>
      <c r="C1805" t="s">
        <v>1</v>
      </c>
    </row>
    <row r="1806" spans="1:3" x14ac:dyDescent="0.25">
      <c r="A1806" s="1">
        <v>43809</v>
      </c>
      <c r="B1806" t="s">
        <v>2</v>
      </c>
      <c r="C1806" t="s">
        <v>1</v>
      </c>
    </row>
    <row r="1807" spans="1:3" x14ac:dyDescent="0.25">
      <c r="A1807" s="1">
        <v>43810</v>
      </c>
      <c r="B1807" t="s">
        <v>2</v>
      </c>
      <c r="C1807" t="s">
        <v>1</v>
      </c>
    </row>
    <row r="1808" spans="1:3" x14ac:dyDescent="0.25">
      <c r="A1808" s="1">
        <v>43811</v>
      </c>
      <c r="B1808" t="s">
        <v>2</v>
      </c>
      <c r="C1808" t="s">
        <v>1</v>
      </c>
    </row>
    <row r="1809" spans="1:3" x14ac:dyDescent="0.25">
      <c r="A1809" s="1">
        <v>43812</v>
      </c>
      <c r="B1809" t="s">
        <v>2</v>
      </c>
      <c r="C1809" t="s">
        <v>1</v>
      </c>
    </row>
    <row r="1810" spans="1:3" x14ac:dyDescent="0.25">
      <c r="A1810" s="1">
        <v>43813</v>
      </c>
      <c r="B1810" t="s">
        <v>2</v>
      </c>
      <c r="C1810" t="s">
        <v>1</v>
      </c>
    </row>
    <row r="1811" spans="1:3" x14ac:dyDescent="0.25">
      <c r="A1811" s="1">
        <v>43814</v>
      </c>
      <c r="B1811" t="s">
        <v>2</v>
      </c>
      <c r="C1811" t="s">
        <v>1</v>
      </c>
    </row>
    <row r="1812" spans="1:3" x14ac:dyDescent="0.25">
      <c r="A1812" s="1">
        <v>43815</v>
      </c>
      <c r="B1812" t="s">
        <v>2</v>
      </c>
      <c r="C1812" t="s">
        <v>1</v>
      </c>
    </row>
    <row r="1813" spans="1:3" x14ac:dyDescent="0.25">
      <c r="A1813" s="1">
        <v>43816</v>
      </c>
      <c r="B1813" t="s">
        <v>2</v>
      </c>
      <c r="C1813" t="s">
        <v>1</v>
      </c>
    </row>
    <row r="1814" spans="1:3" x14ac:dyDescent="0.25">
      <c r="A1814" s="1">
        <v>43817</v>
      </c>
      <c r="B1814" t="s">
        <v>2</v>
      </c>
      <c r="C1814" t="s">
        <v>1</v>
      </c>
    </row>
    <row r="1815" spans="1:3" x14ac:dyDescent="0.25">
      <c r="A1815" s="1">
        <v>43818</v>
      </c>
      <c r="B1815" t="s">
        <v>2</v>
      </c>
      <c r="C1815" t="s">
        <v>1</v>
      </c>
    </row>
    <row r="1816" spans="1:3" x14ac:dyDescent="0.25">
      <c r="A1816" s="1">
        <v>43819</v>
      </c>
      <c r="B1816" t="s">
        <v>1</v>
      </c>
      <c r="C1816" t="s">
        <v>1</v>
      </c>
    </row>
    <row r="1817" spans="1:3" x14ac:dyDescent="0.25">
      <c r="A1817" s="1">
        <v>43820</v>
      </c>
      <c r="B1817" t="s">
        <v>1</v>
      </c>
      <c r="C1817" t="s">
        <v>1</v>
      </c>
    </row>
    <row r="1818" spans="1:3" x14ac:dyDescent="0.25">
      <c r="A1818" s="1">
        <v>43821</v>
      </c>
      <c r="B1818" t="s">
        <v>1</v>
      </c>
      <c r="C1818" t="s">
        <v>1</v>
      </c>
    </row>
    <row r="1819" spans="1:3" x14ac:dyDescent="0.25">
      <c r="A1819" s="1">
        <v>43822</v>
      </c>
      <c r="B1819" t="s">
        <v>1</v>
      </c>
      <c r="C1819" t="s">
        <v>1</v>
      </c>
    </row>
    <row r="1820" spans="1:3" x14ac:dyDescent="0.25">
      <c r="A1820" s="1">
        <v>43823</v>
      </c>
      <c r="B1820" t="s">
        <v>1</v>
      </c>
      <c r="C1820" t="s">
        <v>1</v>
      </c>
    </row>
    <row r="1821" spans="1:3" x14ac:dyDescent="0.25">
      <c r="A1821" s="1">
        <v>43824</v>
      </c>
      <c r="B1821" t="s">
        <v>1</v>
      </c>
      <c r="C1821" t="s">
        <v>2</v>
      </c>
    </row>
    <row r="1822" spans="1:3" x14ac:dyDescent="0.25">
      <c r="A1822" s="1">
        <v>43825</v>
      </c>
      <c r="B1822" t="s">
        <v>1</v>
      </c>
      <c r="C1822" t="s">
        <v>2</v>
      </c>
    </row>
    <row r="1823" spans="1:3" x14ac:dyDescent="0.25">
      <c r="A1823" s="1">
        <v>43826</v>
      </c>
      <c r="B1823" t="s">
        <v>1</v>
      </c>
      <c r="C1823" t="s">
        <v>1</v>
      </c>
    </row>
    <row r="1824" spans="1:3" x14ac:dyDescent="0.25">
      <c r="A1824" s="1">
        <v>43827</v>
      </c>
      <c r="B1824" t="s">
        <v>1</v>
      </c>
      <c r="C1824" t="s">
        <v>1</v>
      </c>
    </row>
    <row r="1825" spans="1:3" x14ac:dyDescent="0.25">
      <c r="A1825" s="1">
        <v>43828</v>
      </c>
      <c r="B1825" t="s">
        <v>1</v>
      </c>
      <c r="C1825" t="s">
        <v>1</v>
      </c>
    </row>
    <row r="1826" spans="1:3" x14ac:dyDescent="0.25">
      <c r="A1826" s="1">
        <v>43829</v>
      </c>
      <c r="B1826" t="s">
        <v>1</v>
      </c>
      <c r="C1826" t="s">
        <v>1</v>
      </c>
    </row>
    <row r="1827" spans="1:3" x14ac:dyDescent="0.25">
      <c r="A1827" s="1">
        <v>43830</v>
      </c>
      <c r="B1827" t="s">
        <v>1</v>
      </c>
      <c r="C1827" t="s">
        <v>1</v>
      </c>
    </row>
    <row r="1828" spans="1:3" x14ac:dyDescent="0.25">
      <c r="A1828" s="1">
        <v>43831</v>
      </c>
      <c r="B1828" t="s">
        <v>1</v>
      </c>
      <c r="C1828" t="s">
        <v>2</v>
      </c>
    </row>
    <row r="1829" spans="1:3" x14ac:dyDescent="0.25">
      <c r="A1829" s="1">
        <v>43832</v>
      </c>
      <c r="B1829" t="s">
        <v>1</v>
      </c>
      <c r="C1829" t="s">
        <v>1</v>
      </c>
    </row>
    <row r="1830" spans="1:3" x14ac:dyDescent="0.25">
      <c r="A1830" s="1">
        <v>43833</v>
      </c>
      <c r="B1830" t="s">
        <v>1</v>
      </c>
      <c r="C1830" t="s">
        <v>1</v>
      </c>
    </row>
    <row r="1831" spans="1:3" x14ac:dyDescent="0.25">
      <c r="A1831" s="1">
        <v>43834</v>
      </c>
      <c r="B1831" t="s">
        <v>1</v>
      </c>
      <c r="C1831" t="s">
        <v>1</v>
      </c>
    </row>
    <row r="1832" spans="1:3" x14ac:dyDescent="0.25">
      <c r="A1832" s="1">
        <v>43835</v>
      </c>
      <c r="B1832" t="s">
        <v>1</v>
      </c>
      <c r="C1832" t="s">
        <v>1</v>
      </c>
    </row>
    <row r="1833" spans="1:3" x14ac:dyDescent="0.25">
      <c r="A1833" s="1">
        <v>43836</v>
      </c>
      <c r="B1833" t="s">
        <v>1</v>
      </c>
      <c r="C1833" t="s">
        <v>1</v>
      </c>
    </row>
    <row r="1834" spans="1:3" x14ac:dyDescent="0.25">
      <c r="A1834" s="1">
        <v>43837</v>
      </c>
      <c r="B1834" t="s">
        <v>1</v>
      </c>
      <c r="C1834" t="s">
        <v>1</v>
      </c>
    </row>
    <row r="1835" spans="1:3" x14ac:dyDescent="0.25">
      <c r="A1835" s="1">
        <v>43838</v>
      </c>
      <c r="B1835" t="s">
        <v>1</v>
      </c>
      <c r="C1835" t="s">
        <v>1</v>
      </c>
    </row>
    <row r="1836" spans="1:3" x14ac:dyDescent="0.25">
      <c r="A1836" s="1">
        <v>43839</v>
      </c>
      <c r="B1836" t="s">
        <v>1</v>
      </c>
      <c r="C1836" t="s">
        <v>1</v>
      </c>
    </row>
    <row r="1837" spans="1:3" x14ac:dyDescent="0.25">
      <c r="A1837" s="1">
        <v>43840</v>
      </c>
      <c r="B1837" t="s">
        <v>1</v>
      </c>
      <c r="C1837" t="s">
        <v>1</v>
      </c>
    </row>
    <row r="1838" spans="1:3" x14ac:dyDescent="0.25">
      <c r="A1838" s="1">
        <v>43841</v>
      </c>
      <c r="B1838" t="s">
        <v>1</v>
      </c>
      <c r="C1838" t="s">
        <v>1</v>
      </c>
    </row>
    <row r="1839" spans="1:3" x14ac:dyDescent="0.25">
      <c r="A1839" s="1">
        <v>43842</v>
      </c>
      <c r="B1839" t="s">
        <v>1</v>
      </c>
      <c r="C1839" t="s">
        <v>1</v>
      </c>
    </row>
    <row r="1840" spans="1:3" x14ac:dyDescent="0.25">
      <c r="A1840" s="1">
        <v>43843</v>
      </c>
      <c r="B1840" t="s">
        <v>1</v>
      </c>
      <c r="C1840" t="s">
        <v>1</v>
      </c>
    </row>
    <row r="1841" spans="1:3" x14ac:dyDescent="0.25">
      <c r="A1841" s="1">
        <v>43844</v>
      </c>
      <c r="B1841" t="s">
        <v>1</v>
      </c>
      <c r="C1841" t="s">
        <v>1</v>
      </c>
    </row>
    <row r="1842" spans="1:3" x14ac:dyDescent="0.25">
      <c r="A1842" s="1">
        <v>43845</v>
      </c>
      <c r="B1842" t="s">
        <v>1</v>
      </c>
      <c r="C1842" t="s">
        <v>1</v>
      </c>
    </row>
    <row r="1843" spans="1:3" x14ac:dyDescent="0.25">
      <c r="A1843" s="1">
        <v>43846</v>
      </c>
      <c r="B1843" t="s">
        <v>1</v>
      </c>
      <c r="C1843" t="s">
        <v>1</v>
      </c>
    </row>
    <row r="1844" spans="1:3" x14ac:dyDescent="0.25">
      <c r="A1844" s="1">
        <v>43847</v>
      </c>
      <c r="B1844" t="s">
        <v>1</v>
      </c>
      <c r="C1844" t="s">
        <v>1</v>
      </c>
    </row>
    <row r="1845" spans="1:3" x14ac:dyDescent="0.25">
      <c r="A1845" s="1">
        <v>43848</v>
      </c>
      <c r="B1845" t="s">
        <v>1</v>
      </c>
      <c r="C1845" t="s">
        <v>1</v>
      </c>
    </row>
    <row r="1846" spans="1:3" x14ac:dyDescent="0.25">
      <c r="A1846" s="1">
        <v>43849</v>
      </c>
      <c r="B1846" t="s">
        <v>1</v>
      </c>
      <c r="C1846" t="s">
        <v>1</v>
      </c>
    </row>
    <row r="1847" spans="1:3" x14ac:dyDescent="0.25">
      <c r="A1847" s="1">
        <v>43850</v>
      </c>
      <c r="B1847" t="s">
        <v>1</v>
      </c>
      <c r="C1847" t="s">
        <v>1</v>
      </c>
    </row>
    <row r="1848" spans="1:3" x14ac:dyDescent="0.25">
      <c r="A1848" s="1">
        <v>43851</v>
      </c>
      <c r="B1848" t="s">
        <v>1</v>
      </c>
      <c r="C1848" t="s">
        <v>1</v>
      </c>
    </row>
    <row r="1849" spans="1:3" x14ac:dyDescent="0.25">
      <c r="A1849" s="1">
        <v>43852</v>
      </c>
      <c r="B1849" t="s">
        <v>1</v>
      </c>
      <c r="C1849" t="s">
        <v>1</v>
      </c>
    </row>
    <row r="1850" spans="1:3" x14ac:dyDescent="0.25">
      <c r="A1850" s="1">
        <v>43853</v>
      </c>
      <c r="B1850" t="s">
        <v>1</v>
      </c>
      <c r="C1850" t="s">
        <v>1</v>
      </c>
    </row>
    <row r="1851" spans="1:3" x14ac:dyDescent="0.25">
      <c r="A1851" s="1">
        <v>43854</v>
      </c>
      <c r="B1851" t="s">
        <v>1</v>
      </c>
      <c r="C1851" t="s">
        <v>1</v>
      </c>
    </row>
    <row r="1852" spans="1:3" x14ac:dyDescent="0.25">
      <c r="A1852" s="1">
        <v>43855</v>
      </c>
      <c r="B1852" t="s">
        <v>1</v>
      </c>
      <c r="C1852" t="s">
        <v>1</v>
      </c>
    </row>
    <row r="1853" spans="1:3" x14ac:dyDescent="0.25">
      <c r="A1853" s="1">
        <v>43856</v>
      </c>
      <c r="B1853" t="s">
        <v>1</v>
      </c>
      <c r="C1853" t="s">
        <v>2</v>
      </c>
    </row>
    <row r="1854" spans="1:3" x14ac:dyDescent="0.25">
      <c r="A1854" s="1">
        <v>43857</v>
      </c>
      <c r="B1854" t="s">
        <v>1</v>
      </c>
      <c r="C1854" t="s">
        <v>2</v>
      </c>
    </row>
    <row r="1855" spans="1:3" x14ac:dyDescent="0.25">
      <c r="A1855" s="1">
        <v>43858</v>
      </c>
      <c r="B1855" t="s">
        <v>1</v>
      </c>
      <c r="C1855" t="s">
        <v>1</v>
      </c>
    </row>
    <row r="1856" spans="1:3" x14ac:dyDescent="0.25">
      <c r="A1856" s="1">
        <v>43859</v>
      </c>
      <c r="B1856" t="s">
        <v>1</v>
      </c>
      <c r="C1856" t="s">
        <v>1</v>
      </c>
    </row>
    <row r="1857" spans="1:3" x14ac:dyDescent="0.25">
      <c r="A1857" s="1">
        <v>43860</v>
      </c>
      <c r="B1857" t="s">
        <v>2</v>
      </c>
      <c r="C1857" t="s">
        <v>1</v>
      </c>
    </row>
    <row r="1858" spans="1:3" x14ac:dyDescent="0.25">
      <c r="A1858" s="1">
        <v>43861</v>
      </c>
      <c r="B1858" t="s">
        <v>2</v>
      </c>
      <c r="C1858" t="s">
        <v>1</v>
      </c>
    </row>
    <row r="1859" spans="1:3" x14ac:dyDescent="0.25">
      <c r="A1859" s="1">
        <v>43862</v>
      </c>
      <c r="B1859" t="s">
        <v>2</v>
      </c>
      <c r="C1859" t="s">
        <v>1</v>
      </c>
    </row>
    <row r="1860" spans="1:3" x14ac:dyDescent="0.25">
      <c r="A1860" s="1">
        <v>43863</v>
      </c>
      <c r="B1860" t="s">
        <v>2</v>
      </c>
      <c r="C1860" t="s">
        <v>1</v>
      </c>
    </row>
    <row r="1861" spans="1:3" x14ac:dyDescent="0.25">
      <c r="A1861" s="1">
        <v>43864</v>
      </c>
      <c r="B1861" t="s">
        <v>2</v>
      </c>
      <c r="C1861" t="s">
        <v>1</v>
      </c>
    </row>
    <row r="1862" spans="1:3" x14ac:dyDescent="0.25">
      <c r="A1862" s="1">
        <v>43865</v>
      </c>
      <c r="B1862" t="s">
        <v>2</v>
      </c>
      <c r="C1862" t="s">
        <v>1</v>
      </c>
    </row>
    <row r="1863" spans="1:3" x14ac:dyDescent="0.25">
      <c r="A1863" s="1">
        <v>43866</v>
      </c>
      <c r="B1863" t="s">
        <v>2</v>
      </c>
      <c r="C1863" t="s">
        <v>1</v>
      </c>
    </row>
    <row r="1864" spans="1:3" x14ac:dyDescent="0.25">
      <c r="A1864" s="1">
        <v>43867</v>
      </c>
      <c r="B1864" t="s">
        <v>2</v>
      </c>
      <c r="C1864" t="s">
        <v>1</v>
      </c>
    </row>
    <row r="1865" spans="1:3" x14ac:dyDescent="0.25">
      <c r="A1865" s="1">
        <v>43868</v>
      </c>
      <c r="B1865" t="s">
        <v>2</v>
      </c>
      <c r="C1865" t="s">
        <v>1</v>
      </c>
    </row>
    <row r="1866" spans="1:3" x14ac:dyDescent="0.25">
      <c r="A1866" s="1">
        <v>43869</v>
      </c>
      <c r="B1866" t="s">
        <v>2</v>
      </c>
      <c r="C1866" t="s">
        <v>1</v>
      </c>
    </row>
    <row r="1867" spans="1:3" x14ac:dyDescent="0.25">
      <c r="A1867" s="1">
        <v>43870</v>
      </c>
      <c r="B1867" t="s">
        <v>2</v>
      </c>
      <c r="C1867" t="s">
        <v>1</v>
      </c>
    </row>
    <row r="1868" spans="1:3" x14ac:dyDescent="0.25">
      <c r="A1868" s="1">
        <v>43871</v>
      </c>
      <c r="B1868" t="s">
        <v>2</v>
      </c>
      <c r="C1868" t="s">
        <v>1</v>
      </c>
    </row>
    <row r="1869" spans="1:3" x14ac:dyDescent="0.25">
      <c r="A1869" s="1">
        <v>43872</v>
      </c>
      <c r="B1869" t="s">
        <v>2</v>
      </c>
      <c r="C1869" t="s">
        <v>1</v>
      </c>
    </row>
    <row r="1870" spans="1:3" x14ac:dyDescent="0.25">
      <c r="A1870" s="1">
        <v>43873</v>
      </c>
      <c r="B1870" t="s">
        <v>2</v>
      </c>
      <c r="C1870" t="s">
        <v>1</v>
      </c>
    </row>
    <row r="1871" spans="1:3" x14ac:dyDescent="0.25">
      <c r="A1871" s="1">
        <v>43874</v>
      </c>
      <c r="B1871" t="s">
        <v>2</v>
      </c>
      <c r="C1871" t="s">
        <v>1</v>
      </c>
    </row>
    <row r="1872" spans="1:3" x14ac:dyDescent="0.25">
      <c r="A1872" s="1">
        <v>43875</v>
      </c>
      <c r="B1872" t="s">
        <v>2</v>
      </c>
      <c r="C1872" t="s">
        <v>1</v>
      </c>
    </row>
    <row r="1873" spans="1:3" x14ac:dyDescent="0.25">
      <c r="A1873" s="1">
        <v>43876</v>
      </c>
      <c r="B1873" t="s">
        <v>2</v>
      </c>
      <c r="C1873" t="s">
        <v>1</v>
      </c>
    </row>
    <row r="1874" spans="1:3" x14ac:dyDescent="0.25">
      <c r="A1874" s="1">
        <v>43877</v>
      </c>
      <c r="B1874" t="s">
        <v>2</v>
      </c>
      <c r="C1874" t="s">
        <v>1</v>
      </c>
    </row>
    <row r="1875" spans="1:3" x14ac:dyDescent="0.25">
      <c r="A1875" s="1">
        <v>43878</v>
      </c>
      <c r="B1875" t="s">
        <v>2</v>
      </c>
      <c r="C1875" t="s">
        <v>1</v>
      </c>
    </row>
    <row r="1876" spans="1:3" x14ac:dyDescent="0.25">
      <c r="A1876" s="1">
        <v>43879</v>
      </c>
      <c r="B1876" t="s">
        <v>2</v>
      </c>
      <c r="C1876" t="s">
        <v>1</v>
      </c>
    </row>
    <row r="1877" spans="1:3" x14ac:dyDescent="0.25">
      <c r="A1877" s="1">
        <v>43880</v>
      </c>
      <c r="B1877" t="s">
        <v>2</v>
      </c>
      <c r="C1877" t="s">
        <v>1</v>
      </c>
    </row>
    <row r="1878" spans="1:3" x14ac:dyDescent="0.25">
      <c r="A1878" s="1">
        <v>43881</v>
      </c>
      <c r="B1878" t="s">
        <v>2</v>
      </c>
      <c r="C1878" t="s">
        <v>1</v>
      </c>
    </row>
    <row r="1879" spans="1:3" x14ac:dyDescent="0.25">
      <c r="A1879" s="1">
        <v>43882</v>
      </c>
      <c r="B1879" t="s">
        <v>2</v>
      </c>
      <c r="C1879" t="s">
        <v>1</v>
      </c>
    </row>
    <row r="1880" spans="1:3" x14ac:dyDescent="0.25">
      <c r="A1880" s="1">
        <v>43883</v>
      </c>
      <c r="B1880" t="s">
        <v>2</v>
      </c>
      <c r="C1880" t="s">
        <v>1</v>
      </c>
    </row>
    <row r="1881" spans="1:3" x14ac:dyDescent="0.25">
      <c r="A1881" s="1">
        <v>43884</v>
      </c>
      <c r="B1881" t="s">
        <v>2</v>
      </c>
      <c r="C1881" t="s">
        <v>1</v>
      </c>
    </row>
    <row r="1882" spans="1:3" x14ac:dyDescent="0.25">
      <c r="A1882" s="1">
        <v>43885</v>
      </c>
      <c r="B1882" t="s">
        <v>2</v>
      </c>
      <c r="C1882" t="s">
        <v>1</v>
      </c>
    </row>
    <row r="1883" spans="1:3" x14ac:dyDescent="0.25">
      <c r="A1883" s="1">
        <v>43886</v>
      </c>
      <c r="B1883" t="s">
        <v>2</v>
      </c>
      <c r="C1883" t="s">
        <v>1</v>
      </c>
    </row>
    <row r="1884" spans="1:3" x14ac:dyDescent="0.25">
      <c r="A1884" s="1">
        <v>43887</v>
      </c>
      <c r="B1884" t="s">
        <v>2</v>
      </c>
      <c r="C1884" t="s">
        <v>1</v>
      </c>
    </row>
    <row r="1885" spans="1:3" x14ac:dyDescent="0.25">
      <c r="A1885" s="1">
        <v>43888</v>
      </c>
      <c r="B1885" t="s">
        <v>2</v>
      </c>
      <c r="C1885" t="s">
        <v>1</v>
      </c>
    </row>
    <row r="1886" spans="1:3" x14ac:dyDescent="0.25">
      <c r="A1886" s="1">
        <v>43889</v>
      </c>
      <c r="B1886" t="s">
        <v>2</v>
      </c>
      <c r="C1886" t="s">
        <v>1</v>
      </c>
    </row>
    <row r="1887" spans="1:3" x14ac:dyDescent="0.25">
      <c r="A1887" s="1">
        <v>43890</v>
      </c>
      <c r="B1887" t="s">
        <v>2</v>
      </c>
      <c r="C1887" t="s">
        <v>1</v>
      </c>
    </row>
    <row r="1888" spans="1:3" x14ac:dyDescent="0.25">
      <c r="A1888" s="1">
        <v>43891</v>
      </c>
      <c r="B1888" t="s">
        <v>2</v>
      </c>
      <c r="C1888" t="s">
        <v>1</v>
      </c>
    </row>
    <row r="1889" spans="1:3" x14ac:dyDescent="0.25">
      <c r="A1889" s="1">
        <v>43892</v>
      </c>
      <c r="B1889" t="s">
        <v>2</v>
      </c>
      <c r="C1889" t="s">
        <v>1</v>
      </c>
    </row>
    <row r="1890" spans="1:3" x14ac:dyDescent="0.25">
      <c r="A1890" s="1">
        <v>43893</v>
      </c>
      <c r="B1890" t="s">
        <v>2</v>
      </c>
      <c r="C1890" t="s">
        <v>1</v>
      </c>
    </row>
    <row r="1891" spans="1:3" x14ac:dyDescent="0.25">
      <c r="A1891" s="1">
        <v>43894</v>
      </c>
      <c r="B1891" t="s">
        <v>2</v>
      </c>
      <c r="C1891" t="s">
        <v>1</v>
      </c>
    </row>
    <row r="1892" spans="1:3" x14ac:dyDescent="0.25">
      <c r="A1892" s="1">
        <v>43895</v>
      </c>
      <c r="B1892" t="s">
        <v>2</v>
      </c>
      <c r="C1892" t="s">
        <v>1</v>
      </c>
    </row>
    <row r="1893" spans="1:3" x14ac:dyDescent="0.25">
      <c r="A1893" s="1">
        <v>43896</v>
      </c>
      <c r="B1893" t="s">
        <v>2</v>
      </c>
      <c r="C1893" t="s">
        <v>1</v>
      </c>
    </row>
    <row r="1894" spans="1:3" x14ac:dyDescent="0.25">
      <c r="A1894" s="1">
        <v>43897</v>
      </c>
      <c r="B1894" t="s">
        <v>2</v>
      </c>
      <c r="C1894" t="s">
        <v>1</v>
      </c>
    </row>
    <row r="1895" spans="1:3" x14ac:dyDescent="0.25">
      <c r="A1895" s="1">
        <v>43898</v>
      </c>
      <c r="B1895" t="s">
        <v>2</v>
      </c>
      <c r="C1895" t="s">
        <v>1</v>
      </c>
    </row>
    <row r="1896" spans="1:3" x14ac:dyDescent="0.25">
      <c r="A1896" s="1">
        <v>43899</v>
      </c>
      <c r="B1896" t="s">
        <v>2</v>
      </c>
      <c r="C1896" t="s">
        <v>2</v>
      </c>
    </row>
    <row r="1897" spans="1:3" x14ac:dyDescent="0.25">
      <c r="A1897" s="1">
        <v>43900</v>
      </c>
      <c r="B1897" t="s">
        <v>2</v>
      </c>
      <c r="C1897" t="s">
        <v>1</v>
      </c>
    </row>
    <row r="1898" spans="1:3" x14ac:dyDescent="0.25">
      <c r="A1898" s="1">
        <v>43901</v>
      </c>
      <c r="B1898" t="s">
        <v>2</v>
      </c>
      <c r="C1898" t="s">
        <v>1</v>
      </c>
    </row>
    <row r="1899" spans="1:3" x14ac:dyDescent="0.25">
      <c r="A1899" s="1">
        <v>43902</v>
      </c>
      <c r="B1899" t="s">
        <v>2</v>
      </c>
      <c r="C1899" t="s">
        <v>1</v>
      </c>
    </row>
    <row r="1900" spans="1:3" x14ac:dyDescent="0.25">
      <c r="A1900" s="1">
        <v>43903</v>
      </c>
      <c r="B1900" t="s">
        <v>2</v>
      </c>
      <c r="C1900" t="s">
        <v>1</v>
      </c>
    </row>
    <row r="1901" spans="1:3" x14ac:dyDescent="0.25">
      <c r="A1901" s="1">
        <v>43904</v>
      </c>
      <c r="B1901" t="s">
        <v>2</v>
      </c>
      <c r="C1901" t="s">
        <v>1</v>
      </c>
    </row>
    <row r="1902" spans="1:3" x14ac:dyDescent="0.25">
      <c r="A1902" s="1">
        <v>43905</v>
      </c>
      <c r="B1902" t="s">
        <v>2</v>
      </c>
      <c r="C1902" t="s">
        <v>1</v>
      </c>
    </row>
    <row r="1903" spans="1:3" x14ac:dyDescent="0.25">
      <c r="A1903" s="1">
        <v>43906</v>
      </c>
      <c r="B1903" t="s">
        <v>2</v>
      </c>
      <c r="C1903" t="s">
        <v>1</v>
      </c>
    </row>
    <row r="1904" spans="1:3" x14ac:dyDescent="0.25">
      <c r="A1904" s="1">
        <v>43907</v>
      </c>
      <c r="B1904" t="s">
        <v>2</v>
      </c>
      <c r="C1904" t="s">
        <v>1</v>
      </c>
    </row>
    <row r="1905" spans="1:3" x14ac:dyDescent="0.25">
      <c r="A1905" s="1">
        <v>43908</v>
      </c>
      <c r="B1905" t="s">
        <v>2</v>
      </c>
      <c r="C1905" t="s">
        <v>1</v>
      </c>
    </row>
    <row r="1906" spans="1:3" x14ac:dyDescent="0.25">
      <c r="A1906" s="1">
        <v>43909</v>
      </c>
      <c r="B1906" t="s">
        <v>2</v>
      </c>
      <c r="C1906" t="s">
        <v>1</v>
      </c>
    </row>
    <row r="1907" spans="1:3" x14ac:dyDescent="0.25">
      <c r="A1907" s="1">
        <v>43910</v>
      </c>
      <c r="B1907" t="s">
        <v>2</v>
      </c>
      <c r="C1907" t="s">
        <v>1</v>
      </c>
    </row>
    <row r="1908" spans="1:3" x14ac:dyDescent="0.25">
      <c r="A1908" s="1">
        <v>43911</v>
      </c>
      <c r="B1908" t="s">
        <v>2</v>
      </c>
      <c r="C1908" t="s">
        <v>1</v>
      </c>
    </row>
    <row r="1909" spans="1:3" x14ac:dyDescent="0.25">
      <c r="A1909" s="1">
        <v>43912</v>
      </c>
      <c r="B1909" t="s">
        <v>2</v>
      </c>
      <c r="C1909" t="s">
        <v>1</v>
      </c>
    </row>
    <row r="1910" spans="1:3" x14ac:dyDescent="0.25">
      <c r="A1910" s="1">
        <v>43913</v>
      </c>
      <c r="B1910" t="s">
        <v>2</v>
      </c>
      <c r="C1910" t="s">
        <v>1</v>
      </c>
    </row>
    <row r="1911" spans="1:3" x14ac:dyDescent="0.25">
      <c r="A1911" s="1">
        <v>43914</v>
      </c>
      <c r="B1911" t="s">
        <v>1</v>
      </c>
      <c r="C1911" t="s">
        <v>1</v>
      </c>
    </row>
    <row r="1912" spans="1:3" x14ac:dyDescent="0.25">
      <c r="A1912" s="1">
        <v>43915</v>
      </c>
      <c r="B1912" t="s">
        <v>1</v>
      </c>
      <c r="C1912" t="s">
        <v>1</v>
      </c>
    </row>
    <row r="1913" spans="1:3" x14ac:dyDescent="0.25">
      <c r="A1913" s="1">
        <v>43916</v>
      </c>
      <c r="B1913" t="s">
        <v>1</v>
      </c>
      <c r="C1913" t="s">
        <v>1</v>
      </c>
    </row>
    <row r="1914" spans="1:3" x14ac:dyDescent="0.25">
      <c r="A1914" s="1">
        <v>43917</v>
      </c>
      <c r="B1914" t="s">
        <v>1</v>
      </c>
      <c r="C1914" t="s">
        <v>1</v>
      </c>
    </row>
    <row r="1915" spans="1:3" x14ac:dyDescent="0.25">
      <c r="A1915" s="1">
        <v>43918</v>
      </c>
      <c r="B1915" t="s">
        <v>1</v>
      </c>
      <c r="C1915" t="s">
        <v>1</v>
      </c>
    </row>
    <row r="1916" spans="1:3" x14ac:dyDescent="0.25">
      <c r="A1916" s="1">
        <v>43919</v>
      </c>
      <c r="B1916" t="s">
        <v>1</v>
      </c>
      <c r="C1916" t="s">
        <v>1</v>
      </c>
    </row>
    <row r="1917" spans="1:3" x14ac:dyDescent="0.25">
      <c r="A1917" s="1">
        <v>43920</v>
      </c>
      <c r="B1917" t="s">
        <v>1</v>
      </c>
      <c r="C1917" t="s">
        <v>1</v>
      </c>
    </row>
    <row r="1918" spans="1:3" x14ac:dyDescent="0.25">
      <c r="A1918" s="1">
        <v>43921</v>
      </c>
      <c r="B1918" t="s">
        <v>1</v>
      </c>
      <c r="C1918" t="s">
        <v>1</v>
      </c>
    </row>
    <row r="1919" spans="1:3" x14ac:dyDescent="0.25">
      <c r="A1919" s="1">
        <v>43922</v>
      </c>
      <c r="B1919" t="s">
        <v>1</v>
      </c>
      <c r="C1919" t="s">
        <v>1</v>
      </c>
    </row>
    <row r="1920" spans="1:3" x14ac:dyDescent="0.25">
      <c r="A1920" s="1">
        <v>43923</v>
      </c>
      <c r="B1920" t="s">
        <v>1</v>
      </c>
      <c r="C1920" t="s">
        <v>1</v>
      </c>
    </row>
    <row r="1921" spans="1:3" x14ac:dyDescent="0.25">
      <c r="A1921" s="1">
        <v>43924</v>
      </c>
      <c r="B1921" t="s">
        <v>1</v>
      </c>
      <c r="C1921" t="s">
        <v>1</v>
      </c>
    </row>
    <row r="1922" spans="1:3" x14ac:dyDescent="0.25">
      <c r="A1922" s="1">
        <v>43925</v>
      </c>
      <c r="B1922" t="s">
        <v>1</v>
      </c>
      <c r="C1922" t="s">
        <v>1</v>
      </c>
    </row>
    <row r="1923" spans="1:3" x14ac:dyDescent="0.25">
      <c r="A1923" s="1">
        <v>43926</v>
      </c>
      <c r="B1923" t="s">
        <v>1</v>
      </c>
      <c r="C1923" t="s">
        <v>1</v>
      </c>
    </row>
    <row r="1924" spans="1:3" x14ac:dyDescent="0.25">
      <c r="A1924" s="1">
        <v>43927</v>
      </c>
      <c r="B1924" t="s">
        <v>1</v>
      </c>
      <c r="C1924" t="s">
        <v>1</v>
      </c>
    </row>
    <row r="1925" spans="1:3" x14ac:dyDescent="0.25">
      <c r="A1925" s="1">
        <v>43928</v>
      </c>
      <c r="B1925" t="s">
        <v>1</v>
      </c>
      <c r="C1925" t="s">
        <v>1</v>
      </c>
    </row>
    <row r="1926" spans="1:3" x14ac:dyDescent="0.25">
      <c r="A1926" s="1">
        <v>43929</v>
      </c>
      <c r="B1926" t="s">
        <v>1</v>
      </c>
      <c r="C1926" t="s">
        <v>1</v>
      </c>
    </row>
    <row r="1927" spans="1:3" x14ac:dyDescent="0.25">
      <c r="A1927" s="1">
        <v>43930</v>
      </c>
      <c r="B1927" t="s">
        <v>1</v>
      </c>
      <c r="C1927" t="s">
        <v>1</v>
      </c>
    </row>
    <row r="1928" spans="1:3" x14ac:dyDescent="0.25">
      <c r="A1928" s="1">
        <v>43931</v>
      </c>
      <c r="B1928" t="s">
        <v>1</v>
      </c>
      <c r="C1928" t="s">
        <v>2</v>
      </c>
    </row>
    <row r="1929" spans="1:3" x14ac:dyDescent="0.25">
      <c r="A1929" s="1">
        <v>43932</v>
      </c>
      <c r="B1929" t="s">
        <v>1</v>
      </c>
      <c r="C1929" t="s">
        <v>2</v>
      </c>
    </row>
    <row r="1930" spans="1:3" x14ac:dyDescent="0.25">
      <c r="A1930" s="1">
        <v>43933</v>
      </c>
      <c r="B1930" t="s">
        <v>1</v>
      </c>
      <c r="C1930" t="s">
        <v>2</v>
      </c>
    </row>
    <row r="1931" spans="1:3" x14ac:dyDescent="0.25">
      <c r="A1931" s="1">
        <v>43934</v>
      </c>
      <c r="B1931" t="s">
        <v>1</v>
      </c>
      <c r="C1931" t="s">
        <v>2</v>
      </c>
    </row>
    <row r="1932" spans="1:3" x14ac:dyDescent="0.25">
      <c r="A1932" s="1">
        <v>43935</v>
      </c>
      <c r="B1932" t="s">
        <v>1</v>
      </c>
      <c r="C1932" t="s">
        <v>1</v>
      </c>
    </row>
    <row r="1933" spans="1:3" x14ac:dyDescent="0.25">
      <c r="A1933" s="1">
        <v>43936</v>
      </c>
      <c r="B1933" t="s">
        <v>1</v>
      </c>
      <c r="C1933" t="s">
        <v>1</v>
      </c>
    </row>
    <row r="1934" spans="1:3" x14ac:dyDescent="0.25">
      <c r="A1934" s="1">
        <v>43937</v>
      </c>
      <c r="B1934" t="s">
        <v>1</v>
      </c>
      <c r="C1934" t="s">
        <v>1</v>
      </c>
    </row>
    <row r="1935" spans="1:3" x14ac:dyDescent="0.25">
      <c r="A1935" s="1">
        <v>43938</v>
      </c>
      <c r="B1935" t="s">
        <v>1</v>
      </c>
      <c r="C1935" t="s">
        <v>1</v>
      </c>
    </row>
    <row r="1936" spans="1:3" x14ac:dyDescent="0.25">
      <c r="A1936" s="1">
        <v>43939</v>
      </c>
      <c r="B1936" t="s">
        <v>1</v>
      </c>
      <c r="C1936" t="s">
        <v>1</v>
      </c>
    </row>
    <row r="1937" spans="1:3" x14ac:dyDescent="0.25">
      <c r="A1937" s="1">
        <v>43940</v>
      </c>
      <c r="B1937" t="s">
        <v>1</v>
      </c>
      <c r="C1937" t="s">
        <v>1</v>
      </c>
    </row>
    <row r="1938" spans="1:3" x14ac:dyDescent="0.25">
      <c r="A1938" s="1">
        <v>43941</v>
      </c>
      <c r="B1938" t="s">
        <v>1</v>
      </c>
      <c r="C1938" t="s">
        <v>1</v>
      </c>
    </row>
    <row r="1939" spans="1:3" x14ac:dyDescent="0.25">
      <c r="A1939" s="1">
        <v>43942</v>
      </c>
      <c r="B1939" t="s">
        <v>1</v>
      </c>
      <c r="C1939" t="s">
        <v>1</v>
      </c>
    </row>
    <row r="1940" spans="1:3" x14ac:dyDescent="0.25">
      <c r="A1940" s="1">
        <v>43943</v>
      </c>
      <c r="B1940" t="s">
        <v>1</v>
      </c>
      <c r="C1940" t="s">
        <v>1</v>
      </c>
    </row>
    <row r="1941" spans="1:3" x14ac:dyDescent="0.25">
      <c r="A1941" s="1">
        <v>43944</v>
      </c>
      <c r="B1941" t="s">
        <v>1</v>
      </c>
      <c r="C1941" t="s">
        <v>1</v>
      </c>
    </row>
    <row r="1942" spans="1:3" x14ac:dyDescent="0.25">
      <c r="A1942" s="1">
        <v>43945</v>
      </c>
      <c r="B1942" t="s">
        <v>1</v>
      </c>
      <c r="C1942" t="s">
        <v>1</v>
      </c>
    </row>
    <row r="1943" spans="1:3" x14ac:dyDescent="0.25">
      <c r="A1943" s="1">
        <v>43946</v>
      </c>
      <c r="B1943" t="s">
        <v>1</v>
      </c>
      <c r="C1943" t="s">
        <v>2</v>
      </c>
    </row>
    <row r="1944" spans="1:3" x14ac:dyDescent="0.25">
      <c r="A1944" s="1">
        <v>43947</v>
      </c>
      <c r="B1944" t="s">
        <v>1</v>
      </c>
      <c r="C1944" t="s">
        <v>1</v>
      </c>
    </row>
    <row r="1945" spans="1:3" x14ac:dyDescent="0.25">
      <c r="A1945" s="1">
        <v>43948</v>
      </c>
      <c r="B1945" t="s">
        <v>1</v>
      </c>
      <c r="C1945" t="s">
        <v>1</v>
      </c>
    </row>
    <row r="1946" spans="1:3" x14ac:dyDescent="0.25">
      <c r="A1946" s="1">
        <v>43949</v>
      </c>
      <c r="B1946" t="s">
        <v>1</v>
      </c>
      <c r="C1946" t="s">
        <v>1</v>
      </c>
    </row>
    <row r="1947" spans="1:3" x14ac:dyDescent="0.25">
      <c r="A1947" s="1">
        <v>43950</v>
      </c>
      <c r="B1947" t="s">
        <v>1</v>
      </c>
      <c r="C1947" t="s">
        <v>1</v>
      </c>
    </row>
    <row r="1948" spans="1:3" x14ac:dyDescent="0.25">
      <c r="A1948" s="1">
        <v>43951</v>
      </c>
      <c r="B1948" t="s">
        <v>1</v>
      </c>
      <c r="C1948" t="s">
        <v>1</v>
      </c>
    </row>
    <row r="1949" spans="1:3" x14ac:dyDescent="0.25">
      <c r="A1949" s="1">
        <v>43952</v>
      </c>
      <c r="B1949" t="s">
        <v>1</v>
      </c>
      <c r="C1949" t="s">
        <v>1</v>
      </c>
    </row>
    <row r="1950" spans="1:3" x14ac:dyDescent="0.25">
      <c r="A1950" s="1">
        <v>43953</v>
      </c>
      <c r="B1950" t="s">
        <v>1</v>
      </c>
      <c r="C1950" t="s">
        <v>1</v>
      </c>
    </row>
    <row r="1951" spans="1:3" x14ac:dyDescent="0.25">
      <c r="A1951" s="1">
        <v>43954</v>
      </c>
      <c r="B1951" t="s">
        <v>1</v>
      </c>
      <c r="C1951" t="s">
        <v>1</v>
      </c>
    </row>
    <row r="1952" spans="1:3" x14ac:dyDescent="0.25">
      <c r="A1952" s="1">
        <v>43955</v>
      </c>
      <c r="B1952" t="s">
        <v>1</v>
      </c>
      <c r="C1952" t="s">
        <v>1</v>
      </c>
    </row>
    <row r="1953" spans="1:3" x14ac:dyDescent="0.25">
      <c r="A1953" s="1">
        <v>43956</v>
      </c>
      <c r="B1953" t="s">
        <v>1</v>
      </c>
      <c r="C1953" t="s">
        <v>1</v>
      </c>
    </row>
    <row r="1954" spans="1:3" x14ac:dyDescent="0.25">
      <c r="A1954" s="1">
        <v>43957</v>
      </c>
      <c r="B1954" t="s">
        <v>1</v>
      </c>
      <c r="C1954" t="s">
        <v>1</v>
      </c>
    </row>
    <row r="1955" spans="1:3" x14ac:dyDescent="0.25">
      <c r="A1955" s="1">
        <v>43958</v>
      </c>
      <c r="B1955" t="s">
        <v>1</v>
      </c>
      <c r="C1955" t="s">
        <v>1</v>
      </c>
    </row>
    <row r="1956" spans="1:3" x14ac:dyDescent="0.25">
      <c r="A1956" s="1">
        <v>43959</v>
      </c>
      <c r="B1956" t="s">
        <v>1</v>
      </c>
      <c r="C1956" t="s">
        <v>1</v>
      </c>
    </row>
    <row r="1957" spans="1:3" x14ac:dyDescent="0.25">
      <c r="A1957" s="1">
        <v>43960</v>
      </c>
      <c r="B1957" t="s">
        <v>1</v>
      </c>
      <c r="C1957" t="s">
        <v>1</v>
      </c>
    </row>
    <row r="1958" spans="1:3" x14ac:dyDescent="0.25">
      <c r="A1958" s="1">
        <v>43961</v>
      </c>
      <c r="B1958" t="s">
        <v>1</v>
      </c>
      <c r="C1958" t="s">
        <v>1</v>
      </c>
    </row>
    <row r="1959" spans="1:3" x14ac:dyDescent="0.25">
      <c r="A1959" s="1">
        <v>43962</v>
      </c>
      <c r="B1959" t="s">
        <v>1</v>
      </c>
      <c r="C1959" t="s">
        <v>1</v>
      </c>
    </row>
    <row r="1960" spans="1:3" x14ac:dyDescent="0.25">
      <c r="A1960" s="1">
        <v>43963</v>
      </c>
      <c r="B1960" t="s">
        <v>1</v>
      </c>
      <c r="C1960" t="s">
        <v>1</v>
      </c>
    </row>
    <row r="1961" spans="1:3" x14ac:dyDescent="0.25">
      <c r="A1961" s="1">
        <v>43964</v>
      </c>
      <c r="B1961" t="s">
        <v>1</v>
      </c>
      <c r="C1961" t="s">
        <v>1</v>
      </c>
    </row>
    <row r="1962" spans="1:3" x14ac:dyDescent="0.25">
      <c r="A1962" s="1">
        <v>43965</v>
      </c>
      <c r="B1962" t="s">
        <v>1</v>
      </c>
      <c r="C1962" t="s">
        <v>1</v>
      </c>
    </row>
    <row r="1963" spans="1:3" x14ac:dyDescent="0.25">
      <c r="A1963" s="1">
        <v>43966</v>
      </c>
      <c r="B1963" t="s">
        <v>1</v>
      </c>
      <c r="C1963" t="s">
        <v>1</v>
      </c>
    </row>
    <row r="1964" spans="1:3" x14ac:dyDescent="0.25">
      <c r="A1964" s="1">
        <v>43967</v>
      </c>
      <c r="B1964" t="s">
        <v>1</v>
      </c>
      <c r="C1964" t="s">
        <v>1</v>
      </c>
    </row>
    <row r="1965" spans="1:3" x14ac:dyDescent="0.25">
      <c r="A1965" s="1">
        <v>43968</v>
      </c>
      <c r="B1965" t="s">
        <v>1</v>
      </c>
      <c r="C1965" t="s">
        <v>1</v>
      </c>
    </row>
    <row r="1966" spans="1:3" x14ac:dyDescent="0.25">
      <c r="A1966" s="1">
        <v>43969</v>
      </c>
      <c r="B1966" t="s">
        <v>1</v>
      </c>
      <c r="C1966" t="s">
        <v>1</v>
      </c>
    </row>
    <row r="1967" spans="1:3" x14ac:dyDescent="0.25">
      <c r="A1967" s="1">
        <v>43970</v>
      </c>
      <c r="B1967" t="s">
        <v>1</v>
      </c>
      <c r="C1967" t="s">
        <v>1</v>
      </c>
    </row>
    <row r="1968" spans="1:3" x14ac:dyDescent="0.25">
      <c r="A1968" s="1">
        <v>43971</v>
      </c>
      <c r="B1968" t="s">
        <v>1</v>
      </c>
      <c r="C1968" t="s">
        <v>1</v>
      </c>
    </row>
    <row r="1969" spans="1:3" x14ac:dyDescent="0.25">
      <c r="A1969" s="1">
        <v>43972</v>
      </c>
      <c r="B1969" t="s">
        <v>1</v>
      </c>
      <c r="C1969" t="s">
        <v>1</v>
      </c>
    </row>
    <row r="1970" spans="1:3" x14ac:dyDescent="0.25">
      <c r="A1970" s="1">
        <v>43973</v>
      </c>
      <c r="B1970" t="s">
        <v>1</v>
      </c>
      <c r="C1970" t="s">
        <v>1</v>
      </c>
    </row>
    <row r="1971" spans="1:3" x14ac:dyDescent="0.25">
      <c r="A1971" s="1">
        <v>43974</v>
      </c>
      <c r="B1971" t="s">
        <v>1</v>
      </c>
      <c r="C1971" t="s">
        <v>1</v>
      </c>
    </row>
    <row r="1972" spans="1:3" x14ac:dyDescent="0.25">
      <c r="A1972" s="1">
        <v>43975</v>
      </c>
      <c r="B1972" t="s">
        <v>1</v>
      </c>
      <c r="C1972" t="s">
        <v>1</v>
      </c>
    </row>
    <row r="1973" spans="1:3" x14ac:dyDescent="0.25">
      <c r="A1973" s="1">
        <v>43976</v>
      </c>
      <c r="B1973" t="s">
        <v>1</v>
      </c>
      <c r="C1973" t="s">
        <v>1</v>
      </c>
    </row>
    <row r="1974" spans="1:3" x14ac:dyDescent="0.25">
      <c r="A1974" s="1">
        <v>43977</v>
      </c>
      <c r="B1974" t="s">
        <v>1</v>
      </c>
      <c r="C1974" t="s">
        <v>1</v>
      </c>
    </row>
    <row r="1975" spans="1:3" x14ac:dyDescent="0.25">
      <c r="A1975" s="1">
        <v>43978</v>
      </c>
      <c r="B1975" t="s">
        <v>2</v>
      </c>
      <c r="C1975" t="s">
        <v>1</v>
      </c>
    </row>
    <row r="1976" spans="1:3" x14ac:dyDescent="0.25">
      <c r="A1976" s="1">
        <v>43979</v>
      </c>
      <c r="B1976" t="s">
        <v>2</v>
      </c>
      <c r="C1976" t="s">
        <v>1</v>
      </c>
    </row>
    <row r="1977" spans="1:3" x14ac:dyDescent="0.25">
      <c r="A1977" s="1">
        <v>43980</v>
      </c>
      <c r="B1977" t="s">
        <v>2</v>
      </c>
      <c r="C1977" t="s">
        <v>1</v>
      </c>
    </row>
    <row r="1978" spans="1:3" x14ac:dyDescent="0.25">
      <c r="A1978" s="1">
        <v>43981</v>
      </c>
      <c r="B1978" t="s">
        <v>2</v>
      </c>
      <c r="C1978" t="s">
        <v>1</v>
      </c>
    </row>
    <row r="1979" spans="1:3" x14ac:dyDescent="0.25">
      <c r="A1979" s="1">
        <v>43982</v>
      </c>
      <c r="B1979" t="s">
        <v>2</v>
      </c>
      <c r="C1979" t="s">
        <v>1</v>
      </c>
    </row>
    <row r="1980" spans="1:3" x14ac:dyDescent="0.25">
      <c r="A1980" s="1">
        <v>43983</v>
      </c>
      <c r="B1980" t="s">
        <v>2</v>
      </c>
      <c r="C1980" t="s">
        <v>1</v>
      </c>
    </row>
    <row r="1981" spans="1:3" x14ac:dyDescent="0.25">
      <c r="A1981" s="1">
        <v>43984</v>
      </c>
      <c r="B1981" t="s">
        <v>2</v>
      </c>
      <c r="C1981" t="s">
        <v>1</v>
      </c>
    </row>
    <row r="1982" spans="1:3" x14ac:dyDescent="0.25">
      <c r="A1982" s="1">
        <v>43985</v>
      </c>
      <c r="B1982" t="s">
        <v>2</v>
      </c>
      <c r="C1982" t="s">
        <v>1</v>
      </c>
    </row>
    <row r="1983" spans="1:3" x14ac:dyDescent="0.25">
      <c r="A1983" s="1">
        <v>43986</v>
      </c>
      <c r="B1983" t="s">
        <v>2</v>
      </c>
      <c r="C1983" t="s">
        <v>1</v>
      </c>
    </row>
    <row r="1984" spans="1:3" x14ac:dyDescent="0.25">
      <c r="A1984" s="1">
        <v>43987</v>
      </c>
      <c r="B1984" t="s">
        <v>2</v>
      </c>
      <c r="C1984" t="s">
        <v>1</v>
      </c>
    </row>
    <row r="1985" spans="1:3" x14ac:dyDescent="0.25">
      <c r="A1985" s="1">
        <v>43988</v>
      </c>
      <c r="B1985" t="s">
        <v>2</v>
      </c>
      <c r="C1985" t="s">
        <v>1</v>
      </c>
    </row>
    <row r="1986" spans="1:3" x14ac:dyDescent="0.25">
      <c r="A1986" s="1">
        <v>43989</v>
      </c>
      <c r="B1986" t="s">
        <v>2</v>
      </c>
      <c r="C1986" t="s">
        <v>1</v>
      </c>
    </row>
    <row r="1987" spans="1:3" x14ac:dyDescent="0.25">
      <c r="A1987" s="1">
        <v>43990</v>
      </c>
      <c r="B1987" t="s">
        <v>2</v>
      </c>
      <c r="C1987" t="s">
        <v>2</v>
      </c>
    </row>
    <row r="1988" spans="1:3" x14ac:dyDescent="0.25">
      <c r="A1988" s="1">
        <v>43991</v>
      </c>
      <c r="B1988" t="s">
        <v>2</v>
      </c>
      <c r="C1988" t="s">
        <v>1</v>
      </c>
    </row>
    <row r="1989" spans="1:3" x14ac:dyDescent="0.25">
      <c r="A1989" s="1">
        <v>43992</v>
      </c>
      <c r="B1989" t="s">
        <v>2</v>
      </c>
      <c r="C1989" t="s">
        <v>1</v>
      </c>
    </row>
    <row r="1990" spans="1:3" x14ac:dyDescent="0.25">
      <c r="A1990" s="1">
        <v>43993</v>
      </c>
      <c r="B1990" t="s">
        <v>2</v>
      </c>
      <c r="C1990" t="s">
        <v>1</v>
      </c>
    </row>
    <row r="1991" spans="1:3" x14ac:dyDescent="0.25">
      <c r="A1991" s="1">
        <v>43994</v>
      </c>
      <c r="B1991" t="s">
        <v>2</v>
      </c>
      <c r="C1991" t="s">
        <v>1</v>
      </c>
    </row>
    <row r="1992" spans="1:3" x14ac:dyDescent="0.25">
      <c r="A1992" s="1">
        <v>43995</v>
      </c>
      <c r="B1992" t="s">
        <v>2</v>
      </c>
      <c r="C1992" t="s">
        <v>1</v>
      </c>
    </row>
    <row r="1993" spans="1:3" x14ac:dyDescent="0.25">
      <c r="A1993" s="1">
        <v>43996</v>
      </c>
      <c r="B1993" t="s">
        <v>2</v>
      </c>
      <c r="C1993" t="s">
        <v>1</v>
      </c>
    </row>
    <row r="1994" spans="1:3" x14ac:dyDescent="0.25">
      <c r="A1994" s="1">
        <v>43997</v>
      </c>
      <c r="B1994" t="s">
        <v>2</v>
      </c>
      <c r="C1994" t="s">
        <v>1</v>
      </c>
    </row>
    <row r="1995" spans="1:3" x14ac:dyDescent="0.25">
      <c r="A1995" s="1">
        <v>43998</v>
      </c>
      <c r="B1995" t="s">
        <v>2</v>
      </c>
      <c r="C1995" t="s">
        <v>1</v>
      </c>
    </row>
    <row r="1996" spans="1:3" x14ac:dyDescent="0.25">
      <c r="A1996" s="1">
        <v>43999</v>
      </c>
      <c r="B1996" t="s">
        <v>2</v>
      </c>
      <c r="C1996" t="s">
        <v>1</v>
      </c>
    </row>
    <row r="1997" spans="1:3" x14ac:dyDescent="0.25">
      <c r="A1997" s="1">
        <v>44000</v>
      </c>
      <c r="B1997" t="s">
        <v>2</v>
      </c>
      <c r="C1997" t="s">
        <v>1</v>
      </c>
    </row>
    <row r="1998" spans="1:3" x14ac:dyDescent="0.25">
      <c r="A1998" s="1">
        <v>44001</v>
      </c>
      <c r="B1998" t="s">
        <v>2</v>
      </c>
      <c r="C1998" t="s">
        <v>1</v>
      </c>
    </row>
    <row r="1999" spans="1:3" x14ac:dyDescent="0.25">
      <c r="A1999" s="1">
        <v>44002</v>
      </c>
      <c r="B1999" t="s">
        <v>2</v>
      </c>
      <c r="C1999" t="s">
        <v>1</v>
      </c>
    </row>
    <row r="2000" spans="1:3" x14ac:dyDescent="0.25">
      <c r="A2000" s="1">
        <v>44003</v>
      </c>
      <c r="B2000" t="s">
        <v>2</v>
      </c>
      <c r="C2000" t="s">
        <v>1</v>
      </c>
    </row>
    <row r="2001" spans="1:3" x14ac:dyDescent="0.25">
      <c r="A2001" s="1">
        <v>44004</v>
      </c>
      <c r="B2001" t="s">
        <v>2</v>
      </c>
      <c r="C2001" t="s">
        <v>1</v>
      </c>
    </row>
    <row r="2002" spans="1:3" x14ac:dyDescent="0.25">
      <c r="A2002" s="1">
        <v>44005</v>
      </c>
      <c r="B2002" t="s">
        <v>2</v>
      </c>
      <c r="C2002" t="s">
        <v>1</v>
      </c>
    </row>
    <row r="2003" spans="1:3" x14ac:dyDescent="0.25">
      <c r="A2003" s="1">
        <v>44006</v>
      </c>
      <c r="B2003" t="s">
        <v>2</v>
      </c>
      <c r="C2003" t="s">
        <v>1</v>
      </c>
    </row>
    <row r="2004" spans="1:3" x14ac:dyDescent="0.25">
      <c r="A2004" s="1">
        <v>44007</v>
      </c>
      <c r="B2004" t="s">
        <v>2</v>
      </c>
      <c r="C2004" t="s">
        <v>1</v>
      </c>
    </row>
    <row r="2005" spans="1:3" x14ac:dyDescent="0.25">
      <c r="A2005" s="1">
        <v>44008</v>
      </c>
      <c r="B2005" t="s">
        <v>1</v>
      </c>
      <c r="C2005" t="s">
        <v>1</v>
      </c>
    </row>
    <row r="2006" spans="1:3" x14ac:dyDescent="0.25">
      <c r="A2006" s="1">
        <v>44009</v>
      </c>
      <c r="B2006" t="s">
        <v>1</v>
      </c>
      <c r="C2006" t="s">
        <v>1</v>
      </c>
    </row>
    <row r="2007" spans="1:3" x14ac:dyDescent="0.25">
      <c r="A2007" s="1">
        <v>44010</v>
      </c>
      <c r="B2007" t="s">
        <v>1</v>
      </c>
      <c r="C2007" t="s">
        <v>1</v>
      </c>
    </row>
    <row r="2008" spans="1:3" x14ac:dyDescent="0.25">
      <c r="A2008" s="1">
        <v>44011</v>
      </c>
      <c r="B2008" t="s">
        <v>1</v>
      </c>
      <c r="C2008" t="s">
        <v>1</v>
      </c>
    </row>
    <row r="2009" spans="1:3" x14ac:dyDescent="0.25">
      <c r="A2009" s="1">
        <v>44012</v>
      </c>
      <c r="B2009" t="s">
        <v>1</v>
      </c>
      <c r="C2009" t="s">
        <v>1</v>
      </c>
    </row>
    <row r="2010" spans="1:3" x14ac:dyDescent="0.25">
      <c r="A2010" s="1">
        <v>44013</v>
      </c>
      <c r="B2010" t="s">
        <v>1</v>
      </c>
      <c r="C2010" t="s">
        <v>1</v>
      </c>
    </row>
    <row r="2011" spans="1:3" x14ac:dyDescent="0.25">
      <c r="A2011" s="1">
        <v>44014</v>
      </c>
      <c r="B2011" t="s">
        <v>1</v>
      </c>
      <c r="C2011" t="s">
        <v>1</v>
      </c>
    </row>
    <row r="2012" spans="1:3" x14ac:dyDescent="0.25">
      <c r="A2012" s="1">
        <v>44015</v>
      </c>
      <c r="B2012" t="s">
        <v>1</v>
      </c>
      <c r="C2012" t="s">
        <v>1</v>
      </c>
    </row>
    <row r="2013" spans="1:3" x14ac:dyDescent="0.25">
      <c r="A2013" s="1">
        <v>44016</v>
      </c>
      <c r="B2013" t="s">
        <v>1</v>
      </c>
      <c r="C2013" t="s">
        <v>1</v>
      </c>
    </row>
    <row r="2014" spans="1:3" x14ac:dyDescent="0.25">
      <c r="A2014" s="1">
        <v>44017</v>
      </c>
      <c r="B2014" t="s">
        <v>1</v>
      </c>
      <c r="C2014" t="s">
        <v>1</v>
      </c>
    </row>
    <row r="2015" spans="1:3" x14ac:dyDescent="0.25">
      <c r="A2015" s="1">
        <v>44018</v>
      </c>
      <c r="B2015" t="s">
        <v>1</v>
      </c>
      <c r="C2015" t="s">
        <v>1</v>
      </c>
    </row>
    <row r="2016" spans="1:3" x14ac:dyDescent="0.25">
      <c r="A2016" s="1">
        <v>44019</v>
      </c>
      <c r="B2016" t="s">
        <v>1</v>
      </c>
      <c r="C2016" t="s">
        <v>1</v>
      </c>
    </row>
    <row r="2017" spans="1:3" x14ac:dyDescent="0.25">
      <c r="A2017" s="1">
        <v>44020</v>
      </c>
      <c r="B2017" t="s">
        <v>1</v>
      </c>
      <c r="C2017" t="s">
        <v>1</v>
      </c>
    </row>
    <row r="2018" spans="1:3" x14ac:dyDescent="0.25">
      <c r="A2018" s="1">
        <v>44021</v>
      </c>
      <c r="B2018" t="s">
        <v>1</v>
      </c>
      <c r="C2018" t="s">
        <v>1</v>
      </c>
    </row>
    <row r="2019" spans="1:3" x14ac:dyDescent="0.25">
      <c r="A2019" s="1">
        <v>44022</v>
      </c>
      <c r="B2019" t="s">
        <v>1</v>
      </c>
      <c r="C2019" t="s">
        <v>1</v>
      </c>
    </row>
    <row r="2020" spans="1:3" x14ac:dyDescent="0.25">
      <c r="A2020" s="1">
        <v>44023</v>
      </c>
      <c r="B2020" t="s">
        <v>1</v>
      </c>
      <c r="C2020" t="s">
        <v>1</v>
      </c>
    </row>
    <row r="2021" spans="1:3" x14ac:dyDescent="0.25">
      <c r="A2021" s="1">
        <v>44024</v>
      </c>
      <c r="B2021" t="s">
        <v>1</v>
      </c>
      <c r="C2021" t="s">
        <v>1</v>
      </c>
    </row>
    <row r="2022" spans="1:3" x14ac:dyDescent="0.25">
      <c r="A2022" s="1">
        <v>44025</v>
      </c>
      <c r="B2022" t="s">
        <v>1</v>
      </c>
      <c r="C2022" t="s">
        <v>1</v>
      </c>
    </row>
    <row r="2023" spans="1:3" x14ac:dyDescent="0.25">
      <c r="A2023" s="1">
        <v>44026</v>
      </c>
      <c r="B2023" t="s">
        <v>2</v>
      </c>
      <c r="C2023" t="s">
        <v>1</v>
      </c>
    </row>
    <row r="2024" spans="1:3" x14ac:dyDescent="0.25">
      <c r="A2024" s="1">
        <v>44027</v>
      </c>
      <c r="B2024" t="s">
        <v>2</v>
      </c>
      <c r="C2024" t="s">
        <v>1</v>
      </c>
    </row>
    <row r="2025" spans="1:3" x14ac:dyDescent="0.25">
      <c r="A2025" s="1">
        <v>44028</v>
      </c>
      <c r="B2025" t="s">
        <v>2</v>
      </c>
      <c r="C2025" t="s">
        <v>1</v>
      </c>
    </row>
    <row r="2026" spans="1:3" x14ac:dyDescent="0.25">
      <c r="A2026" s="1">
        <v>44029</v>
      </c>
      <c r="B2026" t="s">
        <v>2</v>
      </c>
      <c r="C2026" t="s">
        <v>1</v>
      </c>
    </row>
    <row r="2027" spans="1:3" x14ac:dyDescent="0.25">
      <c r="A2027" s="1">
        <v>44030</v>
      </c>
      <c r="B2027" t="s">
        <v>2</v>
      </c>
      <c r="C2027" t="s">
        <v>1</v>
      </c>
    </row>
    <row r="2028" spans="1:3" x14ac:dyDescent="0.25">
      <c r="A2028" s="1">
        <v>44031</v>
      </c>
      <c r="B2028" t="s">
        <v>2</v>
      </c>
      <c r="C2028" t="s">
        <v>1</v>
      </c>
    </row>
    <row r="2029" spans="1:3" x14ac:dyDescent="0.25">
      <c r="A2029" s="1">
        <v>44032</v>
      </c>
      <c r="B2029" t="s">
        <v>2</v>
      </c>
      <c r="C2029" t="s">
        <v>1</v>
      </c>
    </row>
    <row r="2030" spans="1:3" x14ac:dyDescent="0.25">
      <c r="A2030" s="1">
        <v>44033</v>
      </c>
      <c r="B2030" t="s">
        <v>2</v>
      </c>
      <c r="C2030" t="s">
        <v>1</v>
      </c>
    </row>
    <row r="2031" spans="1:3" x14ac:dyDescent="0.25">
      <c r="A2031" s="1">
        <v>44034</v>
      </c>
      <c r="B2031" t="s">
        <v>2</v>
      </c>
      <c r="C2031" t="s">
        <v>1</v>
      </c>
    </row>
    <row r="2032" spans="1:3" x14ac:dyDescent="0.25">
      <c r="A2032" s="1">
        <v>44035</v>
      </c>
      <c r="B2032" t="s">
        <v>2</v>
      </c>
      <c r="C2032" t="s">
        <v>1</v>
      </c>
    </row>
    <row r="2033" spans="1:3" x14ac:dyDescent="0.25">
      <c r="A2033" s="1">
        <v>44036</v>
      </c>
      <c r="B2033" t="s">
        <v>2</v>
      </c>
      <c r="C2033" t="s">
        <v>1</v>
      </c>
    </row>
    <row r="2034" spans="1:3" x14ac:dyDescent="0.25">
      <c r="A2034" s="1">
        <v>44037</v>
      </c>
      <c r="B2034" t="s">
        <v>2</v>
      </c>
      <c r="C2034" t="s">
        <v>1</v>
      </c>
    </row>
    <row r="2035" spans="1:3" x14ac:dyDescent="0.25">
      <c r="A2035" s="1">
        <v>44038</v>
      </c>
      <c r="B2035" t="s">
        <v>2</v>
      </c>
      <c r="C2035" t="s">
        <v>1</v>
      </c>
    </row>
    <row r="2036" spans="1:3" x14ac:dyDescent="0.25">
      <c r="A2036" s="1">
        <v>44039</v>
      </c>
      <c r="B2036" t="s">
        <v>2</v>
      </c>
      <c r="C2036" t="s">
        <v>1</v>
      </c>
    </row>
    <row r="2037" spans="1:3" x14ac:dyDescent="0.25">
      <c r="A2037" s="1">
        <v>44040</v>
      </c>
      <c r="B2037" t="s">
        <v>2</v>
      </c>
      <c r="C2037" t="s">
        <v>1</v>
      </c>
    </row>
    <row r="2038" spans="1:3" x14ac:dyDescent="0.25">
      <c r="A2038" s="1">
        <v>44041</v>
      </c>
      <c r="B2038" t="s">
        <v>2</v>
      </c>
      <c r="C2038" t="s">
        <v>1</v>
      </c>
    </row>
    <row r="2039" spans="1:3" x14ac:dyDescent="0.25">
      <c r="A2039" s="1">
        <v>44042</v>
      </c>
      <c r="B2039" t="s">
        <v>2</v>
      </c>
      <c r="C2039" t="s">
        <v>1</v>
      </c>
    </row>
    <row r="2040" spans="1:3" x14ac:dyDescent="0.25">
      <c r="A2040" s="1">
        <v>44043</v>
      </c>
      <c r="B2040" t="s">
        <v>2</v>
      </c>
      <c r="C2040" t="s">
        <v>1</v>
      </c>
    </row>
    <row r="2041" spans="1:3" x14ac:dyDescent="0.25">
      <c r="A2041" s="1">
        <v>44044</v>
      </c>
      <c r="B2041" t="s">
        <v>2</v>
      </c>
      <c r="C2041" t="s">
        <v>1</v>
      </c>
    </row>
    <row r="2042" spans="1:3" x14ac:dyDescent="0.25">
      <c r="A2042" s="1">
        <v>44045</v>
      </c>
      <c r="B2042" t="s">
        <v>2</v>
      </c>
      <c r="C2042" t="s">
        <v>1</v>
      </c>
    </row>
    <row r="2043" spans="1:3" x14ac:dyDescent="0.25">
      <c r="A2043" s="1">
        <v>44046</v>
      </c>
      <c r="B2043" t="s">
        <v>2</v>
      </c>
      <c r="C2043" t="s">
        <v>1</v>
      </c>
    </row>
    <row r="2044" spans="1:3" x14ac:dyDescent="0.25">
      <c r="A2044" s="1">
        <v>44047</v>
      </c>
      <c r="B2044" t="s">
        <v>1</v>
      </c>
      <c r="C2044" t="s">
        <v>1</v>
      </c>
    </row>
    <row r="2045" spans="1:3" x14ac:dyDescent="0.25">
      <c r="A2045" s="1">
        <v>44048</v>
      </c>
      <c r="B2045" t="s">
        <v>1</v>
      </c>
      <c r="C2045" t="s">
        <v>1</v>
      </c>
    </row>
    <row r="2046" spans="1:3" x14ac:dyDescent="0.25">
      <c r="A2046" s="1">
        <v>44049</v>
      </c>
      <c r="B2046" t="s">
        <v>1</v>
      </c>
      <c r="C2046" t="s">
        <v>1</v>
      </c>
    </row>
    <row r="2047" spans="1:3" x14ac:dyDescent="0.25">
      <c r="A2047" s="1">
        <v>44050</v>
      </c>
      <c r="B2047" t="s">
        <v>1</v>
      </c>
      <c r="C2047" t="s">
        <v>1</v>
      </c>
    </row>
    <row r="2048" spans="1:3" x14ac:dyDescent="0.25">
      <c r="A2048" s="1">
        <v>44051</v>
      </c>
      <c r="B2048" t="s">
        <v>1</v>
      </c>
      <c r="C2048" t="s">
        <v>1</v>
      </c>
    </row>
    <row r="2049" spans="1:3" x14ac:dyDescent="0.25">
      <c r="A2049" s="1">
        <v>44052</v>
      </c>
      <c r="B2049" t="s">
        <v>1</v>
      </c>
      <c r="C2049" t="s">
        <v>1</v>
      </c>
    </row>
    <row r="2050" spans="1:3" x14ac:dyDescent="0.25">
      <c r="A2050" s="1">
        <v>44053</v>
      </c>
      <c r="B2050" t="s">
        <v>1</v>
      </c>
      <c r="C2050" t="s">
        <v>1</v>
      </c>
    </row>
    <row r="2051" spans="1:3" x14ac:dyDescent="0.25">
      <c r="A2051" s="1">
        <v>44054</v>
      </c>
      <c r="B2051" t="s">
        <v>1</v>
      </c>
      <c r="C2051" t="s">
        <v>1</v>
      </c>
    </row>
    <row r="2052" spans="1:3" x14ac:dyDescent="0.25">
      <c r="A2052" s="1">
        <v>44055</v>
      </c>
      <c r="B2052" t="s">
        <v>1</v>
      </c>
      <c r="C2052" t="s">
        <v>1</v>
      </c>
    </row>
    <row r="2053" spans="1:3" x14ac:dyDescent="0.25">
      <c r="A2053" s="1">
        <v>44056</v>
      </c>
      <c r="B2053" t="s">
        <v>1</v>
      </c>
      <c r="C2053" t="s">
        <v>1</v>
      </c>
    </row>
    <row r="2054" spans="1:3" x14ac:dyDescent="0.25">
      <c r="A2054" s="1">
        <v>44057</v>
      </c>
      <c r="B2054" t="s">
        <v>1</v>
      </c>
      <c r="C2054" t="s">
        <v>1</v>
      </c>
    </row>
    <row r="2055" spans="1:3" x14ac:dyDescent="0.25">
      <c r="A2055" s="1">
        <v>44058</v>
      </c>
      <c r="B2055" t="s">
        <v>1</v>
      </c>
      <c r="C2055" t="s">
        <v>1</v>
      </c>
    </row>
    <row r="2056" spans="1:3" x14ac:dyDescent="0.25">
      <c r="A2056" s="1">
        <v>44059</v>
      </c>
      <c r="B2056" t="s">
        <v>1</v>
      </c>
      <c r="C2056" t="s">
        <v>1</v>
      </c>
    </row>
    <row r="2057" spans="1:3" x14ac:dyDescent="0.25">
      <c r="A2057" s="1">
        <v>44060</v>
      </c>
      <c r="B2057" t="s">
        <v>1</v>
      </c>
      <c r="C2057" t="s">
        <v>1</v>
      </c>
    </row>
    <row r="2058" spans="1:3" x14ac:dyDescent="0.25">
      <c r="A2058" s="1">
        <v>44061</v>
      </c>
      <c r="B2058" t="s">
        <v>1</v>
      </c>
      <c r="C2058" t="s">
        <v>1</v>
      </c>
    </row>
    <row r="2059" spans="1:3" x14ac:dyDescent="0.25">
      <c r="A2059" s="1">
        <v>44062</v>
      </c>
      <c r="B2059" t="s">
        <v>1</v>
      </c>
      <c r="C2059" t="s">
        <v>1</v>
      </c>
    </row>
    <row r="2060" spans="1:3" x14ac:dyDescent="0.25">
      <c r="A2060" s="1">
        <v>44063</v>
      </c>
      <c r="B2060" t="s">
        <v>1</v>
      </c>
      <c r="C2060" t="s">
        <v>1</v>
      </c>
    </row>
    <row r="2061" spans="1:3" x14ac:dyDescent="0.25">
      <c r="A2061" s="1">
        <v>44064</v>
      </c>
      <c r="B2061" t="s">
        <v>1</v>
      </c>
      <c r="C2061" t="s">
        <v>1</v>
      </c>
    </row>
    <row r="2062" spans="1:3" x14ac:dyDescent="0.25">
      <c r="A2062" s="1">
        <v>44065</v>
      </c>
      <c r="B2062" t="s">
        <v>1</v>
      </c>
      <c r="C2062" t="s">
        <v>1</v>
      </c>
    </row>
    <row r="2063" spans="1:3" x14ac:dyDescent="0.25">
      <c r="A2063" s="1">
        <v>44066</v>
      </c>
      <c r="B2063" t="s">
        <v>1</v>
      </c>
      <c r="C2063" t="s">
        <v>1</v>
      </c>
    </row>
    <row r="2064" spans="1:3" x14ac:dyDescent="0.25">
      <c r="A2064" s="1">
        <v>44067</v>
      </c>
      <c r="B2064" t="s">
        <v>1</v>
      </c>
      <c r="C2064" t="s">
        <v>1</v>
      </c>
    </row>
    <row r="2065" spans="1:3" x14ac:dyDescent="0.25">
      <c r="A2065" s="1">
        <v>44068</v>
      </c>
      <c r="B2065" t="s">
        <v>1</v>
      </c>
      <c r="C2065" t="s">
        <v>1</v>
      </c>
    </row>
    <row r="2066" spans="1:3" x14ac:dyDescent="0.25">
      <c r="A2066" s="1">
        <v>44069</v>
      </c>
      <c r="B2066" t="s">
        <v>1</v>
      </c>
      <c r="C2066" t="s">
        <v>1</v>
      </c>
    </row>
    <row r="2067" spans="1:3" x14ac:dyDescent="0.25">
      <c r="A2067" s="1">
        <v>44070</v>
      </c>
      <c r="B2067" t="s">
        <v>1</v>
      </c>
      <c r="C2067" t="s">
        <v>1</v>
      </c>
    </row>
    <row r="2068" spans="1:3" x14ac:dyDescent="0.25">
      <c r="A2068" s="1">
        <v>44071</v>
      </c>
      <c r="B2068" t="s">
        <v>1</v>
      </c>
      <c r="C2068" t="s">
        <v>1</v>
      </c>
    </row>
    <row r="2069" spans="1:3" x14ac:dyDescent="0.25">
      <c r="A2069" s="1">
        <v>44072</v>
      </c>
      <c r="B2069" t="s">
        <v>1</v>
      </c>
      <c r="C2069" t="s">
        <v>1</v>
      </c>
    </row>
    <row r="2070" spans="1:3" x14ac:dyDescent="0.25">
      <c r="A2070" s="1">
        <v>44073</v>
      </c>
      <c r="B2070" t="s">
        <v>1</v>
      </c>
      <c r="C2070" t="s">
        <v>1</v>
      </c>
    </row>
    <row r="2071" spans="1:3" x14ac:dyDescent="0.25">
      <c r="A2071" s="1">
        <v>44074</v>
      </c>
      <c r="B2071" t="s">
        <v>1</v>
      </c>
      <c r="C2071" t="s">
        <v>1</v>
      </c>
    </row>
    <row r="2072" spans="1:3" x14ac:dyDescent="0.25">
      <c r="A2072" s="1">
        <v>44075</v>
      </c>
      <c r="B2072" t="s">
        <v>1</v>
      </c>
      <c r="C2072" t="s">
        <v>1</v>
      </c>
    </row>
    <row r="2073" spans="1:3" x14ac:dyDescent="0.25">
      <c r="A2073" s="1">
        <v>44076</v>
      </c>
      <c r="B2073" t="s">
        <v>1</v>
      </c>
      <c r="C2073" t="s">
        <v>1</v>
      </c>
    </row>
    <row r="2074" spans="1:3" x14ac:dyDescent="0.25">
      <c r="A2074" s="1">
        <v>44077</v>
      </c>
      <c r="B2074" t="s">
        <v>1</v>
      </c>
      <c r="C2074" t="s">
        <v>1</v>
      </c>
    </row>
    <row r="2075" spans="1:3" x14ac:dyDescent="0.25">
      <c r="A2075" s="1">
        <v>44078</v>
      </c>
      <c r="B2075" t="s">
        <v>1</v>
      </c>
      <c r="C2075" t="s">
        <v>1</v>
      </c>
    </row>
    <row r="2076" spans="1:3" x14ac:dyDescent="0.25">
      <c r="A2076" s="1">
        <v>44079</v>
      </c>
      <c r="B2076" t="s">
        <v>1</v>
      </c>
      <c r="C2076" t="s">
        <v>1</v>
      </c>
    </row>
    <row r="2077" spans="1:3" x14ac:dyDescent="0.25">
      <c r="A2077" s="1">
        <v>44080</v>
      </c>
      <c r="B2077" t="s">
        <v>1</v>
      </c>
      <c r="C2077" t="s">
        <v>1</v>
      </c>
    </row>
    <row r="2078" spans="1:3" x14ac:dyDescent="0.25">
      <c r="A2078" s="1">
        <v>44081</v>
      </c>
      <c r="B2078" t="s">
        <v>1</v>
      </c>
      <c r="C2078" t="s">
        <v>1</v>
      </c>
    </row>
    <row r="2079" spans="1:3" x14ac:dyDescent="0.25">
      <c r="A2079" s="1">
        <v>44082</v>
      </c>
      <c r="B2079" t="s">
        <v>1</v>
      </c>
      <c r="C2079" t="s">
        <v>1</v>
      </c>
    </row>
    <row r="2080" spans="1:3" x14ac:dyDescent="0.25">
      <c r="A2080" s="1">
        <v>44083</v>
      </c>
      <c r="B2080" t="s">
        <v>1</v>
      </c>
      <c r="C2080" t="s">
        <v>1</v>
      </c>
    </row>
    <row r="2081" spans="1:3" x14ac:dyDescent="0.25">
      <c r="A2081" s="1">
        <v>44084</v>
      </c>
      <c r="B2081" t="s">
        <v>1</v>
      </c>
      <c r="C2081" t="s">
        <v>1</v>
      </c>
    </row>
    <row r="2082" spans="1:3" x14ac:dyDescent="0.25">
      <c r="A2082" s="1">
        <v>44085</v>
      </c>
      <c r="B2082" t="s">
        <v>1</v>
      </c>
      <c r="C2082" t="s">
        <v>1</v>
      </c>
    </row>
    <row r="2083" spans="1:3" x14ac:dyDescent="0.25">
      <c r="A2083" s="1">
        <v>44086</v>
      </c>
      <c r="B2083" t="s">
        <v>1</v>
      </c>
      <c r="C2083" t="s">
        <v>1</v>
      </c>
    </row>
    <row r="2084" spans="1:3" x14ac:dyDescent="0.25">
      <c r="A2084" s="1">
        <v>44087</v>
      </c>
      <c r="B2084" t="s">
        <v>1</v>
      </c>
      <c r="C2084" t="s">
        <v>1</v>
      </c>
    </row>
    <row r="2085" spans="1:3" x14ac:dyDescent="0.25">
      <c r="A2085" s="1">
        <v>44088</v>
      </c>
      <c r="B2085" t="s">
        <v>1</v>
      </c>
      <c r="C2085" t="s">
        <v>1</v>
      </c>
    </row>
    <row r="2086" spans="1:3" x14ac:dyDescent="0.25">
      <c r="A2086" s="1">
        <v>44089</v>
      </c>
      <c r="B2086" t="s">
        <v>1</v>
      </c>
      <c r="C2086" t="s">
        <v>1</v>
      </c>
    </row>
    <row r="2087" spans="1:3" x14ac:dyDescent="0.25">
      <c r="A2087" s="1">
        <v>44090</v>
      </c>
      <c r="B2087" t="s">
        <v>1</v>
      </c>
      <c r="C2087" t="s">
        <v>1</v>
      </c>
    </row>
    <row r="2088" spans="1:3" x14ac:dyDescent="0.25">
      <c r="A2088" s="1">
        <v>44091</v>
      </c>
      <c r="B2088" t="s">
        <v>1</v>
      </c>
      <c r="C2088" t="s">
        <v>1</v>
      </c>
    </row>
    <row r="2089" spans="1:3" x14ac:dyDescent="0.25">
      <c r="A2089" s="1">
        <v>44092</v>
      </c>
      <c r="B2089" t="s">
        <v>1</v>
      </c>
      <c r="C2089" t="s">
        <v>1</v>
      </c>
    </row>
    <row r="2090" spans="1:3" x14ac:dyDescent="0.25">
      <c r="A2090" s="1">
        <v>44093</v>
      </c>
      <c r="B2090" t="s">
        <v>1</v>
      </c>
      <c r="C2090" t="s">
        <v>1</v>
      </c>
    </row>
    <row r="2091" spans="1:3" x14ac:dyDescent="0.25">
      <c r="A2091" s="1">
        <v>44094</v>
      </c>
      <c r="B2091" t="s">
        <v>1</v>
      </c>
      <c r="C2091" t="s">
        <v>1</v>
      </c>
    </row>
    <row r="2092" spans="1:3" x14ac:dyDescent="0.25">
      <c r="A2092" s="1">
        <v>44095</v>
      </c>
      <c r="B2092" t="s">
        <v>1</v>
      </c>
      <c r="C2092" t="s">
        <v>1</v>
      </c>
    </row>
    <row r="2093" spans="1:3" x14ac:dyDescent="0.25">
      <c r="A2093" s="1">
        <v>44096</v>
      </c>
      <c r="B2093" t="s">
        <v>1</v>
      </c>
      <c r="C2093" t="s">
        <v>1</v>
      </c>
    </row>
    <row r="2094" spans="1:3" x14ac:dyDescent="0.25">
      <c r="A2094" s="1">
        <v>44097</v>
      </c>
      <c r="B2094" t="s">
        <v>1</v>
      </c>
      <c r="C2094" t="s">
        <v>1</v>
      </c>
    </row>
    <row r="2095" spans="1:3" x14ac:dyDescent="0.25">
      <c r="A2095" s="1">
        <v>44098</v>
      </c>
      <c r="B2095" t="s">
        <v>1</v>
      </c>
      <c r="C2095" t="s">
        <v>1</v>
      </c>
    </row>
    <row r="2096" spans="1:3" x14ac:dyDescent="0.25">
      <c r="A2096" s="1">
        <v>44099</v>
      </c>
      <c r="B2096" t="s">
        <v>1</v>
      </c>
      <c r="C2096" t="s">
        <v>1</v>
      </c>
    </row>
    <row r="2097" spans="1:3" x14ac:dyDescent="0.25">
      <c r="A2097" s="1">
        <v>44100</v>
      </c>
      <c r="B2097" t="s">
        <v>1</v>
      </c>
      <c r="C2097" t="s">
        <v>1</v>
      </c>
    </row>
    <row r="2098" spans="1:3" x14ac:dyDescent="0.25">
      <c r="A2098" s="1">
        <v>44101</v>
      </c>
      <c r="B2098" t="s">
        <v>1</v>
      </c>
      <c r="C2098" t="s">
        <v>1</v>
      </c>
    </row>
    <row r="2099" spans="1:3" x14ac:dyDescent="0.25">
      <c r="A2099" s="1">
        <v>44102</v>
      </c>
      <c r="B2099" t="s">
        <v>1</v>
      </c>
      <c r="C2099" t="s">
        <v>1</v>
      </c>
    </row>
    <row r="2100" spans="1:3" x14ac:dyDescent="0.25">
      <c r="A2100" s="1">
        <v>44103</v>
      </c>
      <c r="B2100" t="s">
        <v>1</v>
      </c>
      <c r="C2100" t="s">
        <v>1</v>
      </c>
    </row>
    <row r="2101" spans="1:3" x14ac:dyDescent="0.25">
      <c r="A2101" s="1">
        <v>44104</v>
      </c>
      <c r="B2101" t="s">
        <v>1</v>
      </c>
      <c r="C2101" t="s">
        <v>1</v>
      </c>
    </row>
    <row r="2102" spans="1:3" x14ac:dyDescent="0.25">
      <c r="A2102" s="1">
        <v>44105</v>
      </c>
      <c r="B2102" t="s">
        <v>1</v>
      </c>
      <c r="C2102" t="s">
        <v>1</v>
      </c>
    </row>
    <row r="2103" spans="1:3" x14ac:dyDescent="0.25">
      <c r="A2103" s="1">
        <v>44106</v>
      </c>
      <c r="B2103" t="s">
        <v>1</v>
      </c>
      <c r="C2103" t="s">
        <v>1</v>
      </c>
    </row>
    <row r="2104" spans="1:3" x14ac:dyDescent="0.25">
      <c r="A2104" s="1">
        <v>44107</v>
      </c>
      <c r="B2104" t="s">
        <v>1</v>
      </c>
      <c r="C2104" t="s">
        <v>1</v>
      </c>
    </row>
    <row r="2105" spans="1:3" x14ac:dyDescent="0.25">
      <c r="A2105" s="1">
        <v>44108</v>
      </c>
      <c r="B2105" t="s">
        <v>1</v>
      </c>
      <c r="C2105" t="s">
        <v>1</v>
      </c>
    </row>
    <row r="2106" spans="1:3" x14ac:dyDescent="0.25">
      <c r="A2106" s="1">
        <v>44109</v>
      </c>
      <c r="B2106" t="s">
        <v>1</v>
      </c>
      <c r="C2106" t="s">
        <v>1</v>
      </c>
    </row>
    <row r="2107" spans="1:3" x14ac:dyDescent="0.25">
      <c r="A2107" s="1">
        <v>44110</v>
      </c>
      <c r="B2107" t="s">
        <v>1</v>
      </c>
      <c r="C2107" t="s">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312CF-0140-4E21-9F5E-32A7B6130F30}">
  <dimension ref="A1:L2107"/>
  <sheetViews>
    <sheetView workbookViewId="0">
      <selection activeCell="J4" sqref="J4"/>
    </sheetView>
  </sheetViews>
  <sheetFormatPr defaultRowHeight="15" x14ac:dyDescent="0.25"/>
  <cols>
    <col min="1" max="1" width="18" style="36" bestFit="1" customWidth="1"/>
    <col min="2" max="2" width="10.5703125" bestFit="1" customWidth="1"/>
    <col min="3" max="3" width="7.7109375" bestFit="1" customWidth="1"/>
    <col min="4" max="4" width="11.5703125" style="7" bestFit="1" customWidth="1"/>
    <col min="5" max="5" width="11.5703125" bestFit="1" customWidth="1"/>
    <col min="6" max="6" width="9.85546875" bestFit="1" customWidth="1"/>
    <col min="7" max="7" width="9" bestFit="1" customWidth="1"/>
    <col min="8" max="8" width="12.28515625" bestFit="1" customWidth="1"/>
    <col min="9" max="9" width="18.42578125" customWidth="1"/>
    <col min="11" max="11" width="14.85546875" bestFit="1" customWidth="1"/>
    <col min="12" max="12" width="18" bestFit="1" customWidth="1"/>
    <col min="13" max="13" width="18.42578125" customWidth="1"/>
  </cols>
  <sheetData>
    <row r="1" spans="1:12" x14ac:dyDescent="0.25">
      <c r="A1" s="42" t="s">
        <v>12</v>
      </c>
      <c r="B1" s="43" t="s">
        <v>9</v>
      </c>
      <c r="C1" s="43" t="s">
        <v>10</v>
      </c>
      <c r="D1" s="44" t="s">
        <v>13</v>
      </c>
      <c r="E1" s="43" t="s">
        <v>39</v>
      </c>
      <c r="F1" s="43" t="s">
        <v>40</v>
      </c>
      <c r="G1" s="43" t="s">
        <v>10</v>
      </c>
      <c r="H1" s="43" t="s">
        <v>41</v>
      </c>
      <c r="I1" s="3" t="s">
        <v>15</v>
      </c>
    </row>
    <row r="2" spans="1:12" x14ac:dyDescent="0.25">
      <c r="A2" s="36">
        <v>42005</v>
      </c>
      <c r="B2" t="s">
        <v>1</v>
      </c>
      <c r="C2" t="s">
        <v>2</v>
      </c>
      <c r="D2" s="7">
        <v>99635.03</v>
      </c>
      <c r="E2" s="38" t="e">
        <f>IF($B2="N",#N/A,$D2)</f>
        <v>#N/A</v>
      </c>
      <c r="F2" s="45">
        <f>IF($B2="N",$D2,#N/A)</f>
        <v>99635.03</v>
      </c>
      <c r="G2" s="38">
        <f>IF($C2="Y",$D2,#N/A)</f>
        <v>99635.03</v>
      </c>
      <c r="H2" s="38" t="e">
        <f>IF($C2="Y",#N/A,$D2)</f>
        <v>#N/A</v>
      </c>
      <c r="I2">
        <v>26.9</v>
      </c>
      <c r="K2" s="38"/>
      <c r="L2" s="45"/>
    </row>
    <row r="3" spans="1:12" x14ac:dyDescent="0.25">
      <c r="A3" s="36">
        <v>42006</v>
      </c>
      <c r="B3" t="s">
        <v>1</v>
      </c>
      <c r="C3" t="s">
        <v>1</v>
      </c>
      <c r="D3" s="7">
        <v>129606.01</v>
      </c>
      <c r="E3" s="38" t="e">
        <f t="shared" ref="E3:E66" si="0">IF($B3="N",#N/A,$D3)</f>
        <v>#N/A</v>
      </c>
      <c r="F3" s="45">
        <f t="shared" ref="F3:F66" si="1">IF($B3="N",$D3,#N/A)</f>
        <v>129606.01</v>
      </c>
      <c r="G3" s="38" t="e">
        <f t="shared" ref="G3:G66" si="2">IF($C3="Y",$D3,#N/A)</f>
        <v>#N/A</v>
      </c>
      <c r="H3" s="38">
        <f t="shared" ref="H3:H66" si="3">IF($C3="Y",#N/A,$D3)</f>
        <v>129606.01</v>
      </c>
      <c r="I3">
        <v>38.799999999999997</v>
      </c>
      <c r="K3" s="38"/>
      <c r="L3" s="45"/>
    </row>
    <row r="4" spans="1:12" x14ac:dyDescent="0.25">
      <c r="A4" s="36">
        <v>42007</v>
      </c>
      <c r="B4" t="s">
        <v>1</v>
      </c>
      <c r="C4" t="s">
        <v>1</v>
      </c>
      <c r="D4" s="7">
        <v>142300.54</v>
      </c>
      <c r="E4" s="38" t="e">
        <f t="shared" si="0"/>
        <v>#N/A</v>
      </c>
      <c r="F4" s="45">
        <f t="shared" si="1"/>
        <v>142300.54</v>
      </c>
      <c r="G4" s="38" t="e">
        <f t="shared" si="2"/>
        <v>#N/A</v>
      </c>
      <c r="H4" s="38">
        <f t="shared" si="3"/>
        <v>142300.54</v>
      </c>
      <c r="I4">
        <v>38.200000000000003</v>
      </c>
      <c r="K4" s="38"/>
      <c r="L4" s="45"/>
    </row>
    <row r="5" spans="1:12" x14ac:dyDescent="0.25">
      <c r="A5" s="36">
        <v>42008</v>
      </c>
      <c r="B5" t="s">
        <v>1</v>
      </c>
      <c r="C5" t="s">
        <v>1</v>
      </c>
      <c r="D5" s="7">
        <v>104330.715</v>
      </c>
      <c r="E5" s="38" t="e">
        <f t="shared" si="0"/>
        <v>#N/A</v>
      </c>
      <c r="F5" s="45">
        <f t="shared" si="1"/>
        <v>104330.715</v>
      </c>
      <c r="G5" s="38" t="e">
        <f t="shared" si="2"/>
        <v>#N/A</v>
      </c>
      <c r="H5" s="38">
        <f t="shared" si="3"/>
        <v>104330.715</v>
      </c>
      <c r="I5">
        <v>21.4</v>
      </c>
      <c r="K5" s="38"/>
      <c r="L5" s="45"/>
    </row>
    <row r="6" spans="1:12" x14ac:dyDescent="0.25">
      <c r="A6" s="36">
        <v>42009</v>
      </c>
      <c r="B6" t="s">
        <v>1</v>
      </c>
      <c r="C6" t="s">
        <v>1</v>
      </c>
      <c r="D6" s="7">
        <v>118132.2</v>
      </c>
      <c r="E6" s="38" t="e">
        <f t="shared" si="0"/>
        <v>#N/A</v>
      </c>
      <c r="F6" s="45">
        <f t="shared" si="1"/>
        <v>118132.2</v>
      </c>
      <c r="G6" s="38" t="e">
        <f t="shared" si="2"/>
        <v>#N/A</v>
      </c>
      <c r="H6" s="38">
        <f t="shared" si="3"/>
        <v>118132.2</v>
      </c>
      <c r="I6">
        <v>22</v>
      </c>
      <c r="K6" s="38"/>
      <c r="L6" s="45"/>
    </row>
    <row r="7" spans="1:12" x14ac:dyDescent="0.25">
      <c r="A7" s="36">
        <v>42010</v>
      </c>
      <c r="B7" t="s">
        <v>1</v>
      </c>
      <c r="C7" t="s">
        <v>1</v>
      </c>
      <c r="D7" s="7">
        <v>130672.485</v>
      </c>
      <c r="E7" s="38" t="e">
        <f t="shared" si="0"/>
        <v>#N/A</v>
      </c>
      <c r="F7" s="45">
        <f t="shared" si="1"/>
        <v>130672.485</v>
      </c>
      <c r="G7" s="38" t="e">
        <f t="shared" si="2"/>
        <v>#N/A</v>
      </c>
      <c r="H7" s="38">
        <f t="shared" si="3"/>
        <v>130672.485</v>
      </c>
      <c r="I7">
        <v>26</v>
      </c>
      <c r="K7" s="38"/>
      <c r="L7" s="45"/>
    </row>
    <row r="8" spans="1:12" x14ac:dyDescent="0.25">
      <c r="A8" s="36">
        <v>42011</v>
      </c>
      <c r="B8" t="s">
        <v>1</v>
      </c>
      <c r="C8" t="s">
        <v>1</v>
      </c>
      <c r="D8" s="7">
        <v>153514.82</v>
      </c>
      <c r="E8" s="38" t="e">
        <f t="shared" si="0"/>
        <v>#N/A</v>
      </c>
      <c r="F8" s="45">
        <f t="shared" si="1"/>
        <v>153514.82</v>
      </c>
      <c r="G8" s="38" t="e">
        <f t="shared" si="2"/>
        <v>#N/A</v>
      </c>
      <c r="H8" s="38">
        <f t="shared" si="3"/>
        <v>153514.82</v>
      </c>
      <c r="I8">
        <v>37.4</v>
      </c>
      <c r="K8" s="38"/>
      <c r="L8" s="45"/>
    </row>
    <row r="9" spans="1:12" x14ac:dyDescent="0.25">
      <c r="A9" s="36">
        <v>42012</v>
      </c>
      <c r="B9" t="s">
        <v>1</v>
      </c>
      <c r="C9" t="s">
        <v>1</v>
      </c>
      <c r="D9" s="7">
        <v>142015.655</v>
      </c>
      <c r="E9" s="38" t="e">
        <f t="shared" si="0"/>
        <v>#N/A</v>
      </c>
      <c r="F9" s="45">
        <f t="shared" si="1"/>
        <v>142015.655</v>
      </c>
      <c r="G9" s="38" t="e">
        <f t="shared" si="2"/>
        <v>#N/A</v>
      </c>
      <c r="H9" s="38">
        <f t="shared" si="3"/>
        <v>142015.655</v>
      </c>
      <c r="I9">
        <v>28.2</v>
      </c>
      <c r="K9" s="38"/>
      <c r="L9" s="45"/>
    </row>
    <row r="10" spans="1:12" x14ac:dyDescent="0.25">
      <c r="A10" s="36">
        <v>42013</v>
      </c>
      <c r="B10" t="s">
        <v>1</v>
      </c>
      <c r="C10" t="s">
        <v>1</v>
      </c>
      <c r="D10" s="7">
        <v>121801.155</v>
      </c>
      <c r="E10" s="38" t="e">
        <f t="shared" si="0"/>
        <v>#N/A</v>
      </c>
      <c r="F10" s="45">
        <f t="shared" si="1"/>
        <v>121801.155</v>
      </c>
      <c r="G10" s="38" t="e">
        <f t="shared" si="2"/>
        <v>#N/A</v>
      </c>
      <c r="H10" s="38">
        <f t="shared" si="3"/>
        <v>121801.155</v>
      </c>
      <c r="I10">
        <v>18</v>
      </c>
      <c r="K10" s="38"/>
      <c r="L10" s="45"/>
    </row>
    <row r="11" spans="1:12" x14ac:dyDescent="0.25">
      <c r="A11" s="36">
        <v>42014</v>
      </c>
      <c r="B11" t="s">
        <v>1</v>
      </c>
      <c r="C11" t="s">
        <v>1</v>
      </c>
      <c r="D11" s="7">
        <v>103043.66</v>
      </c>
      <c r="E11" s="38" t="e">
        <f t="shared" si="0"/>
        <v>#N/A</v>
      </c>
      <c r="F11" s="45">
        <f t="shared" si="1"/>
        <v>103043.66</v>
      </c>
      <c r="G11" s="38" t="e">
        <f t="shared" si="2"/>
        <v>#N/A</v>
      </c>
      <c r="H11" s="38">
        <f t="shared" si="3"/>
        <v>103043.66</v>
      </c>
      <c r="I11">
        <v>21.7</v>
      </c>
      <c r="K11" s="38"/>
      <c r="L11" s="45"/>
    </row>
    <row r="12" spans="1:12" x14ac:dyDescent="0.25">
      <c r="A12" s="36">
        <v>42015</v>
      </c>
      <c r="B12" t="s">
        <v>1</v>
      </c>
      <c r="C12" t="s">
        <v>1</v>
      </c>
      <c r="D12" s="7">
        <v>99865.755000000005</v>
      </c>
      <c r="E12" s="38" t="e">
        <f t="shared" si="0"/>
        <v>#N/A</v>
      </c>
      <c r="F12" s="45">
        <f t="shared" si="1"/>
        <v>99865.755000000005</v>
      </c>
      <c r="G12" s="38" t="e">
        <f t="shared" si="2"/>
        <v>#N/A</v>
      </c>
      <c r="H12" s="38">
        <f t="shared" si="3"/>
        <v>99865.755000000005</v>
      </c>
      <c r="I12">
        <v>27.5</v>
      </c>
      <c r="K12" s="38"/>
      <c r="L12" s="45"/>
    </row>
    <row r="13" spans="1:12" x14ac:dyDescent="0.25">
      <c r="A13" s="36">
        <v>42016</v>
      </c>
      <c r="B13" t="s">
        <v>1</v>
      </c>
      <c r="C13" t="s">
        <v>1</v>
      </c>
      <c r="D13" s="7">
        <v>131261.125</v>
      </c>
      <c r="E13" s="38" t="e">
        <f t="shared" si="0"/>
        <v>#N/A</v>
      </c>
      <c r="F13" s="45">
        <f t="shared" si="1"/>
        <v>131261.125</v>
      </c>
      <c r="G13" s="38" t="e">
        <f t="shared" si="2"/>
        <v>#N/A</v>
      </c>
      <c r="H13" s="38">
        <f t="shared" si="3"/>
        <v>131261.125</v>
      </c>
      <c r="I13">
        <v>31.3</v>
      </c>
      <c r="K13" s="38"/>
      <c r="L13" s="45"/>
    </row>
    <row r="14" spans="1:12" x14ac:dyDescent="0.25">
      <c r="A14" s="36">
        <v>42017</v>
      </c>
      <c r="B14" t="s">
        <v>1</v>
      </c>
      <c r="C14" t="s">
        <v>1</v>
      </c>
      <c r="D14" s="7">
        <v>126527.36</v>
      </c>
      <c r="E14" s="38" t="e">
        <f t="shared" si="0"/>
        <v>#N/A</v>
      </c>
      <c r="F14" s="45">
        <f t="shared" si="1"/>
        <v>126527.36</v>
      </c>
      <c r="G14" s="38" t="e">
        <f t="shared" si="2"/>
        <v>#N/A</v>
      </c>
      <c r="H14" s="38">
        <f t="shared" si="3"/>
        <v>126527.36</v>
      </c>
      <c r="I14">
        <v>25.6</v>
      </c>
      <c r="K14" s="38"/>
      <c r="L14" s="45"/>
    </row>
    <row r="15" spans="1:12" x14ac:dyDescent="0.25">
      <c r="A15" s="36">
        <v>42018</v>
      </c>
      <c r="B15" t="s">
        <v>1</v>
      </c>
      <c r="C15" t="s">
        <v>1</v>
      </c>
      <c r="D15" s="7">
        <v>119741.62</v>
      </c>
      <c r="E15" s="38" t="e">
        <f t="shared" si="0"/>
        <v>#N/A</v>
      </c>
      <c r="F15" s="45">
        <f t="shared" si="1"/>
        <v>119741.62</v>
      </c>
      <c r="G15" s="38" t="e">
        <f t="shared" si="2"/>
        <v>#N/A</v>
      </c>
      <c r="H15" s="38">
        <f t="shared" si="3"/>
        <v>119741.62</v>
      </c>
      <c r="I15">
        <v>22.7</v>
      </c>
      <c r="K15" s="38"/>
      <c r="L15" s="45"/>
    </row>
    <row r="16" spans="1:12" x14ac:dyDescent="0.25">
      <c r="A16" s="36">
        <v>42019</v>
      </c>
      <c r="B16" t="s">
        <v>1</v>
      </c>
      <c r="C16" t="s">
        <v>1</v>
      </c>
      <c r="D16" s="7">
        <v>118411.22</v>
      </c>
      <c r="E16" s="38" t="e">
        <f t="shared" si="0"/>
        <v>#N/A</v>
      </c>
      <c r="F16" s="45">
        <f t="shared" si="1"/>
        <v>118411.22</v>
      </c>
      <c r="G16" s="38" t="e">
        <f t="shared" si="2"/>
        <v>#N/A</v>
      </c>
      <c r="H16" s="38">
        <f t="shared" si="3"/>
        <v>118411.22</v>
      </c>
      <c r="I16">
        <v>20</v>
      </c>
      <c r="K16" s="38"/>
      <c r="L16" s="45"/>
    </row>
    <row r="17" spans="1:12" x14ac:dyDescent="0.25">
      <c r="A17" s="36">
        <v>42020</v>
      </c>
      <c r="B17" t="s">
        <v>1</v>
      </c>
      <c r="C17" t="s">
        <v>1</v>
      </c>
      <c r="D17" s="7">
        <v>116690.765</v>
      </c>
      <c r="E17" s="38" t="e">
        <f t="shared" si="0"/>
        <v>#N/A</v>
      </c>
      <c r="F17" s="45">
        <f t="shared" si="1"/>
        <v>116690.765</v>
      </c>
      <c r="G17" s="38" t="e">
        <f t="shared" si="2"/>
        <v>#N/A</v>
      </c>
      <c r="H17" s="38">
        <f t="shared" si="3"/>
        <v>116690.765</v>
      </c>
      <c r="I17">
        <v>27.3</v>
      </c>
      <c r="K17" s="38"/>
      <c r="L17" s="45"/>
    </row>
    <row r="18" spans="1:12" x14ac:dyDescent="0.25">
      <c r="A18" s="36">
        <v>42021</v>
      </c>
      <c r="B18" t="s">
        <v>1</v>
      </c>
      <c r="C18" t="s">
        <v>1</v>
      </c>
      <c r="D18" s="7">
        <v>99371.31</v>
      </c>
      <c r="E18" s="38" t="e">
        <f t="shared" si="0"/>
        <v>#N/A</v>
      </c>
      <c r="F18" s="45">
        <f t="shared" si="1"/>
        <v>99371.31</v>
      </c>
      <c r="G18" s="38" t="e">
        <f t="shared" si="2"/>
        <v>#N/A</v>
      </c>
      <c r="H18" s="38">
        <f t="shared" si="3"/>
        <v>99371.31</v>
      </c>
      <c r="I18">
        <v>25</v>
      </c>
      <c r="K18" s="38"/>
      <c r="L18" s="45"/>
    </row>
    <row r="19" spans="1:12" x14ac:dyDescent="0.25">
      <c r="A19" s="36">
        <v>42022</v>
      </c>
      <c r="B19" t="s">
        <v>1</v>
      </c>
      <c r="C19" t="s">
        <v>1</v>
      </c>
      <c r="D19" s="7">
        <v>97728.75</v>
      </c>
      <c r="E19" s="38" t="e">
        <f t="shared" si="0"/>
        <v>#N/A</v>
      </c>
      <c r="F19" s="45">
        <f t="shared" si="1"/>
        <v>97728.75</v>
      </c>
      <c r="G19" s="38" t="e">
        <f t="shared" si="2"/>
        <v>#N/A</v>
      </c>
      <c r="H19" s="38">
        <f t="shared" si="3"/>
        <v>97728.75</v>
      </c>
      <c r="I19">
        <v>19.5</v>
      </c>
      <c r="K19" s="38"/>
      <c r="L19" s="45"/>
    </row>
    <row r="20" spans="1:12" x14ac:dyDescent="0.25">
      <c r="A20" s="36">
        <v>42023</v>
      </c>
      <c r="B20" t="s">
        <v>1</v>
      </c>
      <c r="C20" t="s">
        <v>1</v>
      </c>
      <c r="D20" s="7">
        <v>116883.15</v>
      </c>
      <c r="E20" s="38" t="e">
        <f t="shared" si="0"/>
        <v>#N/A</v>
      </c>
      <c r="F20" s="45">
        <f t="shared" si="1"/>
        <v>116883.15</v>
      </c>
      <c r="G20" s="38" t="e">
        <f t="shared" si="2"/>
        <v>#N/A</v>
      </c>
      <c r="H20" s="38">
        <f t="shared" si="3"/>
        <v>116883.15</v>
      </c>
      <c r="I20">
        <v>23.6</v>
      </c>
      <c r="K20" s="38"/>
      <c r="L20" s="45"/>
    </row>
    <row r="21" spans="1:12" x14ac:dyDescent="0.25">
      <c r="A21" s="36">
        <v>42024</v>
      </c>
      <c r="B21" t="s">
        <v>1</v>
      </c>
      <c r="C21" t="s">
        <v>1</v>
      </c>
      <c r="D21" s="7">
        <v>128968.125</v>
      </c>
      <c r="E21" s="38" t="e">
        <f t="shared" si="0"/>
        <v>#N/A</v>
      </c>
      <c r="F21" s="45">
        <f t="shared" si="1"/>
        <v>128968.125</v>
      </c>
      <c r="G21" s="38" t="e">
        <f t="shared" si="2"/>
        <v>#N/A</v>
      </c>
      <c r="H21" s="38">
        <f t="shared" si="3"/>
        <v>128968.125</v>
      </c>
      <c r="I21">
        <v>30.4</v>
      </c>
      <c r="K21" s="38"/>
      <c r="L21" s="45"/>
    </row>
    <row r="22" spans="1:12" x14ac:dyDescent="0.25">
      <c r="A22" s="36">
        <v>42025</v>
      </c>
      <c r="B22" t="s">
        <v>1</v>
      </c>
      <c r="C22" t="s">
        <v>1</v>
      </c>
      <c r="D22" s="7">
        <v>148702.505</v>
      </c>
      <c r="E22" s="38" t="e">
        <f t="shared" si="0"/>
        <v>#N/A</v>
      </c>
      <c r="F22" s="45">
        <f t="shared" si="1"/>
        <v>148702.505</v>
      </c>
      <c r="G22" s="38" t="e">
        <f t="shared" si="2"/>
        <v>#N/A</v>
      </c>
      <c r="H22" s="38">
        <f t="shared" si="3"/>
        <v>148702.505</v>
      </c>
      <c r="I22">
        <v>33.1</v>
      </c>
      <c r="K22" s="38"/>
      <c r="L22" s="45"/>
    </row>
    <row r="23" spans="1:12" x14ac:dyDescent="0.25">
      <c r="A23" s="36">
        <v>42026</v>
      </c>
      <c r="B23" t="s">
        <v>1</v>
      </c>
      <c r="C23" t="s">
        <v>1</v>
      </c>
      <c r="D23" s="7">
        <v>153232.1</v>
      </c>
      <c r="E23" s="38" t="e">
        <f t="shared" si="0"/>
        <v>#N/A</v>
      </c>
      <c r="F23" s="45">
        <f t="shared" si="1"/>
        <v>153232.1</v>
      </c>
      <c r="G23" s="38" t="e">
        <f t="shared" si="2"/>
        <v>#N/A</v>
      </c>
      <c r="H23" s="38">
        <f t="shared" si="3"/>
        <v>153232.1</v>
      </c>
      <c r="I23">
        <v>35.799999999999997</v>
      </c>
      <c r="K23" s="38"/>
      <c r="L23" s="45"/>
    </row>
    <row r="24" spans="1:12" x14ac:dyDescent="0.25">
      <c r="A24" s="36">
        <v>42027</v>
      </c>
      <c r="B24" t="s">
        <v>1</v>
      </c>
      <c r="C24" t="s">
        <v>1</v>
      </c>
      <c r="D24" s="7">
        <v>138095.20000000001</v>
      </c>
      <c r="E24" s="38" t="e">
        <f t="shared" si="0"/>
        <v>#N/A</v>
      </c>
      <c r="F24" s="45">
        <f t="shared" si="1"/>
        <v>138095.20000000001</v>
      </c>
      <c r="G24" s="38" t="e">
        <f t="shared" si="2"/>
        <v>#N/A</v>
      </c>
      <c r="H24" s="38">
        <f t="shared" si="3"/>
        <v>138095.20000000001</v>
      </c>
      <c r="I24">
        <v>25</v>
      </c>
      <c r="K24" s="38"/>
      <c r="L24" s="45"/>
    </row>
    <row r="25" spans="1:12" x14ac:dyDescent="0.25">
      <c r="A25" s="36">
        <v>42028</v>
      </c>
      <c r="B25" t="s">
        <v>1</v>
      </c>
      <c r="C25" t="s">
        <v>1</v>
      </c>
      <c r="D25" s="7">
        <v>116310.59</v>
      </c>
      <c r="E25" s="38" t="e">
        <f t="shared" si="0"/>
        <v>#N/A</v>
      </c>
      <c r="F25" s="45">
        <f t="shared" si="1"/>
        <v>116310.59</v>
      </c>
      <c r="G25" s="38" t="e">
        <f t="shared" si="2"/>
        <v>#N/A</v>
      </c>
      <c r="H25" s="38">
        <f t="shared" si="3"/>
        <v>116310.59</v>
      </c>
      <c r="I25">
        <v>26.3</v>
      </c>
      <c r="K25" s="38"/>
      <c r="L25" s="45"/>
    </row>
    <row r="26" spans="1:12" x14ac:dyDescent="0.25">
      <c r="A26" s="36">
        <v>42029</v>
      </c>
      <c r="B26" t="s">
        <v>1</v>
      </c>
      <c r="C26" t="s">
        <v>1</v>
      </c>
      <c r="D26" s="7">
        <v>97959.46</v>
      </c>
      <c r="E26" s="38" t="e">
        <f t="shared" si="0"/>
        <v>#N/A</v>
      </c>
      <c r="F26" s="45">
        <f t="shared" si="1"/>
        <v>97959.46</v>
      </c>
      <c r="G26" s="38" t="e">
        <f t="shared" si="2"/>
        <v>#N/A</v>
      </c>
      <c r="H26" s="38">
        <f t="shared" si="3"/>
        <v>97959.46</v>
      </c>
      <c r="I26">
        <v>22</v>
      </c>
      <c r="K26" s="38"/>
      <c r="L26" s="45"/>
    </row>
    <row r="27" spans="1:12" x14ac:dyDescent="0.25">
      <c r="A27" s="36">
        <v>42030</v>
      </c>
      <c r="B27" t="s">
        <v>1</v>
      </c>
      <c r="C27" t="s">
        <v>2</v>
      </c>
      <c r="D27" s="7">
        <v>103769.48</v>
      </c>
      <c r="E27" s="38" t="e">
        <f t="shared" si="0"/>
        <v>#N/A</v>
      </c>
      <c r="F27" s="45">
        <f t="shared" si="1"/>
        <v>103769.48</v>
      </c>
      <c r="G27" s="38">
        <f t="shared" si="2"/>
        <v>103769.48</v>
      </c>
      <c r="H27" s="38" t="e">
        <f t="shared" si="3"/>
        <v>#N/A</v>
      </c>
      <c r="I27">
        <v>19.8</v>
      </c>
      <c r="K27" s="38"/>
      <c r="L27" s="45"/>
    </row>
    <row r="28" spans="1:12" x14ac:dyDescent="0.25">
      <c r="A28" s="36">
        <v>42031</v>
      </c>
      <c r="B28" t="s">
        <v>1</v>
      </c>
      <c r="C28" t="s">
        <v>1</v>
      </c>
      <c r="D28" s="7">
        <v>118393.31</v>
      </c>
      <c r="E28" s="38" t="e">
        <f t="shared" si="0"/>
        <v>#N/A</v>
      </c>
      <c r="F28" s="45">
        <f t="shared" si="1"/>
        <v>118393.31</v>
      </c>
      <c r="G28" s="38" t="e">
        <f t="shared" si="2"/>
        <v>#N/A</v>
      </c>
      <c r="H28" s="38">
        <f t="shared" si="3"/>
        <v>118393.31</v>
      </c>
      <c r="I28">
        <v>19.100000000000001</v>
      </c>
      <c r="K28" s="38"/>
      <c r="L28" s="45"/>
    </row>
    <row r="29" spans="1:12" x14ac:dyDescent="0.25">
      <c r="A29" s="36">
        <v>42032</v>
      </c>
      <c r="B29" t="s">
        <v>1</v>
      </c>
      <c r="C29" t="s">
        <v>1</v>
      </c>
      <c r="D29" s="7">
        <v>116763.72500000001</v>
      </c>
      <c r="E29" s="38" t="e">
        <f t="shared" si="0"/>
        <v>#N/A</v>
      </c>
      <c r="F29" s="45">
        <f t="shared" si="1"/>
        <v>116763.72500000001</v>
      </c>
      <c r="G29" s="38" t="e">
        <f t="shared" si="2"/>
        <v>#N/A</v>
      </c>
      <c r="H29" s="38">
        <f t="shared" si="3"/>
        <v>116763.72500000001</v>
      </c>
      <c r="I29">
        <v>25.4</v>
      </c>
      <c r="K29" s="38"/>
      <c r="L29" s="45"/>
    </row>
    <row r="30" spans="1:12" x14ac:dyDescent="0.25">
      <c r="A30" s="36">
        <v>42033</v>
      </c>
      <c r="B30" t="s">
        <v>2</v>
      </c>
      <c r="C30" t="s">
        <v>1</v>
      </c>
      <c r="D30" s="7">
        <v>119313.73</v>
      </c>
      <c r="E30" s="38">
        <f t="shared" si="0"/>
        <v>119313.73</v>
      </c>
      <c r="F30" s="45" t="e">
        <f t="shared" si="1"/>
        <v>#N/A</v>
      </c>
      <c r="G30" s="38" t="e">
        <f t="shared" si="2"/>
        <v>#N/A</v>
      </c>
      <c r="H30" s="38">
        <f t="shared" si="3"/>
        <v>119313.73</v>
      </c>
      <c r="I30">
        <v>22.2</v>
      </c>
      <c r="K30" s="38"/>
      <c r="L30" s="45"/>
    </row>
    <row r="31" spans="1:12" x14ac:dyDescent="0.25">
      <c r="A31" s="36">
        <v>42034</v>
      </c>
      <c r="B31" t="s">
        <v>2</v>
      </c>
      <c r="C31" t="s">
        <v>1</v>
      </c>
      <c r="D31" s="7">
        <v>121018.15</v>
      </c>
      <c r="E31" s="38">
        <f t="shared" si="0"/>
        <v>121018.15</v>
      </c>
      <c r="F31" s="45" t="e">
        <f t="shared" si="1"/>
        <v>#N/A</v>
      </c>
      <c r="G31" s="38" t="e">
        <f t="shared" si="2"/>
        <v>#N/A</v>
      </c>
      <c r="H31" s="38">
        <f t="shared" si="3"/>
        <v>121018.15</v>
      </c>
      <c r="I31">
        <v>21</v>
      </c>
      <c r="K31" s="38"/>
      <c r="L31" s="45"/>
    </row>
    <row r="32" spans="1:12" x14ac:dyDescent="0.25">
      <c r="A32" s="36">
        <v>42035</v>
      </c>
      <c r="B32" t="s">
        <v>2</v>
      </c>
      <c r="C32" t="s">
        <v>1</v>
      </c>
      <c r="D32" s="7">
        <v>103822.97</v>
      </c>
      <c r="E32" s="38">
        <f t="shared" si="0"/>
        <v>103822.97</v>
      </c>
      <c r="F32" s="45" t="e">
        <f t="shared" si="1"/>
        <v>#N/A</v>
      </c>
      <c r="G32" s="38" t="e">
        <f t="shared" si="2"/>
        <v>#N/A</v>
      </c>
      <c r="H32" s="38">
        <f t="shared" si="3"/>
        <v>103822.97</v>
      </c>
      <c r="I32">
        <v>20.2</v>
      </c>
      <c r="K32" s="38"/>
      <c r="L32" s="45"/>
    </row>
    <row r="33" spans="1:12" x14ac:dyDescent="0.25">
      <c r="A33" s="36">
        <v>42036</v>
      </c>
      <c r="B33" t="s">
        <v>2</v>
      </c>
      <c r="C33" t="s">
        <v>1</v>
      </c>
      <c r="D33" s="7">
        <v>100178.84</v>
      </c>
      <c r="E33" s="38">
        <f t="shared" si="0"/>
        <v>100178.84</v>
      </c>
      <c r="F33" s="45" t="e">
        <f t="shared" si="1"/>
        <v>#N/A</v>
      </c>
      <c r="G33" s="38" t="e">
        <f t="shared" si="2"/>
        <v>#N/A</v>
      </c>
      <c r="H33" s="38">
        <f t="shared" si="3"/>
        <v>100178.84</v>
      </c>
      <c r="I33">
        <v>19</v>
      </c>
      <c r="K33" s="38"/>
      <c r="L33" s="45"/>
    </row>
    <row r="34" spans="1:12" x14ac:dyDescent="0.25">
      <c r="A34" s="36">
        <v>42037</v>
      </c>
      <c r="B34" t="s">
        <v>2</v>
      </c>
      <c r="C34" t="s">
        <v>1</v>
      </c>
      <c r="D34" s="7">
        <v>118694.16</v>
      </c>
      <c r="E34" s="38">
        <f t="shared" si="0"/>
        <v>118694.16</v>
      </c>
      <c r="F34" s="45" t="e">
        <f t="shared" si="1"/>
        <v>#N/A</v>
      </c>
      <c r="G34" s="38" t="e">
        <f t="shared" si="2"/>
        <v>#N/A</v>
      </c>
      <c r="H34" s="38">
        <f t="shared" si="3"/>
        <v>118694.16</v>
      </c>
      <c r="I34">
        <v>21.1</v>
      </c>
      <c r="K34" s="38"/>
      <c r="L34" s="45"/>
    </row>
    <row r="35" spans="1:12" x14ac:dyDescent="0.25">
      <c r="A35" s="36">
        <v>42038</v>
      </c>
      <c r="B35" t="s">
        <v>2</v>
      </c>
      <c r="C35" t="s">
        <v>1</v>
      </c>
      <c r="D35" s="7">
        <v>122880.13</v>
      </c>
      <c r="E35" s="38">
        <f t="shared" si="0"/>
        <v>122880.13</v>
      </c>
      <c r="F35" s="45" t="e">
        <f t="shared" si="1"/>
        <v>#N/A</v>
      </c>
      <c r="G35" s="38" t="e">
        <f t="shared" si="2"/>
        <v>#N/A</v>
      </c>
      <c r="H35" s="38">
        <f t="shared" si="3"/>
        <v>122880.13</v>
      </c>
      <c r="I35">
        <v>20</v>
      </c>
      <c r="K35" s="38"/>
      <c r="L35" s="45"/>
    </row>
    <row r="36" spans="1:12" x14ac:dyDescent="0.25">
      <c r="A36" s="36">
        <v>42039</v>
      </c>
      <c r="B36" t="s">
        <v>2</v>
      </c>
      <c r="C36" t="s">
        <v>1</v>
      </c>
      <c r="D36" s="7">
        <v>117398.03</v>
      </c>
      <c r="E36" s="38">
        <f t="shared" si="0"/>
        <v>117398.03</v>
      </c>
      <c r="F36" s="45" t="e">
        <f t="shared" si="1"/>
        <v>#N/A</v>
      </c>
      <c r="G36" s="38" t="e">
        <f t="shared" si="2"/>
        <v>#N/A</v>
      </c>
      <c r="H36" s="38">
        <f t="shared" si="3"/>
        <v>117398.03</v>
      </c>
      <c r="I36">
        <v>19</v>
      </c>
      <c r="K36" s="38"/>
      <c r="L36" s="45"/>
    </row>
    <row r="37" spans="1:12" x14ac:dyDescent="0.25">
      <c r="A37" s="36">
        <v>42040</v>
      </c>
      <c r="B37" t="s">
        <v>2</v>
      </c>
      <c r="C37" t="s">
        <v>1</v>
      </c>
      <c r="D37" s="7">
        <v>122279.425</v>
      </c>
      <c r="E37" s="38">
        <f t="shared" si="0"/>
        <v>122279.425</v>
      </c>
      <c r="F37" s="45" t="e">
        <f t="shared" si="1"/>
        <v>#N/A</v>
      </c>
      <c r="G37" s="38" t="e">
        <f t="shared" si="2"/>
        <v>#N/A</v>
      </c>
      <c r="H37" s="38">
        <f t="shared" si="3"/>
        <v>122279.425</v>
      </c>
      <c r="I37">
        <v>24.2</v>
      </c>
      <c r="K37" s="38"/>
      <c r="L37" s="45"/>
    </row>
    <row r="38" spans="1:12" x14ac:dyDescent="0.25">
      <c r="A38" s="36">
        <v>42041</v>
      </c>
      <c r="B38" t="s">
        <v>2</v>
      </c>
      <c r="C38" t="s">
        <v>1</v>
      </c>
      <c r="D38" s="7">
        <v>141837.005</v>
      </c>
      <c r="E38" s="38">
        <f t="shared" si="0"/>
        <v>141837.005</v>
      </c>
      <c r="F38" s="45" t="e">
        <f t="shared" si="1"/>
        <v>#N/A</v>
      </c>
      <c r="G38" s="38" t="e">
        <f t="shared" si="2"/>
        <v>#N/A</v>
      </c>
      <c r="H38" s="38">
        <f t="shared" si="3"/>
        <v>141837.005</v>
      </c>
      <c r="I38">
        <v>35.700000000000003</v>
      </c>
      <c r="K38" s="38"/>
      <c r="L38" s="45"/>
    </row>
    <row r="39" spans="1:12" x14ac:dyDescent="0.25">
      <c r="A39" s="36">
        <v>42042</v>
      </c>
      <c r="B39" t="s">
        <v>2</v>
      </c>
      <c r="C39" t="s">
        <v>1</v>
      </c>
      <c r="D39" s="7">
        <v>132138.36499999999</v>
      </c>
      <c r="E39" s="38">
        <f t="shared" si="0"/>
        <v>132138.36499999999</v>
      </c>
      <c r="F39" s="45" t="e">
        <f t="shared" si="1"/>
        <v>#N/A</v>
      </c>
      <c r="G39" s="38" t="e">
        <f t="shared" si="2"/>
        <v>#N/A</v>
      </c>
      <c r="H39" s="38">
        <f t="shared" si="3"/>
        <v>132138.36499999999</v>
      </c>
      <c r="I39">
        <v>35</v>
      </c>
      <c r="K39" s="38"/>
      <c r="L39" s="45"/>
    </row>
    <row r="40" spans="1:12" x14ac:dyDescent="0.25">
      <c r="A40" s="36">
        <v>42043</v>
      </c>
      <c r="B40" t="s">
        <v>2</v>
      </c>
      <c r="C40" t="s">
        <v>1</v>
      </c>
      <c r="D40" s="7">
        <v>112108.215</v>
      </c>
      <c r="E40" s="38">
        <f t="shared" si="0"/>
        <v>112108.215</v>
      </c>
      <c r="F40" s="45" t="e">
        <f t="shared" si="1"/>
        <v>#N/A</v>
      </c>
      <c r="G40" s="38" t="e">
        <f t="shared" si="2"/>
        <v>#N/A</v>
      </c>
      <c r="H40" s="38">
        <f t="shared" si="3"/>
        <v>112108.215</v>
      </c>
      <c r="I40">
        <v>21.5</v>
      </c>
      <c r="K40" s="38"/>
      <c r="L40" s="45"/>
    </row>
    <row r="41" spans="1:12" x14ac:dyDescent="0.25">
      <c r="A41" s="36">
        <v>42044</v>
      </c>
      <c r="B41" t="s">
        <v>2</v>
      </c>
      <c r="C41" t="s">
        <v>1</v>
      </c>
      <c r="D41" s="7">
        <v>126813.075</v>
      </c>
      <c r="E41" s="38">
        <f t="shared" si="0"/>
        <v>126813.075</v>
      </c>
      <c r="F41" s="45" t="e">
        <f t="shared" si="1"/>
        <v>#N/A</v>
      </c>
      <c r="G41" s="38" t="e">
        <f t="shared" si="2"/>
        <v>#N/A</v>
      </c>
      <c r="H41" s="38">
        <f t="shared" si="3"/>
        <v>126813.075</v>
      </c>
      <c r="I41">
        <v>28.3</v>
      </c>
      <c r="K41" s="38"/>
      <c r="L41" s="45"/>
    </row>
    <row r="42" spans="1:12" x14ac:dyDescent="0.25">
      <c r="A42" s="36">
        <v>42045</v>
      </c>
      <c r="B42" t="s">
        <v>2</v>
      </c>
      <c r="C42" t="s">
        <v>1</v>
      </c>
      <c r="D42" s="7">
        <v>145948.565</v>
      </c>
      <c r="E42" s="38">
        <f t="shared" si="0"/>
        <v>145948.565</v>
      </c>
      <c r="F42" s="45" t="e">
        <f t="shared" si="1"/>
        <v>#N/A</v>
      </c>
      <c r="G42" s="38" t="e">
        <f t="shared" si="2"/>
        <v>#N/A</v>
      </c>
      <c r="H42" s="38">
        <f t="shared" si="3"/>
        <v>145948.565</v>
      </c>
      <c r="I42">
        <v>27.8</v>
      </c>
      <c r="K42" s="38"/>
      <c r="L42" s="45"/>
    </row>
    <row r="43" spans="1:12" x14ac:dyDescent="0.25">
      <c r="A43" s="36">
        <v>42046</v>
      </c>
      <c r="B43" t="s">
        <v>2</v>
      </c>
      <c r="C43" t="s">
        <v>1</v>
      </c>
      <c r="D43" s="7">
        <v>149322.85</v>
      </c>
      <c r="E43" s="38">
        <f t="shared" si="0"/>
        <v>149322.85</v>
      </c>
      <c r="F43" s="45" t="e">
        <f t="shared" si="1"/>
        <v>#N/A</v>
      </c>
      <c r="G43" s="38" t="e">
        <f t="shared" si="2"/>
        <v>#N/A</v>
      </c>
      <c r="H43" s="38">
        <f t="shared" si="3"/>
        <v>149322.85</v>
      </c>
      <c r="I43">
        <v>26.8</v>
      </c>
      <c r="K43" s="38"/>
      <c r="L43" s="45"/>
    </row>
    <row r="44" spans="1:12" x14ac:dyDescent="0.25">
      <c r="A44" s="36">
        <v>42047</v>
      </c>
      <c r="B44" t="s">
        <v>2</v>
      </c>
      <c r="C44" t="s">
        <v>1</v>
      </c>
      <c r="D44" s="7">
        <v>131376.78</v>
      </c>
      <c r="E44" s="38">
        <f t="shared" si="0"/>
        <v>131376.78</v>
      </c>
      <c r="F44" s="45" t="e">
        <f t="shared" si="1"/>
        <v>#N/A</v>
      </c>
      <c r="G44" s="38" t="e">
        <f t="shared" si="2"/>
        <v>#N/A</v>
      </c>
      <c r="H44" s="38">
        <f t="shared" si="3"/>
        <v>131376.78</v>
      </c>
      <c r="I44">
        <v>21.9</v>
      </c>
      <c r="K44" s="38"/>
      <c r="L44" s="45"/>
    </row>
    <row r="45" spans="1:12" x14ac:dyDescent="0.25">
      <c r="A45" s="36">
        <v>42048</v>
      </c>
      <c r="B45" t="s">
        <v>2</v>
      </c>
      <c r="C45" t="s">
        <v>1</v>
      </c>
      <c r="D45" s="7">
        <v>136070.62</v>
      </c>
      <c r="E45" s="38">
        <f t="shared" si="0"/>
        <v>136070.62</v>
      </c>
      <c r="F45" s="45" t="e">
        <f t="shared" si="1"/>
        <v>#N/A</v>
      </c>
      <c r="G45" s="38" t="e">
        <f t="shared" si="2"/>
        <v>#N/A</v>
      </c>
      <c r="H45" s="38">
        <f t="shared" si="3"/>
        <v>136070.62</v>
      </c>
      <c r="I45">
        <v>32.4</v>
      </c>
      <c r="K45" s="38"/>
      <c r="L45" s="45"/>
    </row>
    <row r="46" spans="1:12" x14ac:dyDescent="0.25">
      <c r="A46" s="36">
        <v>42049</v>
      </c>
      <c r="B46" t="s">
        <v>2</v>
      </c>
      <c r="C46" t="s">
        <v>1</v>
      </c>
      <c r="D46" s="7">
        <v>119692.02499999999</v>
      </c>
      <c r="E46" s="38">
        <f t="shared" si="0"/>
        <v>119692.02499999999</v>
      </c>
      <c r="F46" s="45" t="e">
        <f t="shared" si="1"/>
        <v>#N/A</v>
      </c>
      <c r="G46" s="38" t="e">
        <f t="shared" si="2"/>
        <v>#N/A</v>
      </c>
      <c r="H46" s="38">
        <f t="shared" si="3"/>
        <v>119692.02499999999</v>
      </c>
      <c r="I46">
        <v>25.1</v>
      </c>
      <c r="K46" s="38"/>
      <c r="L46" s="45"/>
    </row>
    <row r="47" spans="1:12" x14ac:dyDescent="0.25">
      <c r="A47" s="36">
        <v>42050</v>
      </c>
      <c r="B47" t="s">
        <v>2</v>
      </c>
      <c r="C47" t="s">
        <v>1</v>
      </c>
      <c r="D47" s="7">
        <v>125287.71</v>
      </c>
      <c r="E47" s="38">
        <f t="shared" si="0"/>
        <v>125287.71</v>
      </c>
      <c r="F47" s="45" t="e">
        <f t="shared" si="1"/>
        <v>#N/A</v>
      </c>
      <c r="G47" s="38" t="e">
        <f t="shared" si="2"/>
        <v>#N/A</v>
      </c>
      <c r="H47" s="38">
        <f t="shared" si="3"/>
        <v>125287.71</v>
      </c>
      <c r="I47">
        <v>34.4</v>
      </c>
      <c r="K47" s="38"/>
      <c r="L47" s="45"/>
    </row>
    <row r="48" spans="1:12" x14ac:dyDescent="0.25">
      <c r="A48" s="36">
        <v>42051</v>
      </c>
      <c r="B48" t="s">
        <v>2</v>
      </c>
      <c r="C48" t="s">
        <v>1</v>
      </c>
      <c r="D48" s="7">
        <v>131832.63</v>
      </c>
      <c r="E48" s="38">
        <f t="shared" si="0"/>
        <v>131832.63</v>
      </c>
      <c r="F48" s="45" t="e">
        <f t="shared" si="1"/>
        <v>#N/A</v>
      </c>
      <c r="G48" s="38" t="e">
        <f t="shared" si="2"/>
        <v>#N/A</v>
      </c>
      <c r="H48" s="38">
        <f t="shared" si="3"/>
        <v>131832.63</v>
      </c>
      <c r="I48">
        <v>24.6</v>
      </c>
      <c r="K48" s="38"/>
      <c r="L48" s="45"/>
    </row>
    <row r="49" spans="1:12" x14ac:dyDescent="0.25">
      <c r="A49" s="36">
        <v>42052</v>
      </c>
      <c r="B49" t="s">
        <v>2</v>
      </c>
      <c r="C49" t="s">
        <v>1</v>
      </c>
      <c r="D49" s="7">
        <v>127666.01</v>
      </c>
      <c r="E49" s="38">
        <f t="shared" si="0"/>
        <v>127666.01</v>
      </c>
      <c r="F49" s="45" t="e">
        <f t="shared" si="1"/>
        <v>#N/A</v>
      </c>
      <c r="G49" s="38" t="e">
        <f t="shared" si="2"/>
        <v>#N/A</v>
      </c>
      <c r="H49" s="38">
        <f t="shared" si="3"/>
        <v>127666.01</v>
      </c>
      <c r="I49">
        <v>20.6</v>
      </c>
      <c r="K49" s="38"/>
      <c r="L49" s="45"/>
    </row>
    <row r="50" spans="1:12" x14ac:dyDescent="0.25">
      <c r="A50" s="36">
        <v>42053</v>
      </c>
      <c r="B50" t="s">
        <v>2</v>
      </c>
      <c r="C50" t="s">
        <v>1</v>
      </c>
      <c r="D50" s="7">
        <v>125972.765</v>
      </c>
      <c r="E50" s="38">
        <f t="shared" si="0"/>
        <v>125972.765</v>
      </c>
      <c r="F50" s="45" t="e">
        <f t="shared" si="1"/>
        <v>#N/A</v>
      </c>
      <c r="G50" s="38" t="e">
        <f t="shared" si="2"/>
        <v>#N/A</v>
      </c>
      <c r="H50" s="38">
        <f t="shared" si="3"/>
        <v>125972.765</v>
      </c>
      <c r="I50">
        <v>21.2</v>
      </c>
      <c r="K50" s="38"/>
      <c r="L50" s="45"/>
    </row>
    <row r="51" spans="1:12" x14ac:dyDescent="0.25">
      <c r="A51" s="36">
        <v>42054</v>
      </c>
      <c r="B51" t="s">
        <v>2</v>
      </c>
      <c r="C51" t="s">
        <v>1</v>
      </c>
      <c r="D51" s="7">
        <v>139399.69</v>
      </c>
      <c r="E51" s="38">
        <f t="shared" si="0"/>
        <v>139399.69</v>
      </c>
      <c r="F51" s="45" t="e">
        <f t="shared" si="1"/>
        <v>#N/A</v>
      </c>
      <c r="G51" s="38" t="e">
        <f t="shared" si="2"/>
        <v>#N/A</v>
      </c>
      <c r="H51" s="38">
        <f t="shared" si="3"/>
        <v>139399.69</v>
      </c>
      <c r="I51">
        <v>26.9</v>
      </c>
      <c r="K51" s="38"/>
      <c r="L51" s="45"/>
    </row>
    <row r="52" spans="1:12" x14ac:dyDescent="0.25">
      <c r="A52" s="36">
        <v>42055</v>
      </c>
      <c r="B52" t="s">
        <v>2</v>
      </c>
      <c r="C52" t="s">
        <v>1</v>
      </c>
      <c r="D52" s="7">
        <v>139465.67499999999</v>
      </c>
      <c r="E52" s="38">
        <f t="shared" si="0"/>
        <v>139465.67499999999</v>
      </c>
      <c r="F52" s="45" t="e">
        <f t="shared" si="1"/>
        <v>#N/A</v>
      </c>
      <c r="G52" s="38" t="e">
        <f t="shared" si="2"/>
        <v>#N/A</v>
      </c>
      <c r="H52" s="38">
        <f t="shared" si="3"/>
        <v>139465.67499999999</v>
      </c>
      <c r="I52">
        <v>25.3</v>
      </c>
      <c r="K52" s="38"/>
      <c r="L52" s="45"/>
    </row>
    <row r="53" spans="1:12" x14ac:dyDescent="0.25">
      <c r="A53" s="36">
        <v>42056</v>
      </c>
      <c r="B53" t="s">
        <v>2</v>
      </c>
      <c r="C53" t="s">
        <v>1</v>
      </c>
      <c r="D53" s="7">
        <v>136283.03</v>
      </c>
      <c r="E53" s="38">
        <f t="shared" si="0"/>
        <v>136283.03</v>
      </c>
      <c r="F53" s="45" t="e">
        <f t="shared" si="1"/>
        <v>#N/A</v>
      </c>
      <c r="G53" s="38" t="e">
        <f t="shared" si="2"/>
        <v>#N/A</v>
      </c>
      <c r="H53" s="38">
        <f t="shared" si="3"/>
        <v>136283.03</v>
      </c>
      <c r="I53">
        <v>36.1</v>
      </c>
      <c r="K53" s="38"/>
      <c r="L53" s="45"/>
    </row>
    <row r="54" spans="1:12" x14ac:dyDescent="0.25">
      <c r="A54" s="36">
        <v>42057</v>
      </c>
      <c r="B54" t="s">
        <v>2</v>
      </c>
      <c r="C54" t="s">
        <v>1</v>
      </c>
      <c r="D54" s="7">
        <v>138016.35</v>
      </c>
      <c r="E54" s="38">
        <f t="shared" si="0"/>
        <v>138016.35</v>
      </c>
      <c r="F54" s="45" t="e">
        <f t="shared" si="1"/>
        <v>#N/A</v>
      </c>
      <c r="G54" s="38" t="e">
        <f t="shared" si="2"/>
        <v>#N/A</v>
      </c>
      <c r="H54" s="38">
        <f t="shared" si="3"/>
        <v>138016.35</v>
      </c>
      <c r="I54">
        <v>35.299999999999997</v>
      </c>
      <c r="K54" s="38"/>
      <c r="L54" s="45"/>
    </row>
    <row r="55" spans="1:12" x14ac:dyDescent="0.25">
      <c r="A55" s="36">
        <v>42058</v>
      </c>
      <c r="B55" t="s">
        <v>2</v>
      </c>
      <c r="C55" t="s">
        <v>1</v>
      </c>
      <c r="D55" s="7">
        <v>135255.815</v>
      </c>
      <c r="E55" s="38">
        <f t="shared" si="0"/>
        <v>135255.815</v>
      </c>
      <c r="F55" s="45" t="e">
        <f t="shared" si="1"/>
        <v>#N/A</v>
      </c>
      <c r="G55" s="38" t="e">
        <f t="shared" si="2"/>
        <v>#N/A</v>
      </c>
      <c r="H55" s="38">
        <f t="shared" si="3"/>
        <v>135255.815</v>
      </c>
      <c r="I55">
        <v>29.3</v>
      </c>
      <c r="K55" s="38"/>
      <c r="L55" s="45"/>
    </row>
    <row r="56" spans="1:12" x14ac:dyDescent="0.25">
      <c r="A56" s="36">
        <v>42059</v>
      </c>
      <c r="B56" t="s">
        <v>2</v>
      </c>
      <c r="C56" t="s">
        <v>1</v>
      </c>
      <c r="D56" s="7">
        <v>120263.515</v>
      </c>
      <c r="E56" s="38">
        <f t="shared" si="0"/>
        <v>120263.515</v>
      </c>
      <c r="F56" s="45" t="e">
        <f t="shared" si="1"/>
        <v>#N/A</v>
      </c>
      <c r="G56" s="38" t="e">
        <f t="shared" si="2"/>
        <v>#N/A</v>
      </c>
      <c r="H56" s="38">
        <f t="shared" si="3"/>
        <v>120263.515</v>
      </c>
      <c r="I56">
        <v>20.100000000000001</v>
      </c>
      <c r="K56" s="38"/>
      <c r="L56" s="45"/>
    </row>
    <row r="57" spans="1:12" x14ac:dyDescent="0.25">
      <c r="A57" s="36">
        <v>42060</v>
      </c>
      <c r="B57" t="s">
        <v>2</v>
      </c>
      <c r="C57" t="s">
        <v>1</v>
      </c>
      <c r="D57" s="7">
        <v>130062.755</v>
      </c>
      <c r="E57" s="38">
        <f t="shared" si="0"/>
        <v>130062.755</v>
      </c>
      <c r="F57" s="45" t="e">
        <f t="shared" si="1"/>
        <v>#N/A</v>
      </c>
      <c r="G57" s="38" t="e">
        <f t="shared" si="2"/>
        <v>#N/A</v>
      </c>
      <c r="H57" s="38">
        <f t="shared" si="3"/>
        <v>130062.755</v>
      </c>
      <c r="I57">
        <v>27</v>
      </c>
      <c r="K57" s="38"/>
      <c r="L57" s="45"/>
    </row>
    <row r="58" spans="1:12" x14ac:dyDescent="0.25">
      <c r="A58" s="36">
        <v>42061</v>
      </c>
      <c r="B58" t="s">
        <v>2</v>
      </c>
      <c r="C58" t="s">
        <v>1</v>
      </c>
      <c r="D58" s="7">
        <v>131525.85500000001</v>
      </c>
      <c r="E58" s="38">
        <f t="shared" si="0"/>
        <v>131525.85500000001</v>
      </c>
      <c r="F58" s="45" t="e">
        <f t="shared" si="1"/>
        <v>#N/A</v>
      </c>
      <c r="G58" s="38" t="e">
        <f t="shared" si="2"/>
        <v>#N/A</v>
      </c>
      <c r="H58" s="38">
        <f t="shared" si="3"/>
        <v>131525.85500000001</v>
      </c>
      <c r="I58">
        <v>23.2</v>
      </c>
      <c r="K58" s="38"/>
      <c r="L58" s="45"/>
    </row>
    <row r="59" spans="1:12" x14ac:dyDescent="0.25">
      <c r="A59" s="36">
        <v>42062</v>
      </c>
      <c r="B59" t="s">
        <v>2</v>
      </c>
      <c r="C59" t="s">
        <v>1</v>
      </c>
      <c r="D59" s="7">
        <v>131069.4</v>
      </c>
      <c r="E59" s="38">
        <f t="shared" si="0"/>
        <v>131069.4</v>
      </c>
      <c r="F59" s="45" t="e">
        <f t="shared" si="1"/>
        <v>#N/A</v>
      </c>
      <c r="G59" s="38" t="e">
        <f t="shared" si="2"/>
        <v>#N/A</v>
      </c>
      <c r="H59" s="38">
        <f t="shared" si="3"/>
        <v>131069.4</v>
      </c>
      <c r="I59">
        <v>24.3</v>
      </c>
      <c r="K59" s="38"/>
      <c r="L59" s="45"/>
    </row>
    <row r="60" spans="1:12" x14ac:dyDescent="0.25">
      <c r="A60" s="36">
        <v>42063</v>
      </c>
      <c r="B60" t="s">
        <v>2</v>
      </c>
      <c r="C60" t="s">
        <v>1</v>
      </c>
      <c r="D60" s="7">
        <v>116275.73</v>
      </c>
      <c r="E60" s="38">
        <f t="shared" si="0"/>
        <v>116275.73</v>
      </c>
      <c r="F60" s="45" t="e">
        <f t="shared" si="1"/>
        <v>#N/A</v>
      </c>
      <c r="G60" s="38" t="e">
        <f t="shared" si="2"/>
        <v>#N/A</v>
      </c>
      <c r="H60" s="38">
        <f t="shared" si="3"/>
        <v>116275.73</v>
      </c>
      <c r="I60">
        <v>32.299999999999997</v>
      </c>
      <c r="K60" s="38"/>
      <c r="L60" s="45"/>
    </row>
    <row r="61" spans="1:12" x14ac:dyDescent="0.25">
      <c r="A61" s="36">
        <v>42064</v>
      </c>
      <c r="B61" t="s">
        <v>2</v>
      </c>
      <c r="C61" t="s">
        <v>1</v>
      </c>
      <c r="D61" s="7">
        <v>103462.78</v>
      </c>
      <c r="E61" s="38">
        <f t="shared" si="0"/>
        <v>103462.78</v>
      </c>
      <c r="F61" s="45" t="e">
        <f t="shared" si="1"/>
        <v>#N/A</v>
      </c>
      <c r="G61" s="38" t="e">
        <f t="shared" si="2"/>
        <v>#N/A</v>
      </c>
      <c r="H61" s="38">
        <f t="shared" si="3"/>
        <v>103462.78</v>
      </c>
      <c r="I61">
        <v>20.8</v>
      </c>
      <c r="K61" s="38"/>
      <c r="L61" s="45"/>
    </row>
    <row r="62" spans="1:12" x14ac:dyDescent="0.25">
      <c r="A62" s="36">
        <v>42065</v>
      </c>
      <c r="B62" t="s">
        <v>2</v>
      </c>
      <c r="C62" t="s">
        <v>1</v>
      </c>
      <c r="D62" s="7">
        <v>123301.83500000001</v>
      </c>
      <c r="E62" s="38">
        <f t="shared" si="0"/>
        <v>123301.83500000001</v>
      </c>
      <c r="F62" s="45" t="e">
        <f t="shared" si="1"/>
        <v>#N/A</v>
      </c>
      <c r="G62" s="38" t="e">
        <f t="shared" si="2"/>
        <v>#N/A</v>
      </c>
      <c r="H62" s="38">
        <f t="shared" si="3"/>
        <v>123301.83500000001</v>
      </c>
      <c r="I62">
        <v>23</v>
      </c>
      <c r="K62" s="38"/>
      <c r="L62" s="45"/>
    </row>
    <row r="63" spans="1:12" x14ac:dyDescent="0.25">
      <c r="A63" s="36">
        <v>42066</v>
      </c>
      <c r="B63" t="s">
        <v>2</v>
      </c>
      <c r="C63" t="s">
        <v>1</v>
      </c>
      <c r="D63" s="7">
        <v>126750.29</v>
      </c>
      <c r="E63" s="38">
        <f t="shared" si="0"/>
        <v>126750.29</v>
      </c>
      <c r="F63" s="45" t="e">
        <f t="shared" si="1"/>
        <v>#N/A</v>
      </c>
      <c r="G63" s="38" t="e">
        <f t="shared" si="2"/>
        <v>#N/A</v>
      </c>
      <c r="H63" s="38">
        <f t="shared" si="3"/>
        <v>126750.29</v>
      </c>
      <c r="I63">
        <v>22.7</v>
      </c>
      <c r="K63" s="38"/>
      <c r="L63" s="45"/>
    </row>
    <row r="64" spans="1:12" x14ac:dyDescent="0.25">
      <c r="A64" s="36">
        <v>42067</v>
      </c>
      <c r="B64" t="s">
        <v>2</v>
      </c>
      <c r="C64" t="s">
        <v>1</v>
      </c>
      <c r="D64" s="7">
        <v>120764.185</v>
      </c>
      <c r="E64" s="38">
        <f t="shared" si="0"/>
        <v>120764.185</v>
      </c>
      <c r="F64" s="45" t="e">
        <f t="shared" si="1"/>
        <v>#N/A</v>
      </c>
      <c r="G64" s="38" t="e">
        <f t="shared" si="2"/>
        <v>#N/A</v>
      </c>
      <c r="H64" s="38">
        <f t="shared" si="3"/>
        <v>120764.185</v>
      </c>
      <c r="I64">
        <v>23.5</v>
      </c>
      <c r="K64" s="38"/>
      <c r="L64" s="45"/>
    </row>
    <row r="65" spans="1:12" x14ac:dyDescent="0.25">
      <c r="A65" s="36">
        <v>42068</v>
      </c>
      <c r="B65" t="s">
        <v>2</v>
      </c>
      <c r="C65" t="s">
        <v>1</v>
      </c>
      <c r="D65" s="7">
        <v>114967.345</v>
      </c>
      <c r="E65" s="38">
        <f t="shared" si="0"/>
        <v>114967.345</v>
      </c>
      <c r="F65" s="45" t="e">
        <f t="shared" si="1"/>
        <v>#N/A</v>
      </c>
      <c r="G65" s="38" t="e">
        <f t="shared" si="2"/>
        <v>#N/A</v>
      </c>
      <c r="H65" s="38">
        <f t="shared" si="3"/>
        <v>114967.345</v>
      </c>
      <c r="I65">
        <v>18.600000000000001</v>
      </c>
      <c r="K65" s="38"/>
      <c r="L65" s="45"/>
    </row>
    <row r="66" spans="1:12" x14ac:dyDescent="0.25">
      <c r="A66" s="36">
        <v>42069</v>
      </c>
      <c r="B66" t="s">
        <v>2</v>
      </c>
      <c r="C66" t="s">
        <v>1</v>
      </c>
      <c r="D66" s="7">
        <v>117053.75</v>
      </c>
      <c r="E66" s="38">
        <f t="shared" si="0"/>
        <v>117053.75</v>
      </c>
      <c r="F66" s="45" t="e">
        <f t="shared" si="1"/>
        <v>#N/A</v>
      </c>
      <c r="G66" s="38" t="e">
        <f t="shared" si="2"/>
        <v>#N/A</v>
      </c>
      <c r="H66" s="38">
        <f t="shared" si="3"/>
        <v>117053.75</v>
      </c>
      <c r="I66">
        <v>21.1</v>
      </c>
      <c r="K66" s="38"/>
      <c r="L66" s="45"/>
    </row>
    <row r="67" spans="1:12" x14ac:dyDescent="0.25">
      <c r="A67" s="36">
        <v>42070</v>
      </c>
      <c r="B67" t="s">
        <v>2</v>
      </c>
      <c r="C67" t="s">
        <v>1</v>
      </c>
      <c r="D67" s="7">
        <v>108344.575</v>
      </c>
      <c r="E67" s="38">
        <f t="shared" ref="E67:E130" si="4">IF($B67="N",#N/A,$D67)</f>
        <v>108344.575</v>
      </c>
      <c r="F67" s="45" t="e">
        <f t="shared" ref="F67:F130" si="5">IF($B67="N",$D67,#N/A)</f>
        <v>#N/A</v>
      </c>
      <c r="G67" s="38" t="e">
        <f t="shared" ref="G67:G130" si="6">IF($C67="Y",$D67,#N/A)</f>
        <v>#N/A</v>
      </c>
      <c r="H67" s="38">
        <f t="shared" ref="H67:H130" si="7">IF($C67="Y",#N/A,$D67)</f>
        <v>108344.575</v>
      </c>
      <c r="I67">
        <v>22.6</v>
      </c>
      <c r="K67" s="38"/>
      <c r="L67" s="45"/>
    </row>
    <row r="68" spans="1:12" x14ac:dyDescent="0.25">
      <c r="A68" s="36">
        <v>42071</v>
      </c>
      <c r="B68" t="s">
        <v>2</v>
      </c>
      <c r="C68" t="s">
        <v>1</v>
      </c>
      <c r="D68" s="7">
        <v>106348.78</v>
      </c>
      <c r="E68" s="38">
        <f t="shared" si="4"/>
        <v>106348.78</v>
      </c>
      <c r="F68" s="45" t="e">
        <f t="shared" si="5"/>
        <v>#N/A</v>
      </c>
      <c r="G68" s="38" t="e">
        <f t="shared" si="6"/>
        <v>#N/A</v>
      </c>
      <c r="H68" s="38">
        <f t="shared" si="7"/>
        <v>106348.78</v>
      </c>
      <c r="I68">
        <v>24.4</v>
      </c>
      <c r="K68" s="38"/>
      <c r="L68" s="45"/>
    </row>
    <row r="69" spans="1:12" x14ac:dyDescent="0.25">
      <c r="A69" s="36">
        <v>42072</v>
      </c>
      <c r="B69" t="s">
        <v>2</v>
      </c>
      <c r="C69" t="s">
        <v>2</v>
      </c>
      <c r="D69" s="7">
        <v>108282.48</v>
      </c>
      <c r="E69" s="38">
        <f t="shared" si="4"/>
        <v>108282.48</v>
      </c>
      <c r="F69" s="45" t="e">
        <f t="shared" si="5"/>
        <v>#N/A</v>
      </c>
      <c r="G69" s="38">
        <f t="shared" si="6"/>
        <v>108282.48</v>
      </c>
      <c r="H69" s="38" t="e">
        <f t="shared" si="7"/>
        <v>#N/A</v>
      </c>
      <c r="I69">
        <v>23.8</v>
      </c>
      <c r="K69" s="38"/>
      <c r="L69" s="45"/>
    </row>
    <row r="70" spans="1:12" x14ac:dyDescent="0.25">
      <c r="A70" s="36">
        <v>42073</v>
      </c>
      <c r="B70" t="s">
        <v>2</v>
      </c>
      <c r="C70" t="s">
        <v>1</v>
      </c>
      <c r="D70" s="7">
        <v>125828.53</v>
      </c>
      <c r="E70" s="38">
        <f t="shared" si="4"/>
        <v>125828.53</v>
      </c>
      <c r="F70" s="45" t="e">
        <f t="shared" si="5"/>
        <v>#N/A</v>
      </c>
      <c r="G70" s="38" t="e">
        <f t="shared" si="6"/>
        <v>#N/A</v>
      </c>
      <c r="H70" s="38">
        <f t="shared" si="7"/>
        <v>125828.53</v>
      </c>
      <c r="I70">
        <v>21.7</v>
      </c>
      <c r="K70" s="38"/>
      <c r="L70" s="45"/>
    </row>
    <row r="71" spans="1:12" x14ac:dyDescent="0.25">
      <c r="A71" s="36">
        <v>42074</v>
      </c>
      <c r="B71" t="s">
        <v>2</v>
      </c>
      <c r="C71" t="s">
        <v>1</v>
      </c>
      <c r="D71" s="7">
        <v>124418.41499999999</v>
      </c>
      <c r="E71" s="38">
        <f t="shared" si="4"/>
        <v>124418.41499999999</v>
      </c>
      <c r="F71" s="45" t="e">
        <f t="shared" si="5"/>
        <v>#N/A</v>
      </c>
      <c r="G71" s="38" t="e">
        <f t="shared" si="6"/>
        <v>#N/A</v>
      </c>
      <c r="H71" s="38">
        <f t="shared" si="7"/>
        <v>124418.41499999999</v>
      </c>
      <c r="I71">
        <v>23.8</v>
      </c>
      <c r="K71" s="38"/>
      <c r="L71" s="45"/>
    </row>
    <row r="72" spans="1:12" x14ac:dyDescent="0.25">
      <c r="A72" s="36">
        <v>42075</v>
      </c>
      <c r="B72" t="s">
        <v>2</v>
      </c>
      <c r="C72" t="s">
        <v>1</v>
      </c>
      <c r="D72" s="7">
        <v>121683.65</v>
      </c>
      <c r="E72" s="38">
        <f t="shared" si="4"/>
        <v>121683.65</v>
      </c>
      <c r="F72" s="45" t="e">
        <f t="shared" si="5"/>
        <v>#N/A</v>
      </c>
      <c r="G72" s="38" t="e">
        <f t="shared" si="6"/>
        <v>#N/A</v>
      </c>
      <c r="H72" s="38">
        <f t="shared" si="7"/>
        <v>121683.65</v>
      </c>
      <c r="I72">
        <v>19.899999999999999</v>
      </c>
      <c r="K72" s="38"/>
      <c r="L72" s="45"/>
    </row>
    <row r="73" spans="1:12" x14ac:dyDescent="0.25">
      <c r="A73" s="36">
        <v>42076</v>
      </c>
      <c r="B73" t="s">
        <v>2</v>
      </c>
      <c r="C73" t="s">
        <v>1</v>
      </c>
      <c r="D73" s="7">
        <v>120929.815</v>
      </c>
      <c r="E73" s="38">
        <f t="shared" si="4"/>
        <v>120929.815</v>
      </c>
      <c r="F73" s="45" t="e">
        <f t="shared" si="5"/>
        <v>#N/A</v>
      </c>
      <c r="G73" s="38" t="e">
        <f t="shared" si="6"/>
        <v>#N/A</v>
      </c>
      <c r="H73" s="38">
        <f t="shared" si="7"/>
        <v>120929.815</v>
      </c>
      <c r="I73">
        <v>20.399999999999999</v>
      </c>
      <c r="K73" s="38"/>
      <c r="L73" s="45"/>
    </row>
    <row r="74" spans="1:12" x14ac:dyDescent="0.25">
      <c r="A74" s="36">
        <v>42077</v>
      </c>
      <c r="B74" t="s">
        <v>2</v>
      </c>
      <c r="C74" t="s">
        <v>1</v>
      </c>
      <c r="D74" s="7">
        <v>108738.82</v>
      </c>
      <c r="E74" s="38">
        <f t="shared" si="4"/>
        <v>108738.82</v>
      </c>
      <c r="F74" s="45" t="e">
        <f t="shared" si="5"/>
        <v>#N/A</v>
      </c>
      <c r="G74" s="38" t="e">
        <f t="shared" si="6"/>
        <v>#N/A</v>
      </c>
      <c r="H74" s="38">
        <f t="shared" si="7"/>
        <v>108738.82</v>
      </c>
      <c r="I74">
        <v>30.1</v>
      </c>
      <c r="K74" s="38"/>
      <c r="L74" s="45"/>
    </row>
    <row r="75" spans="1:12" x14ac:dyDescent="0.25">
      <c r="A75" s="36">
        <v>42078</v>
      </c>
      <c r="B75" t="s">
        <v>2</v>
      </c>
      <c r="C75" t="s">
        <v>1</v>
      </c>
      <c r="D75" s="7">
        <v>100170.295</v>
      </c>
      <c r="E75" s="38">
        <f t="shared" si="4"/>
        <v>100170.295</v>
      </c>
      <c r="F75" s="45" t="e">
        <f t="shared" si="5"/>
        <v>#N/A</v>
      </c>
      <c r="G75" s="38" t="e">
        <f t="shared" si="6"/>
        <v>#N/A</v>
      </c>
      <c r="H75" s="38">
        <f t="shared" si="7"/>
        <v>100170.295</v>
      </c>
      <c r="I75">
        <v>18.3</v>
      </c>
      <c r="K75" s="38"/>
      <c r="L75" s="45"/>
    </row>
    <row r="76" spans="1:12" x14ac:dyDescent="0.25">
      <c r="A76" s="36">
        <v>42079</v>
      </c>
      <c r="B76" t="s">
        <v>2</v>
      </c>
      <c r="C76" t="s">
        <v>1</v>
      </c>
      <c r="D76" s="7">
        <v>123787.075</v>
      </c>
      <c r="E76" s="38">
        <f t="shared" si="4"/>
        <v>123787.075</v>
      </c>
      <c r="F76" s="45" t="e">
        <f t="shared" si="5"/>
        <v>#N/A</v>
      </c>
      <c r="G76" s="38" t="e">
        <f t="shared" si="6"/>
        <v>#N/A</v>
      </c>
      <c r="H76" s="38">
        <f t="shared" si="7"/>
        <v>123787.075</v>
      </c>
      <c r="I76">
        <v>25.5</v>
      </c>
      <c r="K76" s="38"/>
      <c r="L76" s="45"/>
    </row>
    <row r="77" spans="1:12" x14ac:dyDescent="0.25">
      <c r="A77" s="36">
        <v>42080</v>
      </c>
      <c r="B77" t="s">
        <v>2</v>
      </c>
      <c r="C77" t="s">
        <v>1</v>
      </c>
      <c r="D77" s="7">
        <v>125600.86</v>
      </c>
      <c r="E77" s="38">
        <f t="shared" si="4"/>
        <v>125600.86</v>
      </c>
      <c r="F77" s="45" t="e">
        <f t="shared" si="5"/>
        <v>#N/A</v>
      </c>
      <c r="G77" s="38" t="e">
        <f t="shared" si="6"/>
        <v>#N/A</v>
      </c>
      <c r="H77" s="38">
        <f t="shared" si="7"/>
        <v>125600.86</v>
      </c>
      <c r="I77">
        <v>26.2</v>
      </c>
      <c r="K77" s="38"/>
      <c r="L77" s="45"/>
    </row>
    <row r="78" spans="1:12" x14ac:dyDescent="0.25">
      <c r="A78" s="36">
        <v>42081</v>
      </c>
      <c r="B78" t="s">
        <v>2</v>
      </c>
      <c r="C78" t="s">
        <v>1</v>
      </c>
      <c r="D78" s="7">
        <v>127975.815</v>
      </c>
      <c r="E78" s="38">
        <f t="shared" si="4"/>
        <v>127975.815</v>
      </c>
      <c r="F78" s="45" t="e">
        <f t="shared" si="5"/>
        <v>#N/A</v>
      </c>
      <c r="G78" s="38" t="e">
        <f t="shared" si="6"/>
        <v>#N/A</v>
      </c>
      <c r="H78" s="38">
        <f t="shared" si="7"/>
        <v>127975.815</v>
      </c>
      <c r="I78">
        <v>24.4</v>
      </c>
      <c r="K78" s="38"/>
      <c r="L78" s="45"/>
    </row>
    <row r="79" spans="1:12" x14ac:dyDescent="0.25">
      <c r="A79" s="36">
        <v>42082</v>
      </c>
      <c r="B79" t="s">
        <v>2</v>
      </c>
      <c r="C79" t="s">
        <v>1</v>
      </c>
      <c r="D79" s="7">
        <v>128319.45</v>
      </c>
      <c r="E79" s="38">
        <f t="shared" si="4"/>
        <v>128319.45</v>
      </c>
      <c r="F79" s="45" t="e">
        <f t="shared" si="5"/>
        <v>#N/A</v>
      </c>
      <c r="G79" s="38" t="e">
        <f t="shared" si="6"/>
        <v>#N/A</v>
      </c>
      <c r="H79" s="38">
        <f t="shared" si="7"/>
        <v>128319.45</v>
      </c>
      <c r="I79">
        <v>33.5</v>
      </c>
      <c r="K79" s="38"/>
      <c r="L79" s="45"/>
    </row>
    <row r="80" spans="1:12" x14ac:dyDescent="0.25">
      <c r="A80" s="36">
        <v>42083</v>
      </c>
      <c r="B80" t="s">
        <v>2</v>
      </c>
      <c r="C80" t="s">
        <v>1</v>
      </c>
      <c r="D80" s="7">
        <v>119491.32</v>
      </c>
      <c r="E80" s="38">
        <f t="shared" si="4"/>
        <v>119491.32</v>
      </c>
      <c r="F80" s="45" t="e">
        <f t="shared" si="5"/>
        <v>#N/A</v>
      </c>
      <c r="G80" s="38" t="e">
        <f t="shared" si="6"/>
        <v>#N/A</v>
      </c>
      <c r="H80" s="38">
        <f t="shared" si="7"/>
        <v>119491.32</v>
      </c>
      <c r="I80">
        <v>19.600000000000001</v>
      </c>
      <c r="K80" s="38"/>
      <c r="L80" s="45"/>
    </row>
    <row r="81" spans="1:12" x14ac:dyDescent="0.25">
      <c r="A81" s="36">
        <v>42084</v>
      </c>
      <c r="B81" t="s">
        <v>2</v>
      </c>
      <c r="C81" t="s">
        <v>1</v>
      </c>
      <c r="D81" s="7">
        <v>106754.8</v>
      </c>
      <c r="E81" s="38">
        <f t="shared" si="4"/>
        <v>106754.8</v>
      </c>
      <c r="F81" s="45" t="e">
        <f t="shared" si="5"/>
        <v>#N/A</v>
      </c>
      <c r="G81" s="38" t="e">
        <f t="shared" si="6"/>
        <v>#N/A</v>
      </c>
      <c r="H81" s="38">
        <f t="shared" si="7"/>
        <v>106754.8</v>
      </c>
      <c r="I81">
        <v>22.7</v>
      </c>
      <c r="K81" s="38"/>
      <c r="L81" s="45"/>
    </row>
    <row r="82" spans="1:12" x14ac:dyDescent="0.25">
      <c r="A82" s="36">
        <v>42085</v>
      </c>
      <c r="B82" t="s">
        <v>2</v>
      </c>
      <c r="C82" t="s">
        <v>1</v>
      </c>
      <c r="D82" s="7">
        <v>106555.03</v>
      </c>
      <c r="E82" s="38">
        <f t="shared" si="4"/>
        <v>106555.03</v>
      </c>
      <c r="F82" s="45" t="e">
        <f t="shared" si="5"/>
        <v>#N/A</v>
      </c>
      <c r="G82" s="38" t="e">
        <f t="shared" si="6"/>
        <v>#N/A</v>
      </c>
      <c r="H82" s="38">
        <f t="shared" si="7"/>
        <v>106555.03</v>
      </c>
      <c r="I82">
        <v>28.8</v>
      </c>
      <c r="K82" s="38"/>
      <c r="L82" s="45"/>
    </row>
    <row r="83" spans="1:12" x14ac:dyDescent="0.25">
      <c r="A83" s="36">
        <v>42086</v>
      </c>
      <c r="B83" t="s">
        <v>2</v>
      </c>
      <c r="C83" t="s">
        <v>1</v>
      </c>
      <c r="D83" s="7">
        <v>122810.05</v>
      </c>
      <c r="E83" s="38">
        <f t="shared" si="4"/>
        <v>122810.05</v>
      </c>
      <c r="F83" s="45" t="e">
        <f t="shared" si="5"/>
        <v>#N/A</v>
      </c>
      <c r="G83" s="38" t="e">
        <f t="shared" si="6"/>
        <v>#N/A</v>
      </c>
      <c r="H83" s="38">
        <f t="shared" si="7"/>
        <v>122810.05</v>
      </c>
      <c r="I83">
        <v>27</v>
      </c>
      <c r="K83" s="38"/>
      <c r="L83" s="45"/>
    </row>
    <row r="84" spans="1:12" x14ac:dyDescent="0.25">
      <c r="A84" s="36">
        <v>42087</v>
      </c>
      <c r="B84" t="s">
        <v>2</v>
      </c>
      <c r="C84" t="s">
        <v>1</v>
      </c>
      <c r="D84" s="7">
        <v>123234.935</v>
      </c>
      <c r="E84" s="38">
        <f t="shared" si="4"/>
        <v>123234.935</v>
      </c>
      <c r="F84" s="45" t="e">
        <f t="shared" si="5"/>
        <v>#N/A</v>
      </c>
      <c r="G84" s="38" t="e">
        <f t="shared" si="6"/>
        <v>#N/A</v>
      </c>
      <c r="H84" s="38">
        <f t="shared" si="7"/>
        <v>123234.935</v>
      </c>
      <c r="I84">
        <v>15.3</v>
      </c>
      <c r="K84" s="38"/>
      <c r="L84" s="45"/>
    </row>
    <row r="85" spans="1:12" x14ac:dyDescent="0.25">
      <c r="A85" s="36">
        <v>42088</v>
      </c>
      <c r="B85" t="s">
        <v>2</v>
      </c>
      <c r="C85" t="s">
        <v>1</v>
      </c>
      <c r="D85" s="7">
        <v>122268.86</v>
      </c>
      <c r="E85" s="38">
        <f t="shared" si="4"/>
        <v>122268.86</v>
      </c>
      <c r="F85" s="45" t="e">
        <f t="shared" si="5"/>
        <v>#N/A</v>
      </c>
      <c r="G85" s="38" t="e">
        <f t="shared" si="6"/>
        <v>#N/A</v>
      </c>
      <c r="H85" s="38">
        <f t="shared" si="7"/>
        <v>122268.86</v>
      </c>
      <c r="I85">
        <v>20.399999999999999</v>
      </c>
      <c r="K85" s="38"/>
      <c r="L85" s="45"/>
    </row>
    <row r="86" spans="1:12" x14ac:dyDescent="0.25">
      <c r="A86" s="36">
        <v>42089</v>
      </c>
      <c r="B86" t="s">
        <v>2</v>
      </c>
      <c r="C86" t="s">
        <v>1</v>
      </c>
      <c r="D86" s="7">
        <v>121998.2</v>
      </c>
      <c r="E86" s="38">
        <f t="shared" si="4"/>
        <v>121998.2</v>
      </c>
      <c r="F86" s="45" t="e">
        <f t="shared" si="5"/>
        <v>#N/A</v>
      </c>
      <c r="G86" s="38" t="e">
        <f t="shared" si="6"/>
        <v>#N/A</v>
      </c>
      <c r="H86" s="38">
        <f t="shared" si="7"/>
        <v>121998.2</v>
      </c>
      <c r="I86">
        <v>18</v>
      </c>
      <c r="K86" s="38"/>
      <c r="L86" s="45"/>
    </row>
    <row r="87" spans="1:12" x14ac:dyDescent="0.25">
      <c r="A87" s="36">
        <v>42090</v>
      </c>
      <c r="B87" t="s">
        <v>1</v>
      </c>
      <c r="C87" t="s">
        <v>1</v>
      </c>
      <c r="D87" s="7">
        <v>122346.33500000001</v>
      </c>
      <c r="E87" s="38" t="e">
        <f t="shared" si="4"/>
        <v>#N/A</v>
      </c>
      <c r="F87" s="45">
        <f t="shared" si="5"/>
        <v>122346.33500000001</v>
      </c>
      <c r="G87" s="38" t="e">
        <f t="shared" si="6"/>
        <v>#N/A</v>
      </c>
      <c r="H87" s="38">
        <f t="shared" si="7"/>
        <v>122346.33500000001</v>
      </c>
      <c r="I87">
        <v>18.100000000000001</v>
      </c>
      <c r="K87" s="38"/>
      <c r="L87" s="45"/>
    </row>
    <row r="88" spans="1:12" x14ac:dyDescent="0.25">
      <c r="A88" s="36">
        <v>42091</v>
      </c>
      <c r="B88" t="s">
        <v>1</v>
      </c>
      <c r="C88" t="s">
        <v>1</v>
      </c>
      <c r="D88" s="7">
        <v>112187.715</v>
      </c>
      <c r="E88" s="38" t="e">
        <f t="shared" si="4"/>
        <v>#N/A</v>
      </c>
      <c r="F88" s="45">
        <f t="shared" si="5"/>
        <v>112187.715</v>
      </c>
      <c r="G88" s="38" t="e">
        <f t="shared" si="6"/>
        <v>#N/A</v>
      </c>
      <c r="H88" s="38">
        <f t="shared" si="7"/>
        <v>112187.715</v>
      </c>
      <c r="I88">
        <v>19.100000000000001</v>
      </c>
      <c r="K88" s="38"/>
      <c r="L88" s="45"/>
    </row>
    <row r="89" spans="1:12" x14ac:dyDescent="0.25">
      <c r="A89" s="36">
        <v>42092</v>
      </c>
      <c r="B89" t="s">
        <v>1</v>
      </c>
      <c r="C89" t="s">
        <v>1</v>
      </c>
      <c r="D89" s="7">
        <v>106418.66499999999</v>
      </c>
      <c r="E89" s="38" t="e">
        <f t="shared" si="4"/>
        <v>#N/A</v>
      </c>
      <c r="F89" s="45">
        <f t="shared" si="5"/>
        <v>106418.66499999999</v>
      </c>
      <c r="G89" s="38" t="e">
        <f t="shared" si="6"/>
        <v>#N/A</v>
      </c>
      <c r="H89" s="38">
        <f t="shared" si="7"/>
        <v>106418.66499999999</v>
      </c>
      <c r="I89">
        <v>22.7</v>
      </c>
      <c r="K89" s="38"/>
      <c r="L89" s="45"/>
    </row>
    <row r="90" spans="1:12" x14ac:dyDescent="0.25">
      <c r="A90" s="36">
        <v>42093</v>
      </c>
      <c r="B90" t="s">
        <v>1</v>
      </c>
      <c r="C90" t="s">
        <v>1</v>
      </c>
      <c r="D90" s="7">
        <v>123061.87</v>
      </c>
      <c r="E90" s="38" t="e">
        <f t="shared" si="4"/>
        <v>#N/A</v>
      </c>
      <c r="F90" s="45">
        <f t="shared" si="5"/>
        <v>123061.87</v>
      </c>
      <c r="G90" s="38" t="e">
        <f t="shared" si="6"/>
        <v>#N/A</v>
      </c>
      <c r="H90" s="38">
        <f t="shared" si="7"/>
        <v>123061.87</v>
      </c>
      <c r="I90">
        <v>23.1</v>
      </c>
      <c r="K90" s="38"/>
      <c r="L90" s="45"/>
    </row>
    <row r="91" spans="1:12" x14ac:dyDescent="0.25">
      <c r="A91" s="36">
        <v>42094</v>
      </c>
      <c r="B91" t="s">
        <v>1</v>
      </c>
      <c r="C91" t="s">
        <v>1</v>
      </c>
      <c r="D91" s="7">
        <v>125795.325</v>
      </c>
      <c r="E91" s="38" t="e">
        <f t="shared" si="4"/>
        <v>#N/A</v>
      </c>
      <c r="F91" s="45">
        <f t="shared" si="5"/>
        <v>125795.325</v>
      </c>
      <c r="G91" s="38" t="e">
        <f t="shared" si="6"/>
        <v>#N/A</v>
      </c>
      <c r="H91" s="38">
        <f t="shared" si="7"/>
        <v>125795.325</v>
      </c>
      <c r="I91">
        <v>25.3</v>
      </c>
      <c r="K91" s="38"/>
      <c r="L91" s="45"/>
    </row>
    <row r="92" spans="1:12" x14ac:dyDescent="0.25">
      <c r="A92" s="36">
        <v>42095</v>
      </c>
      <c r="B92" t="s">
        <v>1</v>
      </c>
      <c r="C92" t="s">
        <v>1</v>
      </c>
      <c r="D92" s="7">
        <v>122042.265</v>
      </c>
      <c r="E92" s="38" t="e">
        <f t="shared" si="4"/>
        <v>#N/A</v>
      </c>
      <c r="F92" s="45">
        <f t="shared" si="5"/>
        <v>122042.265</v>
      </c>
      <c r="G92" s="38" t="e">
        <f t="shared" si="6"/>
        <v>#N/A</v>
      </c>
      <c r="H92" s="38">
        <f t="shared" si="7"/>
        <v>122042.265</v>
      </c>
      <c r="I92">
        <v>29</v>
      </c>
      <c r="K92" s="38"/>
      <c r="L92" s="45"/>
    </row>
    <row r="93" spans="1:12" x14ac:dyDescent="0.25">
      <c r="A93" s="36">
        <v>42096</v>
      </c>
      <c r="B93" t="s">
        <v>1</v>
      </c>
      <c r="C93" t="s">
        <v>1</v>
      </c>
      <c r="D93" s="7">
        <v>113838.41</v>
      </c>
      <c r="E93" s="38" t="e">
        <f t="shared" si="4"/>
        <v>#N/A</v>
      </c>
      <c r="F93" s="45">
        <f t="shared" si="5"/>
        <v>113838.41</v>
      </c>
      <c r="G93" s="38" t="e">
        <f t="shared" si="6"/>
        <v>#N/A</v>
      </c>
      <c r="H93" s="38">
        <f t="shared" si="7"/>
        <v>113838.41</v>
      </c>
      <c r="I93">
        <v>17.2</v>
      </c>
      <c r="K93" s="38"/>
      <c r="L93" s="45"/>
    </row>
    <row r="94" spans="1:12" x14ac:dyDescent="0.25">
      <c r="A94" s="36">
        <v>42097</v>
      </c>
      <c r="B94" t="s">
        <v>1</v>
      </c>
      <c r="C94" t="s">
        <v>2</v>
      </c>
      <c r="D94" s="7">
        <v>98891.06</v>
      </c>
      <c r="E94" s="38" t="e">
        <f t="shared" si="4"/>
        <v>#N/A</v>
      </c>
      <c r="F94" s="45">
        <f t="shared" si="5"/>
        <v>98891.06</v>
      </c>
      <c r="G94" s="38">
        <f t="shared" si="6"/>
        <v>98891.06</v>
      </c>
      <c r="H94" s="38" t="e">
        <f t="shared" si="7"/>
        <v>#N/A</v>
      </c>
      <c r="I94">
        <v>20.9</v>
      </c>
      <c r="K94" s="38"/>
      <c r="L94" s="45"/>
    </row>
    <row r="95" spans="1:12" x14ac:dyDescent="0.25">
      <c r="A95" s="36">
        <v>42098</v>
      </c>
      <c r="B95" t="s">
        <v>1</v>
      </c>
      <c r="C95" t="s">
        <v>2</v>
      </c>
      <c r="D95" s="7">
        <v>103999.17</v>
      </c>
      <c r="E95" s="38" t="e">
        <f t="shared" si="4"/>
        <v>#N/A</v>
      </c>
      <c r="F95" s="45">
        <f t="shared" si="5"/>
        <v>103999.17</v>
      </c>
      <c r="G95" s="38">
        <f t="shared" si="6"/>
        <v>103999.17</v>
      </c>
      <c r="H95" s="38" t="e">
        <f t="shared" si="7"/>
        <v>#N/A</v>
      </c>
      <c r="I95">
        <v>23.5</v>
      </c>
      <c r="K95" s="38"/>
      <c r="L95" s="45"/>
    </row>
    <row r="96" spans="1:12" x14ac:dyDescent="0.25">
      <c r="A96" s="36">
        <v>42099</v>
      </c>
      <c r="B96" t="s">
        <v>1</v>
      </c>
      <c r="C96" t="s">
        <v>1</v>
      </c>
      <c r="D96" s="7">
        <v>103685.45</v>
      </c>
      <c r="E96" s="38" t="e">
        <f t="shared" si="4"/>
        <v>#N/A</v>
      </c>
      <c r="F96" s="45">
        <f t="shared" si="5"/>
        <v>103685.45</v>
      </c>
      <c r="G96" s="38" t="e">
        <f t="shared" si="6"/>
        <v>#N/A</v>
      </c>
      <c r="H96" s="38">
        <f t="shared" si="7"/>
        <v>103685.45</v>
      </c>
      <c r="I96">
        <v>18.5</v>
      </c>
      <c r="K96" s="38"/>
      <c r="L96" s="45"/>
    </row>
    <row r="97" spans="1:12" x14ac:dyDescent="0.25">
      <c r="A97" s="36">
        <v>42100</v>
      </c>
      <c r="B97" t="s">
        <v>1</v>
      </c>
      <c r="C97" t="s">
        <v>2</v>
      </c>
      <c r="D97" s="7">
        <v>107383.37</v>
      </c>
      <c r="E97" s="38" t="e">
        <f t="shared" si="4"/>
        <v>#N/A</v>
      </c>
      <c r="F97" s="45">
        <f t="shared" si="5"/>
        <v>107383.37</v>
      </c>
      <c r="G97" s="38">
        <f t="shared" si="6"/>
        <v>107383.37</v>
      </c>
      <c r="H97" s="38" t="e">
        <f t="shared" si="7"/>
        <v>#N/A</v>
      </c>
      <c r="I97">
        <v>18.399999999999999</v>
      </c>
      <c r="K97" s="38"/>
      <c r="L97" s="45"/>
    </row>
    <row r="98" spans="1:12" x14ac:dyDescent="0.25">
      <c r="A98" s="36">
        <v>42101</v>
      </c>
      <c r="B98" t="s">
        <v>1</v>
      </c>
      <c r="C98" t="s">
        <v>1</v>
      </c>
      <c r="D98" s="7">
        <v>120235.505</v>
      </c>
      <c r="E98" s="38" t="e">
        <f t="shared" si="4"/>
        <v>#N/A</v>
      </c>
      <c r="F98" s="45">
        <f t="shared" si="5"/>
        <v>120235.505</v>
      </c>
      <c r="G98" s="38" t="e">
        <f t="shared" si="6"/>
        <v>#N/A</v>
      </c>
      <c r="H98" s="38">
        <f t="shared" si="7"/>
        <v>120235.505</v>
      </c>
      <c r="I98">
        <v>17.3</v>
      </c>
      <c r="K98" s="38"/>
      <c r="L98" s="45"/>
    </row>
    <row r="99" spans="1:12" x14ac:dyDescent="0.25">
      <c r="A99" s="36">
        <v>42102</v>
      </c>
      <c r="B99" t="s">
        <v>1</v>
      </c>
      <c r="C99" t="s">
        <v>1</v>
      </c>
      <c r="D99" s="7">
        <v>122129.77499999999</v>
      </c>
      <c r="E99" s="38" t="e">
        <f t="shared" si="4"/>
        <v>#N/A</v>
      </c>
      <c r="F99" s="45">
        <f t="shared" si="5"/>
        <v>122129.77499999999</v>
      </c>
      <c r="G99" s="38" t="e">
        <f t="shared" si="6"/>
        <v>#N/A</v>
      </c>
      <c r="H99" s="38">
        <f t="shared" si="7"/>
        <v>122129.77499999999</v>
      </c>
      <c r="I99">
        <v>17.7</v>
      </c>
      <c r="K99" s="38"/>
      <c r="L99" s="45"/>
    </row>
    <row r="100" spans="1:12" x14ac:dyDescent="0.25">
      <c r="A100" s="36">
        <v>42103</v>
      </c>
      <c r="B100" t="s">
        <v>1</v>
      </c>
      <c r="C100" t="s">
        <v>1</v>
      </c>
      <c r="D100" s="7">
        <v>123990.76</v>
      </c>
      <c r="E100" s="38" t="e">
        <f t="shared" si="4"/>
        <v>#N/A</v>
      </c>
      <c r="F100" s="45">
        <f t="shared" si="5"/>
        <v>123990.76</v>
      </c>
      <c r="G100" s="38" t="e">
        <f t="shared" si="6"/>
        <v>#N/A</v>
      </c>
      <c r="H100" s="38">
        <f t="shared" si="7"/>
        <v>123990.76</v>
      </c>
      <c r="I100">
        <v>19.100000000000001</v>
      </c>
      <c r="K100" s="38"/>
      <c r="L100" s="45"/>
    </row>
    <row r="101" spans="1:12" x14ac:dyDescent="0.25">
      <c r="A101" s="36">
        <v>42104</v>
      </c>
      <c r="B101" t="s">
        <v>1</v>
      </c>
      <c r="C101" t="s">
        <v>1</v>
      </c>
      <c r="D101" s="7">
        <v>121753.11500000001</v>
      </c>
      <c r="E101" s="38" t="e">
        <f t="shared" si="4"/>
        <v>#N/A</v>
      </c>
      <c r="F101" s="45">
        <f t="shared" si="5"/>
        <v>121753.11500000001</v>
      </c>
      <c r="G101" s="38" t="e">
        <f t="shared" si="6"/>
        <v>#N/A</v>
      </c>
      <c r="H101" s="38">
        <f t="shared" si="7"/>
        <v>121753.11500000001</v>
      </c>
      <c r="I101">
        <v>18.7</v>
      </c>
      <c r="K101" s="38"/>
      <c r="L101" s="45"/>
    </row>
    <row r="102" spans="1:12" x14ac:dyDescent="0.25">
      <c r="A102" s="36">
        <v>42105</v>
      </c>
      <c r="B102" t="s">
        <v>1</v>
      </c>
      <c r="C102" t="s">
        <v>1</v>
      </c>
      <c r="D102" s="7">
        <v>110034.16499999999</v>
      </c>
      <c r="E102" s="38" t="e">
        <f t="shared" si="4"/>
        <v>#N/A</v>
      </c>
      <c r="F102" s="45">
        <f t="shared" si="5"/>
        <v>110034.16499999999</v>
      </c>
      <c r="G102" s="38" t="e">
        <f t="shared" si="6"/>
        <v>#N/A</v>
      </c>
      <c r="H102" s="38">
        <f t="shared" si="7"/>
        <v>110034.16499999999</v>
      </c>
      <c r="I102">
        <v>23.7</v>
      </c>
      <c r="K102" s="38"/>
      <c r="L102" s="45"/>
    </row>
    <row r="103" spans="1:12" x14ac:dyDescent="0.25">
      <c r="A103" s="36">
        <v>42106</v>
      </c>
      <c r="B103" t="s">
        <v>1</v>
      </c>
      <c r="C103" t="s">
        <v>1</v>
      </c>
      <c r="D103" s="7">
        <v>103760.22500000001</v>
      </c>
      <c r="E103" s="38" t="e">
        <f t="shared" si="4"/>
        <v>#N/A</v>
      </c>
      <c r="F103" s="45">
        <f t="shared" si="5"/>
        <v>103760.22500000001</v>
      </c>
      <c r="G103" s="38" t="e">
        <f t="shared" si="6"/>
        <v>#N/A</v>
      </c>
      <c r="H103" s="38">
        <f t="shared" si="7"/>
        <v>103760.22500000001</v>
      </c>
      <c r="I103">
        <v>18.3</v>
      </c>
      <c r="K103" s="38"/>
      <c r="L103" s="45"/>
    </row>
    <row r="104" spans="1:12" x14ac:dyDescent="0.25">
      <c r="A104" s="36">
        <v>42107</v>
      </c>
      <c r="B104" t="s">
        <v>1</v>
      </c>
      <c r="C104" t="s">
        <v>1</v>
      </c>
      <c r="D104" s="7">
        <v>125107.78</v>
      </c>
      <c r="E104" s="38" t="e">
        <f t="shared" si="4"/>
        <v>#N/A</v>
      </c>
      <c r="F104" s="45">
        <f t="shared" si="5"/>
        <v>125107.78</v>
      </c>
      <c r="G104" s="38" t="e">
        <f t="shared" si="6"/>
        <v>#N/A</v>
      </c>
      <c r="H104" s="38">
        <f t="shared" si="7"/>
        <v>125107.78</v>
      </c>
      <c r="I104">
        <v>19.100000000000001</v>
      </c>
      <c r="K104" s="38"/>
      <c r="L104" s="45"/>
    </row>
    <row r="105" spans="1:12" x14ac:dyDescent="0.25">
      <c r="A105" s="36">
        <v>42108</v>
      </c>
      <c r="B105" t="s">
        <v>2</v>
      </c>
      <c r="C105" t="s">
        <v>1</v>
      </c>
      <c r="D105" s="7">
        <v>127793.38</v>
      </c>
      <c r="E105" s="38">
        <f t="shared" si="4"/>
        <v>127793.38</v>
      </c>
      <c r="F105" s="45" t="e">
        <f t="shared" si="5"/>
        <v>#N/A</v>
      </c>
      <c r="G105" s="38" t="e">
        <f t="shared" si="6"/>
        <v>#N/A</v>
      </c>
      <c r="H105" s="38">
        <f t="shared" si="7"/>
        <v>127793.38</v>
      </c>
      <c r="I105">
        <v>24.7</v>
      </c>
      <c r="K105" s="38"/>
      <c r="L105" s="45"/>
    </row>
    <row r="106" spans="1:12" x14ac:dyDescent="0.25">
      <c r="A106" s="36">
        <v>42109</v>
      </c>
      <c r="B106" t="s">
        <v>2</v>
      </c>
      <c r="C106" t="s">
        <v>1</v>
      </c>
      <c r="D106" s="7">
        <v>126673.935</v>
      </c>
      <c r="E106" s="38">
        <f t="shared" si="4"/>
        <v>126673.935</v>
      </c>
      <c r="F106" s="45" t="e">
        <f t="shared" si="5"/>
        <v>#N/A</v>
      </c>
      <c r="G106" s="38" t="e">
        <f t="shared" si="6"/>
        <v>#N/A</v>
      </c>
      <c r="H106" s="38">
        <f t="shared" si="7"/>
        <v>126673.935</v>
      </c>
      <c r="I106">
        <v>27.6</v>
      </c>
      <c r="K106" s="38"/>
      <c r="L106" s="45"/>
    </row>
    <row r="107" spans="1:12" x14ac:dyDescent="0.25">
      <c r="A107" s="36">
        <v>42110</v>
      </c>
      <c r="B107" t="s">
        <v>2</v>
      </c>
      <c r="C107" t="s">
        <v>1</v>
      </c>
      <c r="D107" s="7">
        <v>126937.94</v>
      </c>
      <c r="E107" s="38">
        <f t="shared" si="4"/>
        <v>126937.94</v>
      </c>
      <c r="F107" s="45" t="e">
        <f t="shared" si="5"/>
        <v>#N/A</v>
      </c>
      <c r="G107" s="38" t="e">
        <f t="shared" si="6"/>
        <v>#N/A</v>
      </c>
      <c r="H107" s="38">
        <f t="shared" si="7"/>
        <v>126937.94</v>
      </c>
      <c r="I107">
        <v>17.8</v>
      </c>
      <c r="K107" s="38"/>
      <c r="L107" s="45"/>
    </row>
    <row r="108" spans="1:12" x14ac:dyDescent="0.25">
      <c r="A108" s="36">
        <v>42111</v>
      </c>
      <c r="B108" t="s">
        <v>2</v>
      </c>
      <c r="C108" t="s">
        <v>1</v>
      </c>
      <c r="D108" s="7">
        <v>131031.41499999999</v>
      </c>
      <c r="E108" s="38">
        <f t="shared" si="4"/>
        <v>131031.41499999999</v>
      </c>
      <c r="F108" s="45" t="e">
        <f t="shared" si="5"/>
        <v>#N/A</v>
      </c>
      <c r="G108" s="38" t="e">
        <f t="shared" si="6"/>
        <v>#N/A</v>
      </c>
      <c r="H108" s="38">
        <f t="shared" si="7"/>
        <v>131031.41499999999</v>
      </c>
      <c r="I108">
        <v>17.100000000000001</v>
      </c>
      <c r="K108" s="38"/>
      <c r="L108" s="45"/>
    </row>
    <row r="109" spans="1:12" x14ac:dyDescent="0.25">
      <c r="A109" s="36">
        <v>42112</v>
      </c>
      <c r="B109" t="s">
        <v>2</v>
      </c>
      <c r="C109" t="s">
        <v>1</v>
      </c>
      <c r="D109" s="7">
        <v>109763.985</v>
      </c>
      <c r="E109" s="38">
        <f t="shared" si="4"/>
        <v>109763.985</v>
      </c>
      <c r="F109" s="45" t="e">
        <f t="shared" si="5"/>
        <v>#N/A</v>
      </c>
      <c r="G109" s="38" t="e">
        <f t="shared" si="6"/>
        <v>#N/A</v>
      </c>
      <c r="H109" s="38">
        <f t="shared" si="7"/>
        <v>109763.985</v>
      </c>
      <c r="I109">
        <v>21.9</v>
      </c>
      <c r="K109" s="38"/>
      <c r="L109" s="45"/>
    </row>
    <row r="110" spans="1:12" x14ac:dyDescent="0.25">
      <c r="A110" s="36">
        <v>42113</v>
      </c>
      <c r="B110" t="s">
        <v>2</v>
      </c>
      <c r="C110" t="s">
        <v>1</v>
      </c>
      <c r="D110" s="7">
        <v>107160.54</v>
      </c>
      <c r="E110" s="38">
        <f t="shared" si="4"/>
        <v>107160.54</v>
      </c>
      <c r="F110" s="45" t="e">
        <f t="shared" si="5"/>
        <v>#N/A</v>
      </c>
      <c r="G110" s="38" t="e">
        <f t="shared" si="6"/>
        <v>#N/A</v>
      </c>
      <c r="H110" s="38">
        <f t="shared" si="7"/>
        <v>107160.54</v>
      </c>
      <c r="I110">
        <v>14.7</v>
      </c>
      <c r="K110" s="38"/>
      <c r="L110" s="45"/>
    </row>
    <row r="111" spans="1:12" x14ac:dyDescent="0.25">
      <c r="A111" s="36">
        <v>42114</v>
      </c>
      <c r="B111" t="s">
        <v>2</v>
      </c>
      <c r="C111" t="s">
        <v>1</v>
      </c>
      <c r="D111" s="7">
        <v>126696.19</v>
      </c>
      <c r="E111" s="38">
        <f t="shared" si="4"/>
        <v>126696.19</v>
      </c>
      <c r="F111" s="45" t="e">
        <f t="shared" si="5"/>
        <v>#N/A</v>
      </c>
      <c r="G111" s="38" t="e">
        <f t="shared" si="6"/>
        <v>#N/A</v>
      </c>
      <c r="H111" s="38">
        <f t="shared" si="7"/>
        <v>126696.19</v>
      </c>
      <c r="I111">
        <v>16.2</v>
      </c>
      <c r="K111" s="38"/>
      <c r="L111" s="45"/>
    </row>
    <row r="112" spans="1:12" x14ac:dyDescent="0.25">
      <c r="A112" s="36">
        <v>42115</v>
      </c>
      <c r="B112" t="s">
        <v>2</v>
      </c>
      <c r="C112" t="s">
        <v>1</v>
      </c>
      <c r="D112" s="7">
        <v>127973.58500000001</v>
      </c>
      <c r="E112" s="38">
        <f t="shared" si="4"/>
        <v>127973.58500000001</v>
      </c>
      <c r="F112" s="45" t="e">
        <f t="shared" si="5"/>
        <v>#N/A</v>
      </c>
      <c r="G112" s="38" t="e">
        <f t="shared" si="6"/>
        <v>#N/A</v>
      </c>
      <c r="H112" s="38">
        <f t="shared" si="7"/>
        <v>127973.58500000001</v>
      </c>
      <c r="I112">
        <v>17.7</v>
      </c>
      <c r="K112" s="38"/>
      <c r="L112" s="45"/>
    </row>
    <row r="113" spans="1:12" x14ac:dyDescent="0.25">
      <c r="A113" s="36">
        <v>42116</v>
      </c>
      <c r="B113" t="s">
        <v>2</v>
      </c>
      <c r="C113" t="s">
        <v>1</v>
      </c>
      <c r="D113" s="7">
        <v>128598.495</v>
      </c>
      <c r="E113" s="38">
        <f t="shared" si="4"/>
        <v>128598.495</v>
      </c>
      <c r="F113" s="45" t="e">
        <f t="shared" si="5"/>
        <v>#N/A</v>
      </c>
      <c r="G113" s="38" t="e">
        <f t="shared" si="6"/>
        <v>#N/A</v>
      </c>
      <c r="H113" s="38">
        <f t="shared" si="7"/>
        <v>128598.495</v>
      </c>
      <c r="I113">
        <v>19.5</v>
      </c>
      <c r="K113" s="38"/>
      <c r="L113" s="45"/>
    </row>
    <row r="114" spans="1:12" x14ac:dyDescent="0.25">
      <c r="A114" s="36">
        <v>42117</v>
      </c>
      <c r="B114" t="s">
        <v>2</v>
      </c>
      <c r="C114" t="s">
        <v>1</v>
      </c>
      <c r="D114" s="7">
        <v>126483.80499999999</v>
      </c>
      <c r="E114" s="38">
        <f t="shared" si="4"/>
        <v>126483.80499999999</v>
      </c>
      <c r="F114" s="45" t="e">
        <f t="shared" si="5"/>
        <v>#N/A</v>
      </c>
      <c r="G114" s="38" t="e">
        <f t="shared" si="6"/>
        <v>#N/A</v>
      </c>
      <c r="H114" s="38">
        <f t="shared" si="7"/>
        <v>126483.80499999999</v>
      </c>
      <c r="I114">
        <v>19.2</v>
      </c>
      <c r="K114" s="38"/>
      <c r="L114" s="45"/>
    </row>
    <row r="115" spans="1:12" x14ac:dyDescent="0.25">
      <c r="A115" s="36">
        <v>42118</v>
      </c>
      <c r="B115" t="s">
        <v>2</v>
      </c>
      <c r="C115" t="s">
        <v>1</v>
      </c>
      <c r="D115" s="7">
        <v>126230.785</v>
      </c>
      <c r="E115" s="38">
        <f t="shared" si="4"/>
        <v>126230.785</v>
      </c>
      <c r="F115" s="45" t="e">
        <f t="shared" si="5"/>
        <v>#N/A</v>
      </c>
      <c r="G115" s="38" t="e">
        <f t="shared" si="6"/>
        <v>#N/A</v>
      </c>
      <c r="H115" s="38">
        <f t="shared" si="7"/>
        <v>126230.785</v>
      </c>
      <c r="I115">
        <v>21.1</v>
      </c>
      <c r="K115" s="38"/>
      <c r="L115" s="45"/>
    </row>
    <row r="116" spans="1:12" x14ac:dyDescent="0.25">
      <c r="A116" s="36">
        <v>42119</v>
      </c>
      <c r="B116" t="s">
        <v>2</v>
      </c>
      <c r="C116" t="s">
        <v>2</v>
      </c>
      <c r="D116" s="7">
        <v>111803.625</v>
      </c>
      <c r="E116" s="38">
        <f t="shared" si="4"/>
        <v>111803.625</v>
      </c>
      <c r="F116" s="45" t="e">
        <f t="shared" si="5"/>
        <v>#N/A</v>
      </c>
      <c r="G116" s="38">
        <f t="shared" si="6"/>
        <v>111803.625</v>
      </c>
      <c r="H116" s="38" t="e">
        <f t="shared" si="7"/>
        <v>#N/A</v>
      </c>
      <c r="I116">
        <v>15</v>
      </c>
      <c r="K116" s="38"/>
      <c r="L116" s="45"/>
    </row>
    <row r="117" spans="1:12" x14ac:dyDescent="0.25">
      <c r="A117" s="36">
        <v>42120</v>
      </c>
      <c r="B117" t="s">
        <v>2</v>
      </c>
      <c r="C117" t="s">
        <v>1</v>
      </c>
      <c r="D117" s="7">
        <v>108217.82</v>
      </c>
      <c r="E117" s="38">
        <f t="shared" si="4"/>
        <v>108217.82</v>
      </c>
      <c r="F117" s="45" t="e">
        <f t="shared" si="5"/>
        <v>#N/A</v>
      </c>
      <c r="G117" s="38" t="e">
        <f t="shared" si="6"/>
        <v>#N/A</v>
      </c>
      <c r="H117" s="38">
        <f t="shared" si="7"/>
        <v>108217.82</v>
      </c>
      <c r="I117">
        <v>15.4</v>
      </c>
      <c r="K117" s="38"/>
      <c r="L117" s="45"/>
    </row>
    <row r="118" spans="1:12" x14ac:dyDescent="0.25">
      <c r="A118" s="36">
        <v>42121</v>
      </c>
      <c r="B118" t="s">
        <v>2</v>
      </c>
      <c r="C118" t="s">
        <v>1</v>
      </c>
      <c r="D118" s="7">
        <v>127855.22</v>
      </c>
      <c r="E118" s="38">
        <f t="shared" si="4"/>
        <v>127855.22</v>
      </c>
      <c r="F118" s="45" t="e">
        <f t="shared" si="5"/>
        <v>#N/A</v>
      </c>
      <c r="G118" s="38" t="e">
        <f t="shared" si="6"/>
        <v>#N/A</v>
      </c>
      <c r="H118" s="38">
        <f t="shared" si="7"/>
        <v>127855.22</v>
      </c>
      <c r="I118">
        <v>15.1</v>
      </c>
      <c r="K118" s="38"/>
      <c r="L118" s="45"/>
    </row>
    <row r="119" spans="1:12" x14ac:dyDescent="0.25">
      <c r="A119" s="36">
        <v>42122</v>
      </c>
      <c r="B119" t="s">
        <v>2</v>
      </c>
      <c r="C119" t="s">
        <v>1</v>
      </c>
      <c r="D119" s="7">
        <v>132642.14000000001</v>
      </c>
      <c r="E119" s="38">
        <f t="shared" si="4"/>
        <v>132642.14000000001</v>
      </c>
      <c r="F119" s="45" t="e">
        <f t="shared" si="5"/>
        <v>#N/A</v>
      </c>
      <c r="G119" s="38" t="e">
        <f t="shared" si="6"/>
        <v>#N/A</v>
      </c>
      <c r="H119" s="38">
        <f t="shared" si="7"/>
        <v>132642.14000000001</v>
      </c>
      <c r="I119">
        <v>16</v>
      </c>
      <c r="K119" s="38"/>
      <c r="L119" s="45"/>
    </row>
    <row r="120" spans="1:12" x14ac:dyDescent="0.25">
      <c r="A120" s="36">
        <v>42123</v>
      </c>
      <c r="B120" t="s">
        <v>2</v>
      </c>
      <c r="C120" t="s">
        <v>1</v>
      </c>
      <c r="D120" s="7">
        <v>132814.61499999999</v>
      </c>
      <c r="E120" s="38">
        <f t="shared" si="4"/>
        <v>132814.61499999999</v>
      </c>
      <c r="F120" s="45" t="e">
        <f t="shared" si="5"/>
        <v>#N/A</v>
      </c>
      <c r="G120" s="38" t="e">
        <f t="shared" si="6"/>
        <v>#N/A</v>
      </c>
      <c r="H120" s="38">
        <f t="shared" si="7"/>
        <v>132814.61499999999</v>
      </c>
      <c r="I120">
        <v>17.100000000000001</v>
      </c>
      <c r="K120" s="38"/>
      <c r="L120" s="45"/>
    </row>
    <row r="121" spans="1:12" x14ac:dyDescent="0.25">
      <c r="A121" s="36">
        <v>42124</v>
      </c>
      <c r="B121" t="s">
        <v>2</v>
      </c>
      <c r="C121" t="s">
        <v>1</v>
      </c>
      <c r="D121" s="7">
        <v>132669.57999999999</v>
      </c>
      <c r="E121" s="38">
        <f t="shared" si="4"/>
        <v>132669.57999999999</v>
      </c>
      <c r="F121" s="45" t="e">
        <f t="shared" si="5"/>
        <v>#N/A</v>
      </c>
      <c r="G121" s="38" t="e">
        <f t="shared" si="6"/>
        <v>#N/A</v>
      </c>
      <c r="H121" s="38">
        <f t="shared" si="7"/>
        <v>132669.57999999999</v>
      </c>
      <c r="I121">
        <v>19.600000000000001</v>
      </c>
      <c r="K121" s="38"/>
      <c r="L121" s="45"/>
    </row>
    <row r="122" spans="1:12" x14ac:dyDescent="0.25">
      <c r="A122" s="36">
        <v>42125</v>
      </c>
      <c r="B122" t="s">
        <v>2</v>
      </c>
      <c r="C122" t="s">
        <v>1</v>
      </c>
      <c r="D122" s="7">
        <v>126304.44500000001</v>
      </c>
      <c r="E122" s="38">
        <f t="shared" si="4"/>
        <v>126304.44500000001</v>
      </c>
      <c r="F122" s="45" t="e">
        <f t="shared" si="5"/>
        <v>#N/A</v>
      </c>
      <c r="G122" s="38" t="e">
        <f t="shared" si="6"/>
        <v>#N/A</v>
      </c>
      <c r="H122" s="38">
        <f t="shared" si="7"/>
        <v>126304.44500000001</v>
      </c>
      <c r="I122">
        <v>23.1</v>
      </c>
      <c r="K122" s="38"/>
      <c r="L122" s="45"/>
    </row>
    <row r="123" spans="1:12" x14ac:dyDescent="0.25">
      <c r="A123" s="36">
        <v>42126</v>
      </c>
      <c r="B123" t="s">
        <v>2</v>
      </c>
      <c r="C123" t="s">
        <v>1</v>
      </c>
      <c r="D123" s="7">
        <v>108487.97500000001</v>
      </c>
      <c r="E123" s="38">
        <f t="shared" si="4"/>
        <v>108487.97500000001</v>
      </c>
      <c r="F123" s="45" t="e">
        <f t="shared" si="5"/>
        <v>#N/A</v>
      </c>
      <c r="G123" s="38" t="e">
        <f t="shared" si="6"/>
        <v>#N/A</v>
      </c>
      <c r="H123" s="38">
        <f t="shared" si="7"/>
        <v>108487.97500000001</v>
      </c>
      <c r="I123">
        <v>22.2</v>
      </c>
      <c r="K123" s="38"/>
      <c r="L123" s="45"/>
    </row>
    <row r="124" spans="1:12" x14ac:dyDescent="0.25">
      <c r="A124" s="36">
        <v>42127</v>
      </c>
      <c r="B124" t="s">
        <v>2</v>
      </c>
      <c r="C124" t="s">
        <v>1</v>
      </c>
      <c r="D124" s="7">
        <v>109233.34</v>
      </c>
      <c r="E124" s="38">
        <f t="shared" si="4"/>
        <v>109233.34</v>
      </c>
      <c r="F124" s="45" t="e">
        <f t="shared" si="5"/>
        <v>#N/A</v>
      </c>
      <c r="G124" s="38" t="e">
        <f t="shared" si="6"/>
        <v>#N/A</v>
      </c>
      <c r="H124" s="38">
        <f t="shared" si="7"/>
        <v>109233.34</v>
      </c>
      <c r="I124">
        <v>18.2</v>
      </c>
      <c r="K124" s="38"/>
      <c r="L124" s="45"/>
    </row>
    <row r="125" spans="1:12" x14ac:dyDescent="0.25">
      <c r="A125" s="36">
        <v>42128</v>
      </c>
      <c r="B125" t="s">
        <v>2</v>
      </c>
      <c r="C125" t="s">
        <v>1</v>
      </c>
      <c r="D125" s="7">
        <v>122375.47</v>
      </c>
      <c r="E125" s="38">
        <f t="shared" si="4"/>
        <v>122375.47</v>
      </c>
      <c r="F125" s="45" t="e">
        <f t="shared" si="5"/>
        <v>#N/A</v>
      </c>
      <c r="G125" s="38" t="e">
        <f t="shared" si="6"/>
        <v>#N/A</v>
      </c>
      <c r="H125" s="38">
        <f t="shared" si="7"/>
        <v>122375.47</v>
      </c>
      <c r="I125">
        <v>22.3</v>
      </c>
      <c r="K125" s="38"/>
      <c r="L125" s="45"/>
    </row>
    <row r="126" spans="1:12" x14ac:dyDescent="0.25">
      <c r="A126" s="36">
        <v>42129</v>
      </c>
      <c r="B126" t="s">
        <v>2</v>
      </c>
      <c r="C126" t="s">
        <v>1</v>
      </c>
      <c r="D126" s="7">
        <v>123734.86500000001</v>
      </c>
      <c r="E126" s="38">
        <f t="shared" si="4"/>
        <v>123734.86500000001</v>
      </c>
      <c r="F126" s="45" t="e">
        <f t="shared" si="5"/>
        <v>#N/A</v>
      </c>
      <c r="G126" s="38" t="e">
        <f t="shared" si="6"/>
        <v>#N/A</v>
      </c>
      <c r="H126" s="38">
        <f t="shared" si="7"/>
        <v>123734.86500000001</v>
      </c>
      <c r="I126">
        <v>18.100000000000001</v>
      </c>
      <c r="K126" s="38"/>
      <c r="L126" s="45"/>
    </row>
    <row r="127" spans="1:12" x14ac:dyDescent="0.25">
      <c r="A127" s="36">
        <v>42130</v>
      </c>
      <c r="B127" t="s">
        <v>2</v>
      </c>
      <c r="C127" t="s">
        <v>1</v>
      </c>
      <c r="D127" s="7">
        <v>129121.86</v>
      </c>
      <c r="E127" s="38">
        <f t="shared" si="4"/>
        <v>129121.86</v>
      </c>
      <c r="F127" s="45" t="e">
        <f t="shared" si="5"/>
        <v>#N/A</v>
      </c>
      <c r="G127" s="38" t="e">
        <f t="shared" si="6"/>
        <v>#N/A</v>
      </c>
      <c r="H127" s="38">
        <f t="shared" si="7"/>
        <v>129121.86</v>
      </c>
      <c r="I127">
        <v>16.2</v>
      </c>
      <c r="K127" s="38"/>
      <c r="L127" s="45"/>
    </row>
    <row r="128" spans="1:12" x14ac:dyDescent="0.25">
      <c r="A128" s="36">
        <v>42131</v>
      </c>
      <c r="B128" t="s">
        <v>2</v>
      </c>
      <c r="C128" t="s">
        <v>1</v>
      </c>
      <c r="D128" s="7">
        <v>131237.185</v>
      </c>
      <c r="E128" s="38">
        <f t="shared" si="4"/>
        <v>131237.185</v>
      </c>
      <c r="F128" s="45" t="e">
        <f t="shared" si="5"/>
        <v>#N/A</v>
      </c>
      <c r="G128" s="38" t="e">
        <f t="shared" si="6"/>
        <v>#N/A</v>
      </c>
      <c r="H128" s="38">
        <f t="shared" si="7"/>
        <v>131237.185</v>
      </c>
      <c r="I128">
        <v>15.6</v>
      </c>
      <c r="K128" s="38"/>
      <c r="L128" s="45"/>
    </row>
    <row r="129" spans="1:12" x14ac:dyDescent="0.25">
      <c r="A129" s="36">
        <v>42132</v>
      </c>
      <c r="B129" t="s">
        <v>2</v>
      </c>
      <c r="C129" t="s">
        <v>1</v>
      </c>
      <c r="D129" s="7">
        <v>131138.73000000001</v>
      </c>
      <c r="E129" s="38">
        <f t="shared" si="4"/>
        <v>131138.73000000001</v>
      </c>
      <c r="F129" s="45" t="e">
        <f t="shared" si="5"/>
        <v>#N/A</v>
      </c>
      <c r="G129" s="38" t="e">
        <f t="shared" si="6"/>
        <v>#N/A</v>
      </c>
      <c r="H129" s="38">
        <f t="shared" si="7"/>
        <v>131138.73000000001</v>
      </c>
      <c r="I129">
        <v>15.9</v>
      </c>
      <c r="K129" s="38"/>
      <c r="L129" s="45"/>
    </row>
    <row r="130" spans="1:12" x14ac:dyDescent="0.25">
      <c r="A130" s="36">
        <v>42133</v>
      </c>
      <c r="B130" t="s">
        <v>2</v>
      </c>
      <c r="C130" t="s">
        <v>1</v>
      </c>
      <c r="D130" s="7">
        <v>108377.05</v>
      </c>
      <c r="E130" s="38">
        <f t="shared" si="4"/>
        <v>108377.05</v>
      </c>
      <c r="F130" s="45" t="e">
        <f t="shared" si="5"/>
        <v>#N/A</v>
      </c>
      <c r="G130" s="38" t="e">
        <f t="shared" si="6"/>
        <v>#N/A</v>
      </c>
      <c r="H130" s="38">
        <f t="shared" si="7"/>
        <v>108377.05</v>
      </c>
      <c r="I130">
        <v>18.7</v>
      </c>
      <c r="K130" s="38"/>
      <c r="L130" s="45"/>
    </row>
    <row r="131" spans="1:12" x14ac:dyDescent="0.25">
      <c r="A131" s="36">
        <v>42134</v>
      </c>
      <c r="B131" t="s">
        <v>2</v>
      </c>
      <c r="C131" t="s">
        <v>1</v>
      </c>
      <c r="D131" s="7">
        <v>103811.28</v>
      </c>
      <c r="E131" s="38">
        <f t="shared" ref="E131:E194" si="8">IF($B131="N",#N/A,$D131)</f>
        <v>103811.28</v>
      </c>
      <c r="F131" s="45" t="e">
        <f t="shared" ref="F131:F194" si="9">IF($B131="N",$D131,#N/A)</f>
        <v>#N/A</v>
      </c>
      <c r="G131" s="38" t="e">
        <f t="shared" ref="G131:G194" si="10">IF($C131="Y",$D131,#N/A)</f>
        <v>#N/A</v>
      </c>
      <c r="H131" s="38">
        <f t="shared" ref="H131:H194" si="11">IF($C131="Y",#N/A,$D131)</f>
        <v>103811.28</v>
      </c>
      <c r="I131">
        <v>16.600000000000001</v>
      </c>
      <c r="K131" s="38"/>
      <c r="L131" s="45"/>
    </row>
    <row r="132" spans="1:12" x14ac:dyDescent="0.25">
      <c r="A132" s="36">
        <v>42135</v>
      </c>
      <c r="B132" t="s">
        <v>2</v>
      </c>
      <c r="C132" t="s">
        <v>1</v>
      </c>
      <c r="D132" s="7">
        <v>123740.245</v>
      </c>
      <c r="E132" s="38">
        <f t="shared" si="8"/>
        <v>123740.245</v>
      </c>
      <c r="F132" s="45" t="e">
        <f t="shared" si="9"/>
        <v>#N/A</v>
      </c>
      <c r="G132" s="38" t="e">
        <f t="shared" si="10"/>
        <v>#N/A</v>
      </c>
      <c r="H132" s="38">
        <f t="shared" si="11"/>
        <v>123740.245</v>
      </c>
      <c r="I132">
        <v>15.9</v>
      </c>
      <c r="K132" s="38"/>
      <c r="L132" s="45"/>
    </row>
    <row r="133" spans="1:12" x14ac:dyDescent="0.25">
      <c r="A133" s="36">
        <v>42136</v>
      </c>
      <c r="B133" t="s">
        <v>2</v>
      </c>
      <c r="C133" t="s">
        <v>1</v>
      </c>
      <c r="D133" s="7">
        <v>129312.58</v>
      </c>
      <c r="E133" s="38">
        <f t="shared" si="8"/>
        <v>129312.58</v>
      </c>
      <c r="F133" s="45" t="e">
        <f t="shared" si="9"/>
        <v>#N/A</v>
      </c>
      <c r="G133" s="38" t="e">
        <f t="shared" si="10"/>
        <v>#N/A</v>
      </c>
      <c r="H133" s="38">
        <f t="shared" si="11"/>
        <v>129312.58</v>
      </c>
      <c r="I133">
        <v>17.399999999999999</v>
      </c>
      <c r="K133" s="38"/>
      <c r="L133" s="45"/>
    </row>
    <row r="134" spans="1:12" x14ac:dyDescent="0.25">
      <c r="A134" s="36">
        <v>42137</v>
      </c>
      <c r="B134" t="s">
        <v>2</v>
      </c>
      <c r="C134" t="s">
        <v>1</v>
      </c>
      <c r="D134" s="7">
        <v>136903.26999999999</v>
      </c>
      <c r="E134" s="38">
        <f t="shared" si="8"/>
        <v>136903.26999999999</v>
      </c>
      <c r="F134" s="45" t="e">
        <f t="shared" si="9"/>
        <v>#N/A</v>
      </c>
      <c r="G134" s="38" t="e">
        <f t="shared" si="10"/>
        <v>#N/A</v>
      </c>
      <c r="H134" s="38">
        <f t="shared" si="11"/>
        <v>136903.26999999999</v>
      </c>
      <c r="I134">
        <v>12.8</v>
      </c>
      <c r="K134" s="38"/>
      <c r="L134" s="45"/>
    </row>
    <row r="135" spans="1:12" x14ac:dyDescent="0.25">
      <c r="A135" s="36">
        <v>42138</v>
      </c>
      <c r="B135" t="s">
        <v>2</v>
      </c>
      <c r="C135" t="s">
        <v>1</v>
      </c>
      <c r="D135" s="7">
        <v>135217.65</v>
      </c>
      <c r="E135" s="38">
        <f t="shared" si="8"/>
        <v>135217.65</v>
      </c>
      <c r="F135" s="45" t="e">
        <f t="shared" si="9"/>
        <v>#N/A</v>
      </c>
      <c r="G135" s="38" t="e">
        <f t="shared" si="10"/>
        <v>#N/A</v>
      </c>
      <c r="H135" s="38">
        <f t="shared" si="11"/>
        <v>135217.65</v>
      </c>
      <c r="I135">
        <v>14.6</v>
      </c>
      <c r="K135" s="38"/>
      <c r="L135" s="45"/>
    </row>
    <row r="136" spans="1:12" x14ac:dyDescent="0.25">
      <c r="A136" s="36">
        <v>42139</v>
      </c>
      <c r="B136" t="s">
        <v>2</v>
      </c>
      <c r="C136" t="s">
        <v>1</v>
      </c>
      <c r="D136" s="7">
        <v>135172.41</v>
      </c>
      <c r="E136" s="38">
        <f t="shared" si="8"/>
        <v>135172.41</v>
      </c>
      <c r="F136" s="45" t="e">
        <f t="shared" si="9"/>
        <v>#N/A</v>
      </c>
      <c r="G136" s="38" t="e">
        <f t="shared" si="10"/>
        <v>#N/A</v>
      </c>
      <c r="H136" s="38">
        <f t="shared" si="11"/>
        <v>135172.41</v>
      </c>
      <c r="I136">
        <v>14.5</v>
      </c>
      <c r="K136" s="38"/>
      <c r="L136" s="45"/>
    </row>
    <row r="137" spans="1:12" x14ac:dyDescent="0.25">
      <c r="A137" s="36">
        <v>42140</v>
      </c>
      <c r="B137" t="s">
        <v>2</v>
      </c>
      <c r="C137" t="s">
        <v>1</v>
      </c>
      <c r="D137" s="7">
        <v>117136.63</v>
      </c>
      <c r="E137" s="38">
        <f t="shared" si="8"/>
        <v>117136.63</v>
      </c>
      <c r="F137" s="45" t="e">
        <f t="shared" si="9"/>
        <v>#N/A</v>
      </c>
      <c r="G137" s="38" t="e">
        <f t="shared" si="10"/>
        <v>#N/A</v>
      </c>
      <c r="H137" s="38">
        <f t="shared" si="11"/>
        <v>117136.63</v>
      </c>
      <c r="I137">
        <v>16.2</v>
      </c>
      <c r="K137" s="38"/>
      <c r="L137" s="45"/>
    </row>
    <row r="138" spans="1:12" x14ac:dyDescent="0.25">
      <c r="A138" s="36">
        <v>42141</v>
      </c>
      <c r="B138" t="s">
        <v>2</v>
      </c>
      <c r="C138" t="s">
        <v>1</v>
      </c>
      <c r="D138" s="7">
        <v>111897.08500000001</v>
      </c>
      <c r="E138" s="38">
        <f t="shared" si="8"/>
        <v>111897.08500000001</v>
      </c>
      <c r="F138" s="45" t="e">
        <f t="shared" si="9"/>
        <v>#N/A</v>
      </c>
      <c r="G138" s="38" t="e">
        <f t="shared" si="10"/>
        <v>#N/A</v>
      </c>
      <c r="H138" s="38">
        <f t="shared" si="11"/>
        <v>111897.08500000001</v>
      </c>
      <c r="I138">
        <v>20.5</v>
      </c>
      <c r="K138" s="38"/>
      <c r="L138" s="45"/>
    </row>
    <row r="139" spans="1:12" x14ac:dyDescent="0.25">
      <c r="A139" s="36">
        <v>42142</v>
      </c>
      <c r="B139" t="s">
        <v>2</v>
      </c>
      <c r="C139" t="s">
        <v>1</v>
      </c>
      <c r="D139" s="7">
        <v>127524.8</v>
      </c>
      <c r="E139" s="38">
        <f t="shared" si="8"/>
        <v>127524.8</v>
      </c>
      <c r="F139" s="45" t="e">
        <f t="shared" si="9"/>
        <v>#N/A</v>
      </c>
      <c r="G139" s="38" t="e">
        <f t="shared" si="10"/>
        <v>#N/A</v>
      </c>
      <c r="H139" s="38">
        <f t="shared" si="11"/>
        <v>127524.8</v>
      </c>
      <c r="I139">
        <v>20.399999999999999</v>
      </c>
      <c r="K139" s="38"/>
      <c r="L139" s="45"/>
    </row>
    <row r="140" spans="1:12" x14ac:dyDescent="0.25">
      <c r="A140" s="36">
        <v>42143</v>
      </c>
      <c r="B140" t="s">
        <v>2</v>
      </c>
      <c r="C140" t="s">
        <v>1</v>
      </c>
      <c r="D140" s="7">
        <v>133235.48000000001</v>
      </c>
      <c r="E140" s="38">
        <f t="shared" si="8"/>
        <v>133235.48000000001</v>
      </c>
      <c r="F140" s="45" t="e">
        <f t="shared" si="9"/>
        <v>#N/A</v>
      </c>
      <c r="G140" s="38" t="e">
        <f t="shared" si="10"/>
        <v>#N/A</v>
      </c>
      <c r="H140" s="38">
        <f t="shared" si="11"/>
        <v>133235.48000000001</v>
      </c>
      <c r="I140">
        <v>16.2</v>
      </c>
      <c r="K140" s="38"/>
      <c r="L140" s="45"/>
    </row>
    <row r="141" spans="1:12" x14ac:dyDescent="0.25">
      <c r="A141" s="36">
        <v>42144</v>
      </c>
      <c r="B141" t="s">
        <v>2</v>
      </c>
      <c r="C141" t="s">
        <v>1</v>
      </c>
      <c r="D141" s="7">
        <v>127522.71</v>
      </c>
      <c r="E141" s="38">
        <f t="shared" si="8"/>
        <v>127522.71</v>
      </c>
      <c r="F141" s="45" t="e">
        <f t="shared" si="9"/>
        <v>#N/A</v>
      </c>
      <c r="G141" s="38" t="e">
        <f t="shared" si="10"/>
        <v>#N/A</v>
      </c>
      <c r="H141" s="38">
        <f t="shared" si="11"/>
        <v>127522.71</v>
      </c>
      <c r="I141">
        <v>18.100000000000001</v>
      </c>
      <c r="K141" s="38"/>
      <c r="L141" s="45"/>
    </row>
    <row r="142" spans="1:12" x14ac:dyDescent="0.25">
      <c r="A142" s="36">
        <v>42145</v>
      </c>
      <c r="B142" t="s">
        <v>2</v>
      </c>
      <c r="C142" t="s">
        <v>1</v>
      </c>
      <c r="D142" s="7">
        <v>135361.19500000001</v>
      </c>
      <c r="E142" s="38">
        <f t="shared" si="8"/>
        <v>135361.19500000001</v>
      </c>
      <c r="F142" s="45" t="e">
        <f t="shared" si="9"/>
        <v>#N/A</v>
      </c>
      <c r="G142" s="38" t="e">
        <f t="shared" si="10"/>
        <v>#N/A</v>
      </c>
      <c r="H142" s="38">
        <f t="shared" si="11"/>
        <v>135361.19500000001</v>
      </c>
      <c r="I142">
        <v>13.6</v>
      </c>
      <c r="K142" s="38"/>
      <c r="L142" s="45"/>
    </row>
    <row r="143" spans="1:12" x14ac:dyDescent="0.25">
      <c r="A143" s="36">
        <v>42146</v>
      </c>
      <c r="B143" t="s">
        <v>2</v>
      </c>
      <c r="C143" t="s">
        <v>1</v>
      </c>
      <c r="D143" s="7">
        <v>133422.46</v>
      </c>
      <c r="E143" s="38">
        <f t="shared" si="8"/>
        <v>133422.46</v>
      </c>
      <c r="F143" s="45" t="e">
        <f t="shared" si="9"/>
        <v>#N/A</v>
      </c>
      <c r="G143" s="38" t="e">
        <f t="shared" si="10"/>
        <v>#N/A</v>
      </c>
      <c r="H143" s="38">
        <f t="shared" si="11"/>
        <v>133422.46</v>
      </c>
      <c r="I143">
        <v>14.1</v>
      </c>
      <c r="K143" s="38"/>
      <c r="L143" s="45"/>
    </row>
    <row r="144" spans="1:12" x14ac:dyDescent="0.25">
      <c r="A144" s="36">
        <v>42147</v>
      </c>
      <c r="B144" t="s">
        <v>2</v>
      </c>
      <c r="C144" t="s">
        <v>1</v>
      </c>
      <c r="D144" s="7">
        <v>119331.85</v>
      </c>
      <c r="E144" s="38">
        <f t="shared" si="8"/>
        <v>119331.85</v>
      </c>
      <c r="F144" s="45" t="e">
        <f t="shared" si="9"/>
        <v>#N/A</v>
      </c>
      <c r="G144" s="38" t="e">
        <f t="shared" si="10"/>
        <v>#N/A</v>
      </c>
      <c r="H144" s="38">
        <f t="shared" si="11"/>
        <v>119331.85</v>
      </c>
      <c r="I144">
        <v>13.3</v>
      </c>
      <c r="K144" s="38"/>
      <c r="L144" s="45"/>
    </row>
    <row r="145" spans="1:12" x14ac:dyDescent="0.25">
      <c r="A145" s="36">
        <v>42148</v>
      </c>
      <c r="B145" t="s">
        <v>2</v>
      </c>
      <c r="C145" t="s">
        <v>1</v>
      </c>
      <c r="D145" s="7">
        <v>118783.08500000001</v>
      </c>
      <c r="E145" s="38">
        <f t="shared" si="8"/>
        <v>118783.08500000001</v>
      </c>
      <c r="F145" s="45" t="e">
        <f t="shared" si="9"/>
        <v>#N/A</v>
      </c>
      <c r="G145" s="38" t="e">
        <f t="shared" si="10"/>
        <v>#N/A</v>
      </c>
      <c r="H145" s="38">
        <f t="shared" si="11"/>
        <v>118783.08500000001</v>
      </c>
      <c r="I145">
        <v>15.6</v>
      </c>
      <c r="K145" s="38"/>
      <c r="L145" s="45"/>
    </row>
    <row r="146" spans="1:12" x14ac:dyDescent="0.25">
      <c r="A146" s="36">
        <v>42149</v>
      </c>
      <c r="B146" t="s">
        <v>2</v>
      </c>
      <c r="C146" t="s">
        <v>1</v>
      </c>
      <c r="D146" s="7">
        <v>136690.92000000001</v>
      </c>
      <c r="E146" s="38">
        <f t="shared" si="8"/>
        <v>136690.92000000001</v>
      </c>
      <c r="F146" s="45" t="e">
        <f t="shared" si="9"/>
        <v>#N/A</v>
      </c>
      <c r="G146" s="38" t="e">
        <f t="shared" si="10"/>
        <v>#N/A</v>
      </c>
      <c r="H146" s="38">
        <f t="shared" si="11"/>
        <v>136690.92000000001</v>
      </c>
      <c r="I146">
        <v>17.100000000000001</v>
      </c>
      <c r="K146" s="38"/>
      <c r="L146" s="45"/>
    </row>
    <row r="147" spans="1:12" x14ac:dyDescent="0.25">
      <c r="A147" s="36">
        <v>42150</v>
      </c>
      <c r="B147" t="s">
        <v>2</v>
      </c>
      <c r="C147" t="s">
        <v>1</v>
      </c>
      <c r="D147" s="7">
        <v>140886.995</v>
      </c>
      <c r="E147" s="38">
        <f t="shared" si="8"/>
        <v>140886.995</v>
      </c>
      <c r="F147" s="45" t="e">
        <f t="shared" si="9"/>
        <v>#N/A</v>
      </c>
      <c r="G147" s="38" t="e">
        <f t="shared" si="10"/>
        <v>#N/A</v>
      </c>
      <c r="H147" s="38">
        <f t="shared" si="11"/>
        <v>140886.995</v>
      </c>
      <c r="I147">
        <v>15.6</v>
      </c>
      <c r="K147" s="38"/>
      <c r="L147" s="45"/>
    </row>
    <row r="148" spans="1:12" x14ac:dyDescent="0.25">
      <c r="A148" s="36">
        <v>42151</v>
      </c>
      <c r="B148" t="s">
        <v>2</v>
      </c>
      <c r="C148" t="s">
        <v>1</v>
      </c>
      <c r="D148" s="7">
        <v>133103.37</v>
      </c>
      <c r="E148" s="38">
        <f t="shared" si="8"/>
        <v>133103.37</v>
      </c>
      <c r="F148" s="45" t="e">
        <f t="shared" si="9"/>
        <v>#N/A</v>
      </c>
      <c r="G148" s="38" t="e">
        <f t="shared" si="10"/>
        <v>#N/A</v>
      </c>
      <c r="H148" s="38">
        <f t="shared" si="11"/>
        <v>133103.37</v>
      </c>
      <c r="I148">
        <v>18.7</v>
      </c>
      <c r="K148" s="38"/>
      <c r="L148" s="45"/>
    </row>
    <row r="149" spans="1:12" x14ac:dyDescent="0.25">
      <c r="A149" s="36">
        <v>42152</v>
      </c>
      <c r="B149" t="s">
        <v>2</v>
      </c>
      <c r="C149" t="s">
        <v>1</v>
      </c>
      <c r="D149" s="7">
        <v>127900.235</v>
      </c>
      <c r="E149" s="38">
        <f t="shared" si="8"/>
        <v>127900.235</v>
      </c>
      <c r="F149" s="45" t="e">
        <f t="shared" si="9"/>
        <v>#N/A</v>
      </c>
      <c r="G149" s="38" t="e">
        <f t="shared" si="10"/>
        <v>#N/A</v>
      </c>
      <c r="H149" s="38">
        <f t="shared" si="11"/>
        <v>127900.235</v>
      </c>
      <c r="I149">
        <v>19.7</v>
      </c>
      <c r="K149" s="38"/>
      <c r="L149" s="45"/>
    </row>
    <row r="150" spans="1:12" x14ac:dyDescent="0.25">
      <c r="A150" s="36">
        <v>42153</v>
      </c>
      <c r="B150" t="s">
        <v>2</v>
      </c>
      <c r="C150" t="s">
        <v>1</v>
      </c>
      <c r="D150" s="7">
        <v>132338.94</v>
      </c>
      <c r="E150" s="38">
        <f t="shared" si="8"/>
        <v>132338.94</v>
      </c>
      <c r="F150" s="45" t="e">
        <f t="shared" si="9"/>
        <v>#N/A</v>
      </c>
      <c r="G150" s="38" t="e">
        <f t="shared" si="10"/>
        <v>#N/A</v>
      </c>
      <c r="H150" s="38">
        <f t="shared" si="11"/>
        <v>132338.94</v>
      </c>
      <c r="I150">
        <v>15.8</v>
      </c>
      <c r="K150" s="38"/>
      <c r="L150" s="45"/>
    </row>
    <row r="151" spans="1:12" x14ac:dyDescent="0.25">
      <c r="A151" s="36">
        <v>42154</v>
      </c>
      <c r="B151" t="s">
        <v>2</v>
      </c>
      <c r="C151" t="s">
        <v>1</v>
      </c>
      <c r="D151" s="7">
        <v>114669.79</v>
      </c>
      <c r="E151" s="38">
        <f t="shared" si="8"/>
        <v>114669.79</v>
      </c>
      <c r="F151" s="45" t="e">
        <f t="shared" si="9"/>
        <v>#N/A</v>
      </c>
      <c r="G151" s="38" t="e">
        <f t="shared" si="10"/>
        <v>#N/A</v>
      </c>
      <c r="H151" s="38">
        <f t="shared" si="11"/>
        <v>114669.79</v>
      </c>
      <c r="I151">
        <v>17.3</v>
      </c>
      <c r="K151" s="38"/>
      <c r="L151" s="45"/>
    </row>
    <row r="152" spans="1:12" x14ac:dyDescent="0.25">
      <c r="A152" s="36">
        <v>42155</v>
      </c>
      <c r="B152" t="s">
        <v>2</v>
      </c>
      <c r="C152" t="s">
        <v>1</v>
      </c>
      <c r="D152" s="7">
        <v>113261.26</v>
      </c>
      <c r="E152" s="38">
        <f t="shared" si="8"/>
        <v>113261.26</v>
      </c>
      <c r="F152" s="45" t="e">
        <f t="shared" si="9"/>
        <v>#N/A</v>
      </c>
      <c r="G152" s="38" t="e">
        <f t="shared" si="10"/>
        <v>#N/A</v>
      </c>
      <c r="H152" s="38">
        <f t="shared" si="11"/>
        <v>113261.26</v>
      </c>
      <c r="I152">
        <v>16.8</v>
      </c>
      <c r="K152" s="38"/>
      <c r="L152" s="45"/>
    </row>
    <row r="153" spans="1:12" x14ac:dyDescent="0.25">
      <c r="A153" s="36">
        <v>42156</v>
      </c>
      <c r="B153" t="s">
        <v>2</v>
      </c>
      <c r="C153" t="s">
        <v>1</v>
      </c>
      <c r="D153" s="7">
        <v>140919.995</v>
      </c>
      <c r="E153" s="38">
        <f t="shared" si="8"/>
        <v>140919.995</v>
      </c>
      <c r="F153" s="45" t="e">
        <f t="shared" si="9"/>
        <v>#N/A</v>
      </c>
      <c r="G153" s="38" t="e">
        <f t="shared" si="10"/>
        <v>#N/A</v>
      </c>
      <c r="H153" s="38">
        <f t="shared" si="11"/>
        <v>140919.995</v>
      </c>
      <c r="I153">
        <v>12.2</v>
      </c>
      <c r="K153" s="38"/>
      <c r="L153" s="45"/>
    </row>
    <row r="154" spans="1:12" x14ac:dyDescent="0.25">
      <c r="A154" s="36">
        <v>42157</v>
      </c>
      <c r="B154" t="s">
        <v>2</v>
      </c>
      <c r="C154" t="s">
        <v>1</v>
      </c>
      <c r="D154" s="7">
        <v>148534.505</v>
      </c>
      <c r="E154" s="38">
        <f t="shared" si="8"/>
        <v>148534.505</v>
      </c>
      <c r="F154" s="45" t="e">
        <f t="shared" si="9"/>
        <v>#N/A</v>
      </c>
      <c r="G154" s="38" t="e">
        <f t="shared" si="10"/>
        <v>#N/A</v>
      </c>
      <c r="H154" s="38">
        <f t="shared" si="11"/>
        <v>148534.505</v>
      </c>
      <c r="I154">
        <v>11.4</v>
      </c>
      <c r="K154" s="38"/>
      <c r="L154" s="45"/>
    </row>
    <row r="155" spans="1:12" x14ac:dyDescent="0.25">
      <c r="A155" s="36">
        <v>42158</v>
      </c>
      <c r="B155" t="s">
        <v>2</v>
      </c>
      <c r="C155" t="s">
        <v>1</v>
      </c>
      <c r="D155" s="7">
        <v>146902.95000000001</v>
      </c>
      <c r="E155" s="38">
        <f t="shared" si="8"/>
        <v>146902.95000000001</v>
      </c>
      <c r="F155" s="45" t="e">
        <f t="shared" si="9"/>
        <v>#N/A</v>
      </c>
      <c r="G155" s="38" t="e">
        <f t="shared" si="10"/>
        <v>#N/A</v>
      </c>
      <c r="H155" s="38">
        <f t="shared" si="11"/>
        <v>146902.95000000001</v>
      </c>
      <c r="I155">
        <v>13.6</v>
      </c>
      <c r="K155" s="38"/>
      <c r="L155" s="45"/>
    </row>
    <row r="156" spans="1:12" x14ac:dyDescent="0.25">
      <c r="A156" s="36">
        <v>42159</v>
      </c>
      <c r="B156" t="s">
        <v>2</v>
      </c>
      <c r="C156" t="s">
        <v>1</v>
      </c>
      <c r="D156" s="7">
        <v>147155.26500000001</v>
      </c>
      <c r="E156" s="38">
        <f t="shared" si="8"/>
        <v>147155.26500000001</v>
      </c>
      <c r="F156" s="45" t="e">
        <f t="shared" si="9"/>
        <v>#N/A</v>
      </c>
      <c r="G156" s="38" t="e">
        <f t="shared" si="10"/>
        <v>#N/A</v>
      </c>
      <c r="H156" s="38">
        <f t="shared" si="11"/>
        <v>147155.26500000001</v>
      </c>
      <c r="I156">
        <v>11.3</v>
      </c>
      <c r="K156" s="38"/>
      <c r="L156" s="45"/>
    </row>
    <row r="157" spans="1:12" x14ac:dyDescent="0.25">
      <c r="A157" s="36">
        <v>42160</v>
      </c>
      <c r="B157" t="s">
        <v>2</v>
      </c>
      <c r="C157" t="s">
        <v>1</v>
      </c>
      <c r="D157" s="7">
        <v>142625.035</v>
      </c>
      <c r="E157" s="38">
        <f t="shared" si="8"/>
        <v>142625.035</v>
      </c>
      <c r="F157" s="45" t="e">
        <f t="shared" si="9"/>
        <v>#N/A</v>
      </c>
      <c r="G157" s="38" t="e">
        <f t="shared" si="10"/>
        <v>#N/A</v>
      </c>
      <c r="H157" s="38">
        <f t="shared" si="11"/>
        <v>142625.035</v>
      </c>
      <c r="I157">
        <v>15</v>
      </c>
      <c r="K157" s="38"/>
      <c r="L157" s="45"/>
    </row>
    <row r="158" spans="1:12" x14ac:dyDescent="0.25">
      <c r="A158" s="36">
        <v>42161</v>
      </c>
      <c r="B158" t="s">
        <v>2</v>
      </c>
      <c r="C158" t="s">
        <v>1</v>
      </c>
      <c r="D158" s="7">
        <v>120128.295</v>
      </c>
      <c r="E158" s="38">
        <f t="shared" si="8"/>
        <v>120128.295</v>
      </c>
      <c r="F158" s="45" t="e">
        <f t="shared" si="9"/>
        <v>#N/A</v>
      </c>
      <c r="G158" s="38" t="e">
        <f t="shared" si="10"/>
        <v>#N/A</v>
      </c>
      <c r="H158" s="38">
        <f t="shared" si="11"/>
        <v>120128.295</v>
      </c>
      <c r="I158">
        <v>16.600000000000001</v>
      </c>
      <c r="K158" s="38"/>
      <c r="L158" s="45"/>
    </row>
    <row r="159" spans="1:12" x14ac:dyDescent="0.25">
      <c r="A159" s="36">
        <v>42162</v>
      </c>
      <c r="B159" t="s">
        <v>2</v>
      </c>
      <c r="C159" t="s">
        <v>1</v>
      </c>
      <c r="D159" s="7">
        <v>109609.685</v>
      </c>
      <c r="E159" s="38">
        <f t="shared" si="8"/>
        <v>109609.685</v>
      </c>
      <c r="F159" s="45" t="e">
        <f t="shared" si="9"/>
        <v>#N/A</v>
      </c>
      <c r="G159" s="38" t="e">
        <f t="shared" si="10"/>
        <v>#N/A</v>
      </c>
      <c r="H159" s="38">
        <f t="shared" si="11"/>
        <v>109609.685</v>
      </c>
      <c r="I159">
        <v>14.5</v>
      </c>
      <c r="K159" s="38"/>
      <c r="L159" s="45"/>
    </row>
    <row r="160" spans="1:12" x14ac:dyDescent="0.25">
      <c r="A160" s="36">
        <v>42163</v>
      </c>
      <c r="B160" t="s">
        <v>2</v>
      </c>
      <c r="C160" t="s">
        <v>2</v>
      </c>
      <c r="D160" s="7">
        <v>110715.815</v>
      </c>
      <c r="E160" s="38">
        <f t="shared" si="8"/>
        <v>110715.815</v>
      </c>
      <c r="F160" s="45" t="e">
        <f t="shared" si="9"/>
        <v>#N/A</v>
      </c>
      <c r="G160" s="38">
        <f t="shared" si="10"/>
        <v>110715.815</v>
      </c>
      <c r="H160" s="38" t="e">
        <f t="shared" si="11"/>
        <v>#N/A</v>
      </c>
      <c r="I160">
        <v>18.5</v>
      </c>
      <c r="K160" s="38"/>
      <c r="L160" s="45"/>
    </row>
    <row r="161" spans="1:12" x14ac:dyDescent="0.25">
      <c r="A161" s="36">
        <v>42164</v>
      </c>
      <c r="B161" t="s">
        <v>2</v>
      </c>
      <c r="C161" t="s">
        <v>1</v>
      </c>
      <c r="D161" s="7">
        <v>132854.13500000001</v>
      </c>
      <c r="E161" s="38">
        <f t="shared" si="8"/>
        <v>132854.13500000001</v>
      </c>
      <c r="F161" s="45" t="e">
        <f t="shared" si="9"/>
        <v>#N/A</v>
      </c>
      <c r="G161" s="38" t="e">
        <f t="shared" si="10"/>
        <v>#N/A</v>
      </c>
      <c r="H161" s="38">
        <f t="shared" si="11"/>
        <v>132854.13500000001</v>
      </c>
      <c r="I161">
        <v>13.5</v>
      </c>
      <c r="K161" s="38"/>
      <c r="L161" s="45"/>
    </row>
    <row r="162" spans="1:12" x14ac:dyDescent="0.25">
      <c r="A162" s="36">
        <v>42165</v>
      </c>
      <c r="B162" t="s">
        <v>2</v>
      </c>
      <c r="C162" t="s">
        <v>1</v>
      </c>
      <c r="D162" s="7">
        <v>144125.52499999999</v>
      </c>
      <c r="E162" s="38">
        <f t="shared" si="8"/>
        <v>144125.52499999999</v>
      </c>
      <c r="F162" s="45" t="e">
        <f t="shared" si="9"/>
        <v>#N/A</v>
      </c>
      <c r="G162" s="38" t="e">
        <f t="shared" si="10"/>
        <v>#N/A</v>
      </c>
      <c r="H162" s="38">
        <f t="shared" si="11"/>
        <v>144125.52499999999</v>
      </c>
      <c r="I162">
        <v>13.4</v>
      </c>
      <c r="K162" s="38"/>
      <c r="L162" s="45"/>
    </row>
    <row r="163" spans="1:12" x14ac:dyDescent="0.25">
      <c r="A163" s="36">
        <v>42166</v>
      </c>
      <c r="B163" t="s">
        <v>2</v>
      </c>
      <c r="C163" t="s">
        <v>1</v>
      </c>
      <c r="D163" s="7">
        <v>143465.44500000001</v>
      </c>
      <c r="E163" s="38">
        <f t="shared" si="8"/>
        <v>143465.44500000001</v>
      </c>
      <c r="F163" s="45" t="e">
        <f t="shared" si="9"/>
        <v>#N/A</v>
      </c>
      <c r="G163" s="38" t="e">
        <f t="shared" si="10"/>
        <v>#N/A</v>
      </c>
      <c r="H163" s="38">
        <f t="shared" si="11"/>
        <v>143465.44500000001</v>
      </c>
      <c r="I163">
        <v>14</v>
      </c>
      <c r="K163" s="38"/>
      <c r="L163" s="45"/>
    </row>
    <row r="164" spans="1:12" x14ac:dyDescent="0.25">
      <c r="A164" s="36">
        <v>42167</v>
      </c>
      <c r="B164" t="s">
        <v>2</v>
      </c>
      <c r="C164" t="s">
        <v>1</v>
      </c>
      <c r="D164" s="7">
        <v>145005.62</v>
      </c>
      <c r="E164" s="38">
        <f t="shared" si="8"/>
        <v>145005.62</v>
      </c>
      <c r="F164" s="45" t="e">
        <f t="shared" si="9"/>
        <v>#N/A</v>
      </c>
      <c r="G164" s="38" t="e">
        <f t="shared" si="10"/>
        <v>#N/A</v>
      </c>
      <c r="H164" s="38">
        <f t="shared" si="11"/>
        <v>145005.62</v>
      </c>
      <c r="I164">
        <v>13.1</v>
      </c>
      <c r="K164" s="38"/>
      <c r="L164" s="45"/>
    </row>
    <row r="165" spans="1:12" x14ac:dyDescent="0.25">
      <c r="A165" s="36">
        <v>42168</v>
      </c>
      <c r="B165" t="s">
        <v>2</v>
      </c>
      <c r="C165" t="s">
        <v>1</v>
      </c>
      <c r="D165" s="7">
        <v>123754.55</v>
      </c>
      <c r="E165" s="38">
        <f t="shared" si="8"/>
        <v>123754.55</v>
      </c>
      <c r="F165" s="45" t="e">
        <f t="shared" si="9"/>
        <v>#N/A</v>
      </c>
      <c r="G165" s="38" t="e">
        <f t="shared" si="10"/>
        <v>#N/A</v>
      </c>
      <c r="H165" s="38">
        <f t="shared" si="11"/>
        <v>123754.55</v>
      </c>
      <c r="I165">
        <v>18.2</v>
      </c>
      <c r="K165" s="38"/>
      <c r="L165" s="45"/>
    </row>
    <row r="166" spans="1:12" x14ac:dyDescent="0.25">
      <c r="A166" s="36">
        <v>42169</v>
      </c>
      <c r="B166" t="s">
        <v>2</v>
      </c>
      <c r="C166" t="s">
        <v>1</v>
      </c>
      <c r="D166" s="7">
        <v>119125.62</v>
      </c>
      <c r="E166" s="38">
        <f t="shared" si="8"/>
        <v>119125.62</v>
      </c>
      <c r="F166" s="45" t="e">
        <f t="shared" si="9"/>
        <v>#N/A</v>
      </c>
      <c r="G166" s="38" t="e">
        <f t="shared" si="10"/>
        <v>#N/A</v>
      </c>
      <c r="H166" s="38">
        <f t="shared" si="11"/>
        <v>119125.62</v>
      </c>
      <c r="I166">
        <v>17.399999999999999</v>
      </c>
      <c r="K166" s="38"/>
      <c r="L166" s="45"/>
    </row>
    <row r="167" spans="1:12" x14ac:dyDescent="0.25">
      <c r="A167" s="36">
        <v>42170</v>
      </c>
      <c r="B167" t="s">
        <v>2</v>
      </c>
      <c r="C167" t="s">
        <v>1</v>
      </c>
      <c r="D167" s="7">
        <v>136054.14499999999</v>
      </c>
      <c r="E167" s="38">
        <f t="shared" si="8"/>
        <v>136054.14499999999</v>
      </c>
      <c r="F167" s="45" t="e">
        <f t="shared" si="9"/>
        <v>#N/A</v>
      </c>
      <c r="G167" s="38" t="e">
        <f t="shared" si="10"/>
        <v>#N/A</v>
      </c>
      <c r="H167" s="38">
        <f t="shared" si="11"/>
        <v>136054.14499999999</v>
      </c>
      <c r="I167">
        <v>16.899999999999999</v>
      </c>
      <c r="K167" s="38"/>
      <c r="L167" s="45"/>
    </row>
    <row r="168" spans="1:12" x14ac:dyDescent="0.25">
      <c r="A168" s="36">
        <v>42171</v>
      </c>
      <c r="B168" t="s">
        <v>2</v>
      </c>
      <c r="C168" t="s">
        <v>1</v>
      </c>
      <c r="D168" s="7">
        <v>139073.785</v>
      </c>
      <c r="E168" s="38">
        <f t="shared" si="8"/>
        <v>139073.785</v>
      </c>
      <c r="F168" s="45" t="e">
        <f t="shared" si="9"/>
        <v>#N/A</v>
      </c>
      <c r="G168" s="38" t="e">
        <f t="shared" si="10"/>
        <v>#N/A</v>
      </c>
      <c r="H168" s="38">
        <f t="shared" si="11"/>
        <v>139073.785</v>
      </c>
      <c r="I168">
        <v>16.100000000000001</v>
      </c>
      <c r="K168" s="38"/>
      <c r="L168" s="45"/>
    </row>
    <row r="169" spans="1:12" x14ac:dyDescent="0.25">
      <c r="A169" s="36">
        <v>42172</v>
      </c>
      <c r="B169" t="s">
        <v>2</v>
      </c>
      <c r="C169" t="s">
        <v>1</v>
      </c>
      <c r="D169" s="7">
        <v>134290.46</v>
      </c>
      <c r="E169" s="38">
        <f t="shared" si="8"/>
        <v>134290.46</v>
      </c>
      <c r="F169" s="45" t="e">
        <f t="shared" si="9"/>
        <v>#N/A</v>
      </c>
      <c r="G169" s="38" t="e">
        <f t="shared" si="10"/>
        <v>#N/A</v>
      </c>
      <c r="H169" s="38">
        <f t="shared" si="11"/>
        <v>134290.46</v>
      </c>
      <c r="I169">
        <v>13.8</v>
      </c>
      <c r="K169" s="38"/>
      <c r="L169" s="45"/>
    </row>
    <row r="170" spans="1:12" x14ac:dyDescent="0.25">
      <c r="A170" s="36">
        <v>42173</v>
      </c>
      <c r="B170" t="s">
        <v>2</v>
      </c>
      <c r="C170" t="s">
        <v>1</v>
      </c>
      <c r="D170" s="7">
        <v>137073.77499999999</v>
      </c>
      <c r="E170" s="38">
        <f t="shared" si="8"/>
        <v>137073.77499999999</v>
      </c>
      <c r="F170" s="45" t="e">
        <f t="shared" si="9"/>
        <v>#N/A</v>
      </c>
      <c r="G170" s="38" t="e">
        <f t="shared" si="10"/>
        <v>#N/A</v>
      </c>
      <c r="H170" s="38">
        <f t="shared" si="11"/>
        <v>137073.77499999999</v>
      </c>
      <c r="I170">
        <v>12.7</v>
      </c>
      <c r="K170" s="38"/>
      <c r="L170" s="45"/>
    </row>
    <row r="171" spans="1:12" x14ac:dyDescent="0.25">
      <c r="A171" s="36">
        <v>42174</v>
      </c>
      <c r="B171" t="s">
        <v>2</v>
      </c>
      <c r="C171" t="s">
        <v>1</v>
      </c>
      <c r="D171" s="7">
        <v>139781.245</v>
      </c>
      <c r="E171" s="38">
        <f t="shared" si="8"/>
        <v>139781.245</v>
      </c>
      <c r="F171" s="45" t="e">
        <f t="shared" si="9"/>
        <v>#N/A</v>
      </c>
      <c r="G171" s="38" t="e">
        <f t="shared" si="10"/>
        <v>#N/A</v>
      </c>
      <c r="H171" s="38">
        <f t="shared" si="11"/>
        <v>139781.245</v>
      </c>
      <c r="I171">
        <v>12.4</v>
      </c>
      <c r="K171" s="38"/>
      <c r="L171" s="45"/>
    </row>
    <row r="172" spans="1:12" x14ac:dyDescent="0.25">
      <c r="A172" s="36">
        <v>42175</v>
      </c>
      <c r="B172" t="s">
        <v>2</v>
      </c>
      <c r="C172" t="s">
        <v>1</v>
      </c>
      <c r="D172" s="7">
        <v>129576.36</v>
      </c>
      <c r="E172" s="38">
        <f t="shared" si="8"/>
        <v>129576.36</v>
      </c>
      <c r="F172" s="45" t="e">
        <f t="shared" si="9"/>
        <v>#N/A</v>
      </c>
      <c r="G172" s="38" t="e">
        <f t="shared" si="10"/>
        <v>#N/A</v>
      </c>
      <c r="H172" s="38">
        <f t="shared" si="11"/>
        <v>129576.36</v>
      </c>
      <c r="I172">
        <v>11.6</v>
      </c>
      <c r="K172" s="38"/>
      <c r="L172" s="45"/>
    </row>
    <row r="173" spans="1:12" x14ac:dyDescent="0.25">
      <c r="A173" s="36">
        <v>42176</v>
      </c>
      <c r="B173" t="s">
        <v>2</v>
      </c>
      <c r="C173" t="s">
        <v>1</v>
      </c>
      <c r="D173" s="7">
        <v>124910.57</v>
      </c>
      <c r="E173" s="38">
        <f t="shared" si="8"/>
        <v>124910.57</v>
      </c>
      <c r="F173" s="45" t="e">
        <f t="shared" si="9"/>
        <v>#N/A</v>
      </c>
      <c r="G173" s="38" t="e">
        <f t="shared" si="10"/>
        <v>#N/A</v>
      </c>
      <c r="H173" s="38">
        <f t="shared" si="11"/>
        <v>124910.57</v>
      </c>
      <c r="I173">
        <v>12.9</v>
      </c>
      <c r="K173" s="38"/>
      <c r="L173" s="45"/>
    </row>
    <row r="174" spans="1:12" x14ac:dyDescent="0.25">
      <c r="A174" s="36">
        <v>42177</v>
      </c>
      <c r="B174" t="s">
        <v>2</v>
      </c>
      <c r="C174" t="s">
        <v>1</v>
      </c>
      <c r="D174" s="7">
        <v>140431.35999999999</v>
      </c>
      <c r="E174" s="38">
        <f t="shared" si="8"/>
        <v>140431.35999999999</v>
      </c>
      <c r="F174" s="45" t="e">
        <f t="shared" si="9"/>
        <v>#N/A</v>
      </c>
      <c r="G174" s="38" t="e">
        <f t="shared" si="10"/>
        <v>#N/A</v>
      </c>
      <c r="H174" s="38">
        <f t="shared" si="11"/>
        <v>140431.35999999999</v>
      </c>
      <c r="I174">
        <v>14.1</v>
      </c>
      <c r="K174" s="38"/>
      <c r="L174" s="45"/>
    </row>
    <row r="175" spans="1:12" x14ac:dyDescent="0.25">
      <c r="A175" s="36">
        <v>42178</v>
      </c>
      <c r="B175" t="s">
        <v>2</v>
      </c>
      <c r="C175" t="s">
        <v>1</v>
      </c>
      <c r="D175" s="7">
        <v>133171.4</v>
      </c>
      <c r="E175" s="38">
        <f t="shared" si="8"/>
        <v>133171.4</v>
      </c>
      <c r="F175" s="45" t="e">
        <f t="shared" si="9"/>
        <v>#N/A</v>
      </c>
      <c r="G175" s="38" t="e">
        <f t="shared" si="10"/>
        <v>#N/A</v>
      </c>
      <c r="H175" s="38">
        <f t="shared" si="11"/>
        <v>133171.4</v>
      </c>
      <c r="I175">
        <v>17.600000000000001</v>
      </c>
      <c r="K175" s="38"/>
      <c r="L175" s="45"/>
    </row>
    <row r="176" spans="1:12" x14ac:dyDescent="0.25">
      <c r="A176" s="36">
        <v>42179</v>
      </c>
      <c r="B176" t="s">
        <v>2</v>
      </c>
      <c r="C176" t="s">
        <v>1</v>
      </c>
      <c r="D176" s="7">
        <v>135407.57</v>
      </c>
      <c r="E176" s="38">
        <f t="shared" si="8"/>
        <v>135407.57</v>
      </c>
      <c r="F176" s="45" t="e">
        <f t="shared" si="9"/>
        <v>#N/A</v>
      </c>
      <c r="G176" s="38" t="e">
        <f t="shared" si="10"/>
        <v>#N/A</v>
      </c>
      <c r="H176" s="38">
        <f t="shared" si="11"/>
        <v>135407.57</v>
      </c>
      <c r="I176">
        <v>16</v>
      </c>
      <c r="K176" s="38"/>
      <c r="L176" s="45"/>
    </row>
    <row r="177" spans="1:12" x14ac:dyDescent="0.25">
      <c r="A177" s="36">
        <v>42180</v>
      </c>
      <c r="B177" t="s">
        <v>2</v>
      </c>
      <c r="C177" t="s">
        <v>1</v>
      </c>
      <c r="D177" s="7">
        <v>137379.23000000001</v>
      </c>
      <c r="E177" s="38">
        <f t="shared" si="8"/>
        <v>137379.23000000001</v>
      </c>
      <c r="F177" s="45" t="e">
        <f t="shared" si="9"/>
        <v>#N/A</v>
      </c>
      <c r="G177" s="38" t="e">
        <f t="shared" si="10"/>
        <v>#N/A</v>
      </c>
      <c r="H177" s="38">
        <f t="shared" si="11"/>
        <v>137379.23000000001</v>
      </c>
      <c r="I177">
        <v>14</v>
      </c>
      <c r="K177" s="38"/>
      <c r="L177" s="45"/>
    </row>
    <row r="178" spans="1:12" x14ac:dyDescent="0.25">
      <c r="A178" s="36">
        <v>42181</v>
      </c>
      <c r="B178" t="s">
        <v>1</v>
      </c>
      <c r="C178" t="s">
        <v>1</v>
      </c>
      <c r="D178" s="7">
        <v>135562.07500000001</v>
      </c>
      <c r="E178" s="38" t="e">
        <f t="shared" si="8"/>
        <v>#N/A</v>
      </c>
      <c r="F178" s="45">
        <f t="shared" si="9"/>
        <v>135562.07500000001</v>
      </c>
      <c r="G178" s="38" t="e">
        <f t="shared" si="10"/>
        <v>#N/A</v>
      </c>
      <c r="H178" s="38">
        <f t="shared" si="11"/>
        <v>135562.07500000001</v>
      </c>
      <c r="I178">
        <v>16.899999999999999</v>
      </c>
      <c r="K178" s="38"/>
      <c r="L178" s="45"/>
    </row>
    <row r="179" spans="1:12" x14ac:dyDescent="0.25">
      <c r="A179" s="36">
        <v>42182</v>
      </c>
      <c r="B179" t="s">
        <v>1</v>
      </c>
      <c r="C179" t="s">
        <v>1</v>
      </c>
      <c r="D179" s="7">
        <v>124587.43</v>
      </c>
      <c r="E179" s="38" t="e">
        <f t="shared" si="8"/>
        <v>#N/A</v>
      </c>
      <c r="F179" s="45">
        <f t="shared" si="9"/>
        <v>124587.43</v>
      </c>
      <c r="G179" s="38" t="e">
        <f t="shared" si="10"/>
        <v>#N/A</v>
      </c>
      <c r="H179" s="38">
        <f t="shared" si="11"/>
        <v>124587.43</v>
      </c>
      <c r="I179">
        <v>14.1</v>
      </c>
      <c r="K179" s="38"/>
      <c r="L179" s="45"/>
    </row>
    <row r="180" spans="1:12" x14ac:dyDescent="0.25">
      <c r="A180" s="36">
        <v>42183</v>
      </c>
      <c r="B180" t="s">
        <v>1</v>
      </c>
      <c r="C180" t="s">
        <v>1</v>
      </c>
      <c r="D180" s="7">
        <v>119277.48</v>
      </c>
      <c r="E180" s="38" t="e">
        <f t="shared" si="8"/>
        <v>#N/A</v>
      </c>
      <c r="F180" s="45">
        <f t="shared" si="9"/>
        <v>119277.48</v>
      </c>
      <c r="G180" s="38" t="e">
        <f t="shared" si="10"/>
        <v>#N/A</v>
      </c>
      <c r="H180" s="38">
        <f t="shared" si="11"/>
        <v>119277.48</v>
      </c>
      <c r="I180">
        <v>14.5</v>
      </c>
      <c r="K180" s="38"/>
      <c r="L180" s="45"/>
    </row>
    <row r="181" spans="1:12" x14ac:dyDescent="0.25">
      <c r="A181" s="36">
        <v>42184</v>
      </c>
      <c r="B181" t="s">
        <v>1</v>
      </c>
      <c r="C181" t="s">
        <v>1</v>
      </c>
      <c r="D181" s="7">
        <v>139468.155</v>
      </c>
      <c r="E181" s="38" t="e">
        <f t="shared" si="8"/>
        <v>#N/A</v>
      </c>
      <c r="F181" s="45">
        <f t="shared" si="9"/>
        <v>139468.155</v>
      </c>
      <c r="G181" s="38" t="e">
        <f t="shared" si="10"/>
        <v>#N/A</v>
      </c>
      <c r="H181" s="38">
        <f t="shared" si="11"/>
        <v>139468.155</v>
      </c>
      <c r="I181">
        <v>12.3</v>
      </c>
      <c r="K181" s="38"/>
      <c r="L181" s="45"/>
    </row>
    <row r="182" spans="1:12" x14ac:dyDescent="0.25">
      <c r="A182" s="36">
        <v>42185</v>
      </c>
      <c r="B182" t="s">
        <v>1</v>
      </c>
      <c r="C182" t="s">
        <v>1</v>
      </c>
      <c r="D182" s="7">
        <v>143170.05499999999</v>
      </c>
      <c r="E182" s="38" t="e">
        <f t="shared" si="8"/>
        <v>#N/A</v>
      </c>
      <c r="F182" s="45">
        <f t="shared" si="9"/>
        <v>143170.05499999999</v>
      </c>
      <c r="G182" s="38" t="e">
        <f t="shared" si="10"/>
        <v>#N/A</v>
      </c>
      <c r="H182" s="38">
        <f t="shared" si="11"/>
        <v>143170.05499999999</v>
      </c>
      <c r="I182">
        <v>14.2</v>
      </c>
      <c r="K182" s="38"/>
      <c r="L182" s="45"/>
    </row>
    <row r="183" spans="1:12" x14ac:dyDescent="0.25">
      <c r="A183" s="36">
        <v>42186</v>
      </c>
      <c r="B183" t="s">
        <v>1</v>
      </c>
      <c r="C183" t="s">
        <v>1</v>
      </c>
      <c r="D183" s="7">
        <v>138931</v>
      </c>
      <c r="E183" s="38" t="e">
        <f t="shared" si="8"/>
        <v>#N/A</v>
      </c>
      <c r="F183" s="45">
        <f t="shared" si="9"/>
        <v>138931</v>
      </c>
      <c r="G183" s="38" t="e">
        <f t="shared" si="10"/>
        <v>#N/A</v>
      </c>
      <c r="H183" s="38">
        <f t="shared" si="11"/>
        <v>138931</v>
      </c>
      <c r="I183">
        <v>15</v>
      </c>
      <c r="K183" s="38"/>
      <c r="L183" s="45"/>
    </row>
    <row r="184" spans="1:12" x14ac:dyDescent="0.25">
      <c r="A184" s="36">
        <v>42187</v>
      </c>
      <c r="B184" t="s">
        <v>1</v>
      </c>
      <c r="C184" t="s">
        <v>1</v>
      </c>
      <c r="D184" s="7">
        <v>138972.42499999999</v>
      </c>
      <c r="E184" s="38" t="e">
        <f t="shared" si="8"/>
        <v>#N/A</v>
      </c>
      <c r="F184" s="45">
        <f t="shared" si="9"/>
        <v>138972.42499999999</v>
      </c>
      <c r="G184" s="38" t="e">
        <f t="shared" si="10"/>
        <v>#N/A</v>
      </c>
      <c r="H184" s="38">
        <f t="shared" si="11"/>
        <v>138972.42499999999</v>
      </c>
      <c r="I184">
        <v>11.9</v>
      </c>
      <c r="K184" s="38"/>
      <c r="L184" s="45"/>
    </row>
    <row r="185" spans="1:12" x14ac:dyDescent="0.25">
      <c r="A185" s="36">
        <v>42188</v>
      </c>
      <c r="B185" t="s">
        <v>1</v>
      </c>
      <c r="C185" t="s">
        <v>1</v>
      </c>
      <c r="D185" s="7">
        <v>145713.81</v>
      </c>
      <c r="E185" s="38" t="e">
        <f t="shared" si="8"/>
        <v>#N/A</v>
      </c>
      <c r="F185" s="45">
        <f t="shared" si="9"/>
        <v>145713.81</v>
      </c>
      <c r="G185" s="38" t="e">
        <f t="shared" si="10"/>
        <v>#N/A</v>
      </c>
      <c r="H185" s="38">
        <f t="shared" si="11"/>
        <v>145713.81</v>
      </c>
      <c r="I185">
        <v>12</v>
      </c>
      <c r="K185" s="38"/>
      <c r="L185" s="45"/>
    </row>
    <row r="186" spans="1:12" x14ac:dyDescent="0.25">
      <c r="A186" s="36">
        <v>42189</v>
      </c>
      <c r="B186" t="s">
        <v>1</v>
      </c>
      <c r="C186" t="s">
        <v>1</v>
      </c>
      <c r="D186" s="7">
        <v>130073.27</v>
      </c>
      <c r="E186" s="38" t="e">
        <f t="shared" si="8"/>
        <v>#N/A</v>
      </c>
      <c r="F186" s="45">
        <f t="shared" si="9"/>
        <v>130073.27</v>
      </c>
      <c r="G186" s="38" t="e">
        <f t="shared" si="10"/>
        <v>#N/A</v>
      </c>
      <c r="H186" s="38">
        <f t="shared" si="11"/>
        <v>130073.27</v>
      </c>
      <c r="I186">
        <v>10.6</v>
      </c>
      <c r="K186" s="38"/>
      <c r="L186" s="45"/>
    </row>
    <row r="187" spans="1:12" x14ac:dyDescent="0.25">
      <c r="A187" s="36">
        <v>42190</v>
      </c>
      <c r="B187" t="s">
        <v>1</v>
      </c>
      <c r="C187" t="s">
        <v>1</v>
      </c>
      <c r="D187" s="7">
        <v>117312.925</v>
      </c>
      <c r="E187" s="38" t="e">
        <f t="shared" si="8"/>
        <v>#N/A</v>
      </c>
      <c r="F187" s="45">
        <f t="shared" si="9"/>
        <v>117312.925</v>
      </c>
      <c r="G187" s="38" t="e">
        <f t="shared" si="10"/>
        <v>#N/A</v>
      </c>
      <c r="H187" s="38">
        <f t="shared" si="11"/>
        <v>117312.925</v>
      </c>
      <c r="I187">
        <v>14.9</v>
      </c>
      <c r="K187" s="38"/>
      <c r="L187" s="45"/>
    </row>
    <row r="188" spans="1:12" x14ac:dyDescent="0.25">
      <c r="A188" s="36">
        <v>42191</v>
      </c>
      <c r="B188" t="s">
        <v>1</v>
      </c>
      <c r="C188" t="s">
        <v>1</v>
      </c>
      <c r="D188" s="7">
        <v>143176.33499999999</v>
      </c>
      <c r="E188" s="38" t="e">
        <f t="shared" si="8"/>
        <v>#N/A</v>
      </c>
      <c r="F188" s="45">
        <f t="shared" si="9"/>
        <v>143176.33499999999</v>
      </c>
      <c r="G188" s="38" t="e">
        <f t="shared" si="10"/>
        <v>#N/A</v>
      </c>
      <c r="H188" s="38">
        <f t="shared" si="11"/>
        <v>143176.33499999999</v>
      </c>
      <c r="I188">
        <v>11.5</v>
      </c>
      <c r="K188" s="38"/>
      <c r="L188" s="45"/>
    </row>
    <row r="189" spans="1:12" x14ac:dyDescent="0.25">
      <c r="A189" s="36">
        <v>42192</v>
      </c>
      <c r="B189" t="s">
        <v>1</v>
      </c>
      <c r="C189" t="s">
        <v>1</v>
      </c>
      <c r="D189" s="7">
        <v>143984.39000000001</v>
      </c>
      <c r="E189" s="38" t="e">
        <f t="shared" si="8"/>
        <v>#N/A</v>
      </c>
      <c r="F189" s="45">
        <f t="shared" si="9"/>
        <v>143984.39000000001</v>
      </c>
      <c r="G189" s="38" t="e">
        <f t="shared" si="10"/>
        <v>#N/A</v>
      </c>
      <c r="H189" s="38">
        <f t="shared" si="11"/>
        <v>143984.39000000001</v>
      </c>
      <c r="I189">
        <v>14.2</v>
      </c>
      <c r="K189" s="38"/>
      <c r="L189" s="45"/>
    </row>
    <row r="190" spans="1:12" x14ac:dyDescent="0.25">
      <c r="A190" s="36">
        <v>42193</v>
      </c>
      <c r="B190" t="s">
        <v>1</v>
      </c>
      <c r="C190" t="s">
        <v>1</v>
      </c>
      <c r="D190" s="7">
        <v>141696.29500000001</v>
      </c>
      <c r="E190" s="38" t="e">
        <f t="shared" si="8"/>
        <v>#N/A</v>
      </c>
      <c r="F190" s="45">
        <f t="shared" si="9"/>
        <v>141696.29500000001</v>
      </c>
      <c r="G190" s="38" t="e">
        <f t="shared" si="10"/>
        <v>#N/A</v>
      </c>
      <c r="H190" s="38">
        <f t="shared" si="11"/>
        <v>141696.29500000001</v>
      </c>
      <c r="I190">
        <v>14.8</v>
      </c>
      <c r="K190" s="38"/>
      <c r="L190" s="45"/>
    </row>
    <row r="191" spans="1:12" x14ac:dyDescent="0.25">
      <c r="A191" s="36">
        <v>42194</v>
      </c>
      <c r="B191" t="s">
        <v>1</v>
      </c>
      <c r="C191" t="s">
        <v>1</v>
      </c>
      <c r="D191" s="7">
        <v>141994.375</v>
      </c>
      <c r="E191" s="38" t="e">
        <f t="shared" si="8"/>
        <v>#N/A</v>
      </c>
      <c r="F191" s="45">
        <f t="shared" si="9"/>
        <v>141994.375</v>
      </c>
      <c r="G191" s="38" t="e">
        <f t="shared" si="10"/>
        <v>#N/A</v>
      </c>
      <c r="H191" s="38">
        <f t="shared" si="11"/>
        <v>141994.375</v>
      </c>
      <c r="I191">
        <v>13.4</v>
      </c>
      <c r="K191" s="38"/>
      <c r="L191" s="45"/>
    </row>
    <row r="192" spans="1:12" x14ac:dyDescent="0.25">
      <c r="A192" s="36">
        <v>42195</v>
      </c>
      <c r="B192" t="s">
        <v>1</v>
      </c>
      <c r="C192" t="s">
        <v>1</v>
      </c>
      <c r="D192" s="7">
        <v>136884.095</v>
      </c>
      <c r="E192" s="38" t="e">
        <f t="shared" si="8"/>
        <v>#N/A</v>
      </c>
      <c r="F192" s="45">
        <f t="shared" si="9"/>
        <v>136884.095</v>
      </c>
      <c r="G192" s="38" t="e">
        <f t="shared" si="10"/>
        <v>#N/A</v>
      </c>
      <c r="H192" s="38">
        <f t="shared" si="11"/>
        <v>136884.095</v>
      </c>
      <c r="I192">
        <v>14.3</v>
      </c>
      <c r="K192" s="38"/>
      <c r="L192" s="45"/>
    </row>
    <row r="193" spans="1:12" x14ac:dyDescent="0.25">
      <c r="A193" s="36">
        <v>42196</v>
      </c>
      <c r="B193" t="s">
        <v>1</v>
      </c>
      <c r="C193" t="s">
        <v>1</v>
      </c>
      <c r="D193" s="7">
        <v>123971.705</v>
      </c>
      <c r="E193" s="38" t="e">
        <f t="shared" si="8"/>
        <v>#N/A</v>
      </c>
      <c r="F193" s="45">
        <f t="shared" si="9"/>
        <v>123971.705</v>
      </c>
      <c r="G193" s="38" t="e">
        <f t="shared" si="10"/>
        <v>#N/A</v>
      </c>
      <c r="H193" s="38">
        <f t="shared" si="11"/>
        <v>123971.705</v>
      </c>
      <c r="I193">
        <v>13.1</v>
      </c>
      <c r="K193" s="38"/>
      <c r="L193" s="45"/>
    </row>
    <row r="194" spans="1:12" x14ac:dyDescent="0.25">
      <c r="A194" s="36">
        <v>42197</v>
      </c>
      <c r="B194" t="s">
        <v>1</v>
      </c>
      <c r="C194" t="s">
        <v>1</v>
      </c>
      <c r="D194" s="7">
        <v>124790.69500000001</v>
      </c>
      <c r="E194" s="38" t="e">
        <f t="shared" si="8"/>
        <v>#N/A</v>
      </c>
      <c r="F194" s="45">
        <f t="shared" si="9"/>
        <v>124790.69500000001</v>
      </c>
      <c r="G194" s="38" t="e">
        <f t="shared" si="10"/>
        <v>#N/A</v>
      </c>
      <c r="H194" s="38">
        <f t="shared" si="11"/>
        <v>124790.69500000001</v>
      </c>
      <c r="I194">
        <v>12.3</v>
      </c>
      <c r="K194" s="38"/>
      <c r="L194" s="45"/>
    </row>
    <row r="195" spans="1:12" x14ac:dyDescent="0.25">
      <c r="A195" s="36">
        <v>42198</v>
      </c>
      <c r="B195" t="s">
        <v>1</v>
      </c>
      <c r="C195" t="s">
        <v>1</v>
      </c>
      <c r="D195" s="7">
        <v>138680.33499999999</v>
      </c>
      <c r="E195" s="38" t="e">
        <f t="shared" ref="E195:E258" si="12">IF($B195="N",#N/A,$D195)</f>
        <v>#N/A</v>
      </c>
      <c r="F195" s="45">
        <f t="shared" ref="F195:F258" si="13">IF($B195="N",$D195,#N/A)</f>
        <v>138680.33499999999</v>
      </c>
      <c r="G195" s="38" t="e">
        <f t="shared" ref="G195:G258" si="14">IF($C195="Y",$D195,#N/A)</f>
        <v>#N/A</v>
      </c>
      <c r="H195" s="38">
        <f t="shared" ref="H195:H258" si="15">IF($C195="Y",#N/A,$D195)</f>
        <v>138680.33499999999</v>
      </c>
      <c r="I195">
        <v>12.7</v>
      </c>
      <c r="K195" s="38"/>
      <c r="L195" s="45"/>
    </row>
    <row r="196" spans="1:12" x14ac:dyDescent="0.25">
      <c r="A196" s="36">
        <v>42199</v>
      </c>
      <c r="B196" t="s">
        <v>2</v>
      </c>
      <c r="C196" t="s">
        <v>1</v>
      </c>
      <c r="D196" s="7">
        <v>150671.10500000001</v>
      </c>
      <c r="E196" s="38">
        <f t="shared" si="12"/>
        <v>150671.10500000001</v>
      </c>
      <c r="F196" s="45" t="e">
        <f t="shared" si="13"/>
        <v>#N/A</v>
      </c>
      <c r="G196" s="38" t="e">
        <f t="shared" si="14"/>
        <v>#N/A</v>
      </c>
      <c r="H196" s="38">
        <f t="shared" si="15"/>
        <v>150671.10500000001</v>
      </c>
      <c r="I196">
        <v>9.8000000000000007</v>
      </c>
      <c r="K196" s="38"/>
      <c r="L196" s="45"/>
    </row>
    <row r="197" spans="1:12" x14ac:dyDescent="0.25">
      <c r="A197" s="36">
        <v>42200</v>
      </c>
      <c r="B197" t="s">
        <v>2</v>
      </c>
      <c r="C197" t="s">
        <v>1</v>
      </c>
      <c r="D197" s="7">
        <v>151270.54</v>
      </c>
      <c r="E197" s="38">
        <f t="shared" si="12"/>
        <v>151270.54</v>
      </c>
      <c r="F197" s="45" t="e">
        <f t="shared" si="13"/>
        <v>#N/A</v>
      </c>
      <c r="G197" s="38" t="e">
        <f t="shared" si="14"/>
        <v>#N/A</v>
      </c>
      <c r="H197" s="38">
        <f t="shared" si="15"/>
        <v>151270.54</v>
      </c>
      <c r="I197">
        <v>10.5</v>
      </c>
      <c r="K197" s="38"/>
      <c r="L197" s="45"/>
    </row>
    <row r="198" spans="1:12" x14ac:dyDescent="0.25">
      <c r="A198" s="36">
        <v>42201</v>
      </c>
      <c r="B198" t="s">
        <v>2</v>
      </c>
      <c r="C198" t="s">
        <v>1</v>
      </c>
      <c r="D198" s="7">
        <v>144797.98000000001</v>
      </c>
      <c r="E198" s="38">
        <f t="shared" si="12"/>
        <v>144797.98000000001</v>
      </c>
      <c r="F198" s="45" t="e">
        <f t="shared" si="13"/>
        <v>#N/A</v>
      </c>
      <c r="G198" s="38" t="e">
        <f t="shared" si="14"/>
        <v>#N/A</v>
      </c>
      <c r="H198" s="38">
        <f t="shared" si="15"/>
        <v>144797.98000000001</v>
      </c>
      <c r="I198">
        <v>12.3</v>
      </c>
      <c r="K198" s="38"/>
      <c r="L198" s="45"/>
    </row>
    <row r="199" spans="1:12" x14ac:dyDescent="0.25">
      <c r="A199" s="36">
        <v>42202</v>
      </c>
      <c r="B199" t="s">
        <v>2</v>
      </c>
      <c r="C199" t="s">
        <v>1</v>
      </c>
      <c r="D199" s="7">
        <v>142965.48000000001</v>
      </c>
      <c r="E199" s="38">
        <f t="shared" si="12"/>
        <v>142965.48000000001</v>
      </c>
      <c r="F199" s="45" t="e">
        <f t="shared" si="13"/>
        <v>#N/A</v>
      </c>
      <c r="G199" s="38" t="e">
        <f t="shared" si="14"/>
        <v>#N/A</v>
      </c>
      <c r="H199" s="38">
        <f t="shared" si="15"/>
        <v>142965.48000000001</v>
      </c>
      <c r="I199">
        <v>12.3</v>
      </c>
      <c r="K199" s="38"/>
      <c r="L199" s="45"/>
    </row>
    <row r="200" spans="1:12" x14ac:dyDescent="0.25">
      <c r="A200" s="36">
        <v>42203</v>
      </c>
      <c r="B200" t="s">
        <v>2</v>
      </c>
      <c r="C200" t="s">
        <v>1</v>
      </c>
      <c r="D200" s="7">
        <v>130187.44500000001</v>
      </c>
      <c r="E200" s="38">
        <f t="shared" si="12"/>
        <v>130187.44500000001</v>
      </c>
      <c r="F200" s="45" t="e">
        <f t="shared" si="13"/>
        <v>#N/A</v>
      </c>
      <c r="G200" s="38" t="e">
        <f t="shared" si="14"/>
        <v>#N/A</v>
      </c>
      <c r="H200" s="38">
        <f t="shared" si="15"/>
        <v>130187.44500000001</v>
      </c>
      <c r="I200">
        <v>11.5</v>
      </c>
      <c r="K200" s="38"/>
      <c r="L200" s="45"/>
    </row>
    <row r="201" spans="1:12" x14ac:dyDescent="0.25">
      <c r="A201" s="36">
        <v>42204</v>
      </c>
      <c r="B201" t="s">
        <v>2</v>
      </c>
      <c r="C201" t="s">
        <v>1</v>
      </c>
      <c r="D201" s="7">
        <v>131141.35500000001</v>
      </c>
      <c r="E201" s="38">
        <f t="shared" si="12"/>
        <v>131141.35500000001</v>
      </c>
      <c r="F201" s="45" t="e">
        <f t="shared" si="13"/>
        <v>#N/A</v>
      </c>
      <c r="G201" s="38" t="e">
        <f t="shared" si="14"/>
        <v>#N/A</v>
      </c>
      <c r="H201" s="38">
        <f t="shared" si="15"/>
        <v>131141.35500000001</v>
      </c>
      <c r="I201">
        <v>12.1</v>
      </c>
      <c r="K201" s="38"/>
      <c r="L201" s="45"/>
    </row>
    <row r="202" spans="1:12" x14ac:dyDescent="0.25">
      <c r="A202" s="36">
        <v>42205</v>
      </c>
      <c r="B202" t="s">
        <v>2</v>
      </c>
      <c r="C202" t="s">
        <v>1</v>
      </c>
      <c r="D202" s="7">
        <v>146154.37</v>
      </c>
      <c r="E202" s="38">
        <f t="shared" si="12"/>
        <v>146154.37</v>
      </c>
      <c r="F202" s="45" t="e">
        <f t="shared" si="13"/>
        <v>#N/A</v>
      </c>
      <c r="G202" s="38" t="e">
        <f t="shared" si="14"/>
        <v>#N/A</v>
      </c>
      <c r="H202" s="38">
        <f t="shared" si="15"/>
        <v>146154.37</v>
      </c>
      <c r="I202">
        <v>14.7</v>
      </c>
      <c r="K202" s="38"/>
      <c r="L202" s="45"/>
    </row>
    <row r="203" spans="1:12" x14ac:dyDescent="0.25">
      <c r="A203" s="36">
        <v>42206</v>
      </c>
      <c r="B203" t="s">
        <v>2</v>
      </c>
      <c r="C203" t="s">
        <v>1</v>
      </c>
      <c r="D203" s="7">
        <v>138931.81</v>
      </c>
      <c r="E203" s="38">
        <f t="shared" si="12"/>
        <v>138931.81</v>
      </c>
      <c r="F203" s="45" t="e">
        <f t="shared" si="13"/>
        <v>#N/A</v>
      </c>
      <c r="G203" s="38" t="e">
        <f t="shared" si="14"/>
        <v>#N/A</v>
      </c>
      <c r="H203" s="38">
        <f t="shared" si="15"/>
        <v>138931.81</v>
      </c>
      <c r="I203">
        <v>17</v>
      </c>
      <c r="K203" s="38"/>
      <c r="L203" s="45"/>
    </row>
    <row r="204" spans="1:12" x14ac:dyDescent="0.25">
      <c r="A204" s="36">
        <v>42207</v>
      </c>
      <c r="B204" t="s">
        <v>2</v>
      </c>
      <c r="C204" t="s">
        <v>1</v>
      </c>
      <c r="D204" s="7">
        <v>138418.83499999999</v>
      </c>
      <c r="E204" s="38">
        <f t="shared" si="12"/>
        <v>138418.83499999999</v>
      </c>
      <c r="F204" s="45" t="e">
        <f t="shared" si="13"/>
        <v>#N/A</v>
      </c>
      <c r="G204" s="38" t="e">
        <f t="shared" si="14"/>
        <v>#N/A</v>
      </c>
      <c r="H204" s="38">
        <f t="shared" si="15"/>
        <v>138418.83499999999</v>
      </c>
      <c r="I204">
        <v>16.600000000000001</v>
      </c>
      <c r="K204" s="38"/>
      <c r="L204" s="45"/>
    </row>
    <row r="205" spans="1:12" x14ac:dyDescent="0.25">
      <c r="A205" s="36">
        <v>42208</v>
      </c>
      <c r="B205" t="s">
        <v>2</v>
      </c>
      <c r="C205" t="s">
        <v>1</v>
      </c>
      <c r="D205" s="7">
        <v>142316.29500000001</v>
      </c>
      <c r="E205" s="38">
        <f t="shared" si="12"/>
        <v>142316.29500000001</v>
      </c>
      <c r="F205" s="45" t="e">
        <f t="shared" si="13"/>
        <v>#N/A</v>
      </c>
      <c r="G205" s="38" t="e">
        <f t="shared" si="14"/>
        <v>#N/A</v>
      </c>
      <c r="H205" s="38">
        <f t="shared" si="15"/>
        <v>142316.29500000001</v>
      </c>
      <c r="I205">
        <v>16.100000000000001</v>
      </c>
      <c r="K205" s="38"/>
      <c r="L205" s="45"/>
    </row>
    <row r="206" spans="1:12" x14ac:dyDescent="0.25">
      <c r="A206" s="36">
        <v>42209</v>
      </c>
      <c r="B206" t="s">
        <v>2</v>
      </c>
      <c r="C206" t="s">
        <v>1</v>
      </c>
      <c r="D206" s="7">
        <v>136837.155</v>
      </c>
      <c r="E206" s="38">
        <f t="shared" si="12"/>
        <v>136837.155</v>
      </c>
      <c r="F206" s="45" t="e">
        <f t="shared" si="13"/>
        <v>#N/A</v>
      </c>
      <c r="G206" s="38" t="e">
        <f t="shared" si="14"/>
        <v>#N/A</v>
      </c>
      <c r="H206" s="38">
        <f t="shared" si="15"/>
        <v>136837.155</v>
      </c>
      <c r="I206">
        <v>15</v>
      </c>
      <c r="K206" s="38"/>
      <c r="L206" s="45"/>
    </row>
    <row r="207" spans="1:12" x14ac:dyDescent="0.25">
      <c r="A207" s="36">
        <v>42210</v>
      </c>
      <c r="B207" t="s">
        <v>2</v>
      </c>
      <c r="C207" t="s">
        <v>1</v>
      </c>
      <c r="D207" s="7">
        <v>121021.425</v>
      </c>
      <c r="E207" s="38">
        <f t="shared" si="12"/>
        <v>121021.425</v>
      </c>
      <c r="F207" s="45" t="e">
        <f t="shared" si="13"/>
        <v>#N/A</v>
      </c>
      <c r="G207" s="38" t="e">
        <f t="shared" si="14"/>
        <v>#N/A</v>
      </c>
      <c r="H207" s="38">
        <f t="shared" si="15"/>
        <v>121021.425</v>
      </c>
      <c r="I207">
        <v>13.3</v>
      </c>
      <c r="K207" s="38"/>
      <c r="L207" s="45"/>
    </row>
    <row r="208" spans="1:12" x14ac:dyDescent="0.25">
      <c r="A208" s="36">
        <v>42211</v>
      </c>
      <c r="B208" t="s">
        <v>2</v>
      </c>
      <c r="C208" t="s">
        <v>1</v>
      </c>
      <c r="D208" s="7">
        <v>120396.735</v>
      </c>
      <c r="E208" s="38">
        <f t="shared" si="12"/>
        <v>120396.735</v>
      </c>
      <c r="F208" s="45" t="e">
        <f t="shared" si="13"/>
        <v>#N/A</v>
      </c>
      <c r="G208" s="38" t="e">
        <f t="shared" si="14"/>
        <v>#N/A</v>
      </c>
      <c r="H208" s="38">
        <f t="shared" si="15"/>
        <v>120396.735</v>
      </c>
      <c r="I208">
        <v>11.6</v>
      </c>
      <c r="K208" s="38"/>
      <c r="L208" s="45"/>
    </row>
    <row r="209" spans="1:12" x14ac:dyDescent="0.25">
      <c r="A209" s="36">
        <v>42212</v>
      </c>
      <c r="B209" t="s">
        <v>2</v>
      </c>
      <c r="C209" t="s">
        <v>1</v>
      </c>
      <c r="D209" s="7">
        <v>142470.43</v>
      </c>
      <c r="E209" s="38">
        <f t="shared" si="12"/>
        <v>142470.43</v>
      </c>
      <c r="F209" s="45" t="e">
        <f t="shared" si="13"/>
        <v>#N/A</v>
      </c>
      <c r="G209" s="38" t="e">
        <f t="shared" si="14"/>
        <v>#N/A</v>
      </c>
      <c r="H209" s="38">
        <f t="shared" si="15"/>
        <v>142470.43</v>
      </c>
      <c r="I209">
        <v>13.9</v>
      </c>
      <c r="K209" s="38"/>
      <c r="L209" s="45"/>
    </row>
    <row r="210" spans="1:12" x14ac:dyDescent="0.25">
      <c r="A210" s="36">
        <v>42213</v>
      </c>
      <c r="B210" t="s">
        <v>2</v>
      </c>
      <c r="C210" t="s">
        <v>1</v>
      </c>
      <c r="D210" s="7">
        <v>144008.37</v>
      </c>
      <c r="E210" s="38">
        <f t="shared" si="12"/>
        <v>144008.37</v>
      </c>
      <c r="F210" s="45" t="e">
        <f t="shared" si="13"/>
        <v>#N/A</v>
      </c>
      <c r="G210" s="38" t="e">
        <f t="shared" si="14"/>
        <v>#N/A</v>
      </c>
      <c r="H210" s="38">
        <f t="shared" si="15"/>
        <v>144008.37</v>
      </c>
      <c r="I210">
        <v>14.4</v>
      </c>
      <c r="K210" s="38"/>
      <c r="L210" s="45"/>
    </row>
    <row r="211" spans="1:12" x14ac:dyDescent="0.25">
      <c r="A211" s="36">
        <v>42214</v>
      </c>
      <c r="B211" t="s">
        <v>2</v>
      </c>
      <c r="C211" t="s">
        <v>1</v>
      </c>
      <c r="D211" s="7">
        <v>142637.76000000001</v>
      </c>
      <c r="E211" s="38">
        <f t="shared" si="12"/>
        <v>142637.76000000001</v>
      </c>
      <c r="F211" s="45" t="e">
        <f t="shared" si="13"/>
        <v>#N/A</v>
      </c>
      <c r="G211" s="38" t="e">
        <f t="shared" si="14"/>
        <v>#N/A</v>
      </c>
      <c r="H211" s="38">
        <f t="shared" si="15"/>
        <v>142637.76000000001</v>
      </c>
      <c r="I211">
        <v>14</v>
      </c>
      <c r="K211" s="38"/>
      <c r="L211" s="45"/>
    </row>
    <row r="212" spans="1:12" x14ac:dyDescent="0.25">
      <c r="A212" s="36">
        <v>42215</v>
      </c>
      <c r="B212" t="s">
        <v>2</v>
      </c>
      <c r="C212" t="s">
        <v>1</v>
      </c>
      <c r="D212" s="7">
        <v>143544.10999999999</v>
      </c>
      <c r="E212" s="38">
        <f t="shared" si="12"/>
        <v>143544.10999999999</v>
      </c>
      <c r="F212" s="45" t="e">
        <f t="shared" si="13"/>
        <v>#N/A</v>
      </c>
      <c r="G212" s="38" t="e">
        <f t="shared" si="14"/>
        <v>#N/A</v>
      </c>
      <c r="H212" s="38">
        <f t="shared" si="15"/>
        <v>143544.10999999999</v>
      </c>
      <c r="I212">
        <v>12.3</v>
      </c>
      <c r="K212" s="38"/>
      <c r="L212" s="45"/>
    </row>
    <row r="213" spans="1:12" x14ac:dyDescent="0.25">
      <c r="A213" s="36">
        <v>42216</v>
      </c>
      <c r="B213" t="s">
        <v>2</v>
      </c>
      <c r="C213" t="s">
        <v>1</v>
      </c>
      <c r="D213" s="7">
        <v>139584.95499999999</v>
      </c>
      <c r="E213" s="38">
        <f t="shared" si="12"/>
        <v>139584.95499999999</v>
      </c>
      <c r="F213" s="45" t="e">
        <f t="shared" si="13"/>
        <v>#N/A</v>
      </c>
      <c r="G213" s="38" t="e">
        <f t="shared" si="14"/>
        <v>#N/A</v>
      </c>
      <c r="H213" s="38">
        <f t="shared" si="15"/>
        <v>139584.95499999999</v>
      </c>
      <c r="I213">
        <v>14</v>
      </c>
      <c r="K213" s="38"/>
      <c r="L213" s="45"/>
    </row>
    <row r="214" spans="1:12" x14ac:dyDescent="0.25">
      <c r="A214" s="36">
        <v>42217</v>
      </c>
      <c r="B214" t="s">
        <v>2</v>
      </c>
      <c r="C214" t="s">
        <v>1</v>
      </c>
      <c r="D214" s="7">
        <v>125032.57</v>
      </c>
      <c r="E214" s="38">
        <f t="shared" si="12"/>
        <v>125032.57</v>
      </c>
      <c r="F214" s="45" t="e">
        <f t="shared" si="13"/>
        <v>#N/A</v>
      </c>
      <c r="G214" s="38" t="e">
        <f t="shared" si="14"/>
        <v>#N/A</v>
      </c>
      <c r="H214" s="38">
        <f t="shared" si="15"/>
        <v>125032.57</v>
      </c>
      <c r="I214">
        <v>11.4</v>
      </c>
      <c r="K214" s="38"/>
      <c r="L214" s="45"/>
    </row>
    <row r="215" spans="1:12" x14ac:dyDescent="0.25">
      <c r="A215" s="36">
        <v>42218</v>
      </c>
      <c r="B215" t="s">
        <v>2</v>
      </c>
      <c r="C215" t="s">
        <v>1</v>
      </c>
      <c r="D215" s="7">
        <v>117638.065</v>
      </c>
      <c r="E215" s="38">
        <f t="shared" si="12"/>
        <v>117638.065</v>
      </c>
      <c r="F215" s="45" t="e">
        <f t="shared" si="13"/>
        <v>#N/A</v>
      </c>
      <c r="G215" s="38" t="e">
        <f t="shared" si="14"/>
        <v>#N/A</v>
      </c>
      <c r="H215" s="38">
        <f t="shared" si="15"/>
        <v>117638.065</v>
      </c>
      <c r="I215">
        <v>14.9</v>
      </c>
      <c r="K215" s="38"/>
      <c r="L215" s="45"/>
    </row>
    <row r="216" spans="1:12" x14ac:dyDescent="0.25">
      <c r="A216" s="36">
        <v>42219</v>
      </c>
      <c r="B216" t="s">
        <v>2</v>
      </c>
      <c r="C216" t="s">
        <v>1</v>
      </c>
      <c r="D216" s="7">
        <v>141451.72500000001</v>
      </c>
      <c r="E216" s="38">
        <f t="shared" si="12"/>
        <v>141451.72500000001</v>
      </c>
      <c r="F216" s="45" t="e">
        <f t="shared" si="13"/>
        <v>#N/A</v>
      </c>
      <c r="G216" s="38" t="e">
        <f t="shared" si="14"/>
        <v>#N/A</v>
      </c>
      <c r="H216" s="38">
        <f t="shared" si="15"/>
        <v>141451.72500000001</v>
      </c>
      <c r="I216">
        <v>10.8</v>
      </c>
      <c r="K216" s="38"/>
      <c r="L216" s="45"/>
    </row>
    <row r="217" spans="1:12" x14ac:dyDescent="0.25">
      <c r="A217" s="36">
        <v>42220</v>
      </c>
      <c r="B217" t="s">
        <v>2</v>
      </c>
      <c r="C217" t="s">
        <v>1</v>
      </c>
      <c r="D217" s="7">
        <v>147550.185</v>
      </c>
      <c r="E217" s="38">
        <f t="shared" si="12"/>
        <v>147550.185</v>
      </c>
      <c r="F217" s="45" t="e">
        <f t="shared" si="13"/>
        <v>#N/A</v>
      </c>
      <c r="G217" s="38" t="e">
        <f t="shared" si="14"/>
        <v>#N/A</v>
      </c>
      <c r="H217" s="38">
        <f t="shared" si="15"/>
        <v>147550.185</v>
      </c>
      <c r="I217">
        <v>11.3</v>
      </c>
      <c r="K217" s="38"/>
      <c r="L217" s="45"/>
    </row>
    <row r="218" spans="1:12" x14ac:dyDescent="0.25">
      <c r="A218" s="36">
        <v>42221</v>
      </c>
      <c r="B218" t="s">
        <v>2</v>
      </c>
      <c r="C218" t="s">
        <v>1</v>
      </c>
      <c r="D218" s="7">
        <v>142325.99</v>
      </c>
      <c r="E218" s="38">
        <f t="shared" si="12"/>
        <v>142325.99</v>
      </c>
      <c r="F218" s="45" t="e">
        <f t="shared" si="13"/>
        <v>#N/A</v>
      </c>
      <c r="G218" s="38" t="e">
        <f t="shared" si="14"/>
        <v>#N/A</v>
      </c>
      <c r="H218" s="38">
        <f t="shared" si="15"/>
        <v>142325.99</v>
      </c>
      <c r="I218">
        <v>10.8</v>
      </c>
      <c r="K218" s="38"/>
      <c r="L218" s="45"/>
    </row>
    <row r="219" spans="1:12" x14ac:dyDescent="0.25">
      <c r="A219" s="36">
        <v>42222</v>
      </c>
      <c r="B219" t="s">
        <v>2</v>
      </c>
      <c r="C219" t="s">
        <v>1</v>
      </c>
      <c r="D219" s="7">
        <v>143642.35500000001</v>
      </c>
      <c r="E219" s="38">
        <f t="shared" si="12"/>
        <v>143642.35500000001</v>
      </c>
      <c r="F219" s="45" t="e">
        <f t="shared" si="13"/>
        <v>#N/A</v>
      </c>
      <c r="G219" s="38" t="e">
        <f t="shared" si="14"/>
        <v>#N/A</v>
      </c>
      <c r="H219" s="38">
        <f t="shared" si="15"/>
        <v>143642.35500000001</v>
      </c>
      <c r="I219">
        <v>12.8</v>
      </c>
      <c r="K219" s="38"/>
      <c r="L219" s="45"/>
    </row>
    <row r="220" spans="1:12" x14ac:dyDescent="0.25">
      <c r="A220" s="36">
        <v>42223</v>
      </c>
      <c r="B220" t="s">
        <v>2</v>
      </c>
      <c r="C220" t="s">
        <v>1</v>
      </c>
      <c r="D220" s="7">
        <v>143060.32999999999</v>
      </c>
      <c r="E220" s="38">
        <f t="shared" si="12"/>
        <v>143060.32999999999</v>
      </c>
      <c r="F220" s="45" t="e">
        <f t="shared" si="13"/>
        <v>#N/A</v>
      </c>
      <c r="G220" s="38" t="e">
        <f t="shared" si="14"/>
        <v>#N/A</v>
      </c>
      <c r="H220" s="38">
        <f t="shared" si="15"/>
        <v>143060.32999999999</v>
      </c>
      <c r="I220">
        <v>13.1</v>
      </c>
      <c r="K220" s="38"/>
      <c r="L220" s="45"/>
    </row>
    <row r="221" spans="1:12" x14ac:dyDescent="0.25">
      <c r="A221" s="36">
        <v>42224</v>
      </c>
      <c r="B221" t="s">
        <v>2</v>
      </c>
      <c r="C221" t="s">
        <v>1</v>
      </c>
      <c r="D221" s="7">
        <v>125830.535</v>
      </c>
      <c r="E221" s="38">
        <f t="shared" si="12"/>
        <v>125830.535</v>
      </c>
      <c r="F221" s="45" t="e">
        <f t="shared" si="13"/>
        <v>#N/A</v>
      </c>
      <c r="G221" s="38" t="e">
        <f t="shared" si="14"/>
        <v>#N/A</v>
      </c>
      <c r="H221" s="38">
        <f t="shared" si="15"/>
        <v>125830.535</v>
      </c>
      <c r="I221">
        <v>12.6</v>
      </c>
      <c r="K221" s="38"/>
      <c r="L221" s="45"/>
    </row>
    <row r="222" spans="1:12" x14ac:dyDescent="0.25">
      <c r="A222" s="36">
        <v>42225</v>
      </c>
      <c r="B222" t="s">
        <v>2</v>
      </c>
      <c r="C222" t="s">
        <v>1</v>
      </c>
      <c r="D222" s="7">
        <v>120008.455</v>
      </c>
      <c r="E222" s="38">
        <f t="shared" si="12"/>
        <v>120008.455</v>
      </c>
      <c r="F222" s="45" t="e">
        <f t="shared" si="13"/>
        <v>#N/A</v>
      </c>
      <c r="G222" s="38" t="e">
        <f t="shared" si="14"/>
        <v>#N/A</v>
      </c>
      <c r="H222" s="38">
        <f t="shared" si="15"/>
        <v>120008.455</v>
      </c>
      <c r="I222">
        <v>13.3</v>
      </c>
      <c r="K222" s="38"/>
      <c r="L222" s="45"/>
    </row>
    <row r="223" spans="1:12" x14ac:dyDescent="0.25">
      <c r="A223" s="36">
        <v>42226</v>
      </c>
      <c r="B223" t="s">
        <v>2</v>
      </c>
      <c r="C223" t="s">
        <v>1</v>
      </c>
      <c r="D223" s="7">
        <v>130978.095</v>
      </c>
      <c r="E223" s="38">
        <f t="shared" si="12"/>
        <v>130978.095</v>
      </c>
      <c r="F223" s="45" t="e">
        <f t="shared" si="13"/>
        <v>#N/A</v>
      </c>
      <c r="G223" s="38" t="e">
        <f t="shared" si="14"/>
        <v>#N/A</v>
      </c>
      <c r="H223" s="38">
        <f t="shared" si="15"/>
        <v>130978.095</v>
      </c>
      <c r="I223">
        <v>16</v>
      </c>
      <c r="K223" s="38"/>
      <c r="L223" s="45"/>
    </row>
    <row r="224" spans="1:12" x14ac:dyDescent="0.25">
      <c r="A224" s="36">
        <v>42227</v>
      </c>
      <c r="B224" t="s">
        <v>2</v>
      </c>
      <c r="C224" t="s">
        <v>1</v>
      </c>
      <c r="D224" s="7">
        <v>135616.125</v>
      </c>
      <c r="E224" s="38">
        <f t="shared" si="12"/>
        <v>135616.125</v>
      </c>
      <c r="F224" s="45" t="e">
        <f t="shared" si="13"/>
        <v>#N/A</v>
      </c>
      <c r="G224" s="38" t="e">
        <f t="shared" si="14"/>
        <v>#N/A</v>
      </c>
      <c r="H224" s="38">
        <f t="shared" si="15"/>
        <v>135616.125</v>
      </c>
      <c r="I224">
        <v>14.8</v>
      </c>
      <c r="K224" s="38"/>
      <c r="L224" s="45"/>
    </row>
    <row r="225" spans="1:12" x14ac:dyDescent="0.25">
      <c r="A225" s="36">
        <v>42228</v>
      </c>
      <c r="B225" t="s">
        <v>2</v>
      </c>
      <c r="C225" t="s">
        <v>1</v>
      </c>
      <c r="D225" s="7">
        <v>138900.5</v>
      </c>
      <c r="E225" s="38">
        <f t="shared" si="12"/>
        <v>138900.5</v>
      </c>
      <c r="F225" s="45" t="e">
        <f t="shared" si="13"/>
        <v>#N/A</v>
      </c>
      <c r="G225" s="38" t="e">
        <f t="shared" si="14"/>
        <v>#N/A</v>
      </c>
      <c r="H225" s="38">
        <f t="shared" si="15"/>
        <v>138900.5</v>
      </c>
      <c r="I225">
        <v>14.8</v>
      </c>
      <c r="K225" s="38"/>
      <c r="L225" s="45"/>
    </row>
    <row r="226" spans="1:12" x14ac:dyDescent="0.25">
      <c r="A226" s="36">
        <v>42229</v>
      </c>
      <c r="B226" t="s">
        <v>2</v>
      </c>
      <c r="C226" t="s">
        <v>1</v>
      </c>
      <c r="D226" s="7">
        <v>140905.85</v>
      </c>
      <c r="E226" s="38">
        <f t="shared" si="12"/>
        <v>140905.85</v>
      </c>
      <c r="F226" s="45" t="e">
        <f t="shared" si="13"/>
        <v>#N/A</v>
      </c>
      <c r="G226" s="38" t="e">
        <f t="shared" si="14"/>
        <v>#N/A</v>
      </c>
      <c r="H226" s="38">
        <f t="shared" si="15"/>
        <v>140905.85</v>
      </c>
      <c r="I226">
        <v>13</v>
      </c>
      <c r="K226" s="38"/>
      <c r="L226" s="45"/>
    </row>
    <row r="227" spans="1:12" x14ac:dyDescent="0.25">
      <c r="A227" s="36">
        <v>42230</v>
      </c>
      <c r="B227" t="s">
        <v>2</v>
      </c>
      <c r="C227" t="s">
        <v>1</v>
      </c>
      <c r="D227" s="7">
        <v>137838.92499999999</v>
      </c>
      <c r="E227" s="38">
        <f t="shared" si="12"/>
        <v>137838.92499999999</v>
      </c>
      <c r="F227" s="45" t="e">
        <f t="shared" si="13"/>
        <v>#N/A</v>
      </c>
      <c r="G227" s="38" t="e">
        <f t="shared" si="14"/>
        <v>#N/A</v>
      </c>
      <c r="H227" s="38">
        <f t="shared" si="15"/>
        <v>137838.92499999999</v>
      </c>
      <c r="I227">
        <v>15.3</v>
      </c>
      <c r="K227" s="38"/>
      <c r="L227" s="45"/>
    </row>
    <row r="228" spans="1:12" x14ac:dyDescent="0.25">
      <c r="A228" s="36">
        <v>42231</v>
      </c>
      <c r="B228" t="s">
        <v>2</v>
      </c>
      <c r="C228" t="s">
        <v>1</v>
      </c>
      <c r="D228" s="7">
        <v>122088.76</v>
      </c>
      <c r="E228" s="38">
        <f t="shared" si="12"/>
        <v>122088.76</v>
      </c>
      <c r="F228" s="45" t="e">
        <f t="shared" si="13"/>
        <v>#N/A</v>
      </c>
      <c r="G228" s="38" t="e">
        <f t="shared" si="14"/>
        <v>#N/A</v>
      </c>
      <c r="H228" s="38">
        <f t="shared" si="15"/>
        <v>122088.76</v>
      </c>
      <c r="I228">
        <v>14.9</v>
      </c>
      <c r="K228" s="38"/>
      <c r="L228" s="45"/>
    </row>
    <row r="229" spans="1:12" x14ac:dyDescent="0.25">
      <c r="A229" s="36">
        <v>42232</v>
      </c>
      <c r="B229" t="s">
        <v>2</v>
      </c>
      <c r="C229" t="s">
        <v>1</v>
      </c>
      <c r="D229" s="7">
        <v>116648.77</v>
      </c>
      <c r="E229" s="38">
        <f t="shared" si="12"/>
        <v>116648.77</v>
      </c>
      <c r="F229" s="45" t="e">
        <f t="shared" si="13"/>
        <v>#N/A</v>
      </c>
      <c r="G229" s="38" t="e">
        <f t="shared" si="14"/>
        <v>#N/A</v>
      </c>
      <c r="H229" s="38">
        <f t="shared" si="15"/>
        <v>116648.77</v>
      </c>
      <c r="I229">
        <v>17</v>
      </c>
      <c r="K229" s="38"/>
      <c r="L229" s="45"/>
    </row>
    <row r="230" spans="1:12" x14ac:dyDescent="0.25">
      <c r="A230" s="36">
        <v>42233</v>
      </c>
      <c r="B230" t="s">
        <v>2</v>
      </c>
      <c r="C230" t="s">
        <v>1</v>
      </c>
      <c r="D230" s="7">
        <v>137008.71</v>
      </c>
      <c r="E230" s="38">
        <f t="shared" si="12"/>
        <v>137008.71</v>
      </c>
      <c r="F230" s="45" t="e">
        <f t="shared" si="13"/>
        <v>#N/A</v>
      </c>
      <c r="G230" s="38" t="e">
        <f t="shared" si="14"/>
        <v>#N/A</v>
      </c>
      <c r="H230" s="38">
        <f t="shared" si="15"/>
        <v>137008.71</v>
      </c>
      <c r="I230">
        <v>12.2</v>
      </c>
      <c r="K230" s="38"/>
      <c r="L230" s="45"/>
    </row>
    <row r="231" spans="1:12" x14ac:dyDescent="0.25">
      <c r="A231" s="36">
        <v>42234</v>
      </c>
      <c r="B231" t="s">
        <v>2</v>
      </c>
      <c r="C231" t="s">
        <v>1</v>
      </c>
      <c r="D231" s="7">
        <v>148093.96</v>
      </c>
      <c r="E231" s="38">
        <f t="shared" si="12"/>
        <v>148093.96</v>
      </c>
      <c r="F231" s="45" t="e">
        <f t="shared" si="13"/>
        <v>#N/A</v>
      </c>
      <c r="G231" s="38" t="e">
        <f t="shared" si="14"/>
        <v>#N/A</v>
      </c>
      <c r="H231" s="38">
        <f t="shared" si="15"/>
        <v>148093.96</v>
      </c>
      <c r="I231">
        <v>11.1</v>
      </c>
      <c r="K231" s="38"/>
      <c r="L231" s="45"/>
    </row>
    <row r="232" spans="1:12" x14ac:dyDescent="0.25">
      <c r="A232" s="36">
        <v>42235</v>
      </c>
      <c r="B232" t="s">
        <v>2</v>
      </c>
      <c r="C232" t="s">
        <v>1</v>
      </c>
      <c r="D232" s="7">
        <v>144024.66</v>
      </c>
      <c r="E232" s="38">
        <f t="shared" si="12"/>
        <v>144024.66</v>
      </c>
      <c r="F232" s="45" t="e">
        <f t="shared" si="13"/>
        <v>#N/A</v>
      </c>
      <c r="G232" s="38" t="e">
        <f t="shared" si="14"/>
        <v>#N/A</v>
      </c>
      <c r="H232" s="38">
        <f t="shared" si="15"/>
        <v>144024.66</v>
      </c>
      <c r="I232">
        <v>12.7</v>
      </c>
      <c r="K232" s="38"/>
      <c r="L232" s="45"/>
    </row>
    <row r="233" spans="1:12" x14ac:dyDescent="0.25">
      <c r="A233" s="36">
        <v>42236</v>
      </c>
      <c r="B233" t="s">
        <v>2</v>
      </c>
      <c r="C233" t="s">
        <v>1</v>
      </c>
      <c r="D233" s="7">
        <v>131575.79</v>
      </c>
      <c r="E233" s="38">
        <f t="shared" si="12"/>
        <v>131575.79</v>
      </c>
      <c r="F233" s="45" t="e">
        <f t="shared" si="13"/>
        <v>#N/A</v>
      </c>
      <c r="G233" s="38" t="e">
        <f t="shared" si="14"/>
        <v>#N/A</v>
      </c>
      <c r="H233" s="38">
        <f t="shared" si="15"/>
        <v>131575.79</v>
      </c>
      <c r="I233">
        <v>17.100000000000001</v>
      </c>
      <c r="K233" s="38"/>
      <c r="L233" s="45"/>
    </row>
    <row r="234" spans="1:12" x14ac:dyDescent="0.25">
      <c r="A234" s="36">
        <v>42237</v>
      </c>
      <c r="B234" t="s">
        <v>2</v>
      </c>
      <c r="C234" t="s">
        <v>1</v>
      </c>
      <c r="D234" s="7">
        <v>126570.47</v>
      </c>
      <c r="E234" s="38">
        <f t="shared" si="12"/>
        <v>126570.47</v>
      </c>
      <c r="F234" s="45" t="e">
        <f t="shared" si="13"/>
        <v>#N/A</v>
      </c>
      <c r="G234" s="38" t="e">
        <f t="shared" si="14"/>
        <v>#N/A</v>
      </c>
      <c r="H234" s="38">
        <f t="shared" si="15"/>
        <v>126570.47</v>
      </c>
      <c r="I234">
        <v>18.7</v>
      </c>
      <c r="K234" s="38"/>
      <c r="L234" s="45"/>
    </row>
    <row r="235" spans="1:12" x14ac:dyDescent="0.25">
      <c r="A235" s="36">
        <v>42238</v>
      </c>
      <c r="B235" t="s">
        <v>2</v>
      </c>
      <c r="C235" t="s">
        <v>1</v>
      </c>
      <c r="D235" s="7">
        <v>112275.15</v>
      </c>
      <c r="E235" s="38">
        <f t="shared" si="12"/>
        <v>112275.15</v>
      </c>
      <c r="F235" s="45" t="e">
        <f t="shared" si="13"/>
        <v>#N/A</v>
      </c>
      <c r="G235" s="38" t="e">
        <f t="shared" si="14"/>
        <v>#N/A</v>
      </c>
      <c r="H235" s="38">
        <f t="shared" si="15"/>
        <v>112275.15</v>
      </c>
      <c r="I235">
        <v>18.8</v>
      </c>
      <c r="K235" s="38"/>
      <c r="L235" s="45"/>
    </row>
    <row r="236" spans="1:12" x14ac:dyDescent="0.25">
      <c r="A236" s="36">
        <v>42239</v>
      </c>
      <c r="B236" t="s">
        <v>2</v>
      </c>
      <c r="C236" t="s">
        <v>1</v>
      </c>
      <c r="D236" s="7">
        <v>111793.015</v>
      </c>
      <c r="E236" s="38">
        <f t="shared" si="12"/>
        <v>111793.015</v>
      </c>
      <c r="F236" s="45" t="e">
        <f t="shared" si="13"/>
        <v>#N/A</v>
      </c>
      <c r="G236" s="38" t="e">
        <f t="shared" si="14"/>
        <v>#N/A</v>
      </c>
      <c r="H236" s="38">
        <f t="shared" si="15"/>
        <v>111793.015</v>
      </c>
      <c r="I236">
        <v>16.3</v>
      </c>
      <c r="K236" s="38"/>
      <c r="L236" s="45"/>
    </row>
    <row r="237" spans="1:12" x14ac:dyDescent="0.25">
      <c r="A237" s="36">
        <v>42240</v>
      </c>
      <c r="B237" t="s">
        <v>2</v>
      </c>
      <c r="C237" t="s">
        <v>1</v>
      </c>
      <c r="D237" s="7">
        <v>128868.255</v>
      </c>
      <c r="E237" s="38">
        <f t="shared" si="12"/>
        <v>128868.255</v>
      </c>
      <c r="F237" s="45" t="e">
        <f t="shared" si="13"/>
        <v>#N/A</v>
      </c>
      <c r="G237" s="38" t="e">
        <f t="shared" si="14"/>
        <v>#N/A</v>
      </c>
      <c r="H237" s="38">
        <f t="shared" si="15"/>
        <v>128868.255</v>
      </c>
      <c r="I237">
        <v>14.5</v>
      </c>
      <c r="K237" s="38"/>
      <c r="L237" s="45"/>
    </row>
    <row r="238" spans="1:12" x14ac:dyDescent="0.25">
      <c r="A238" s="36">
        <v>42241</v>
      </c>
      <c r="B238" t="s">
        <v>2</v>
      </c>
      <c r="C238" t="s">
        <v>1</v>
      </c>
      <c r="D238" s="7">
        <v>135051.54500000001</v>
      </c>
      <c r="E238" s="38">
        <f t="shared" si="12"/>
        <v>135051.54500000001</v>
      </c>
      <c r="F238" s="45" t="e">
        <f t="shared" si="13"/>
        <v>#N/A</v>
      </c>
      <c r="G238" s="38" t="e">
        <f t="shared" si="14"/>
        <v>#N/A</v>
      </c>
      <c r="H238" s="38">
        <f t="shared" si="15"/>
        <v>135051.54500000001</v>
      </c>
      <c r="I238">
        <v>14.3</v>
      </c>
      <c r="K238" s="38"/>
      <c r="L238" s="45"/>
    </row>
    <row r="239" spans="1:12" x14ac:dyDescent="0.25">
      <c r="A239" s="36">
        <v>42242</v>
      </c>
      <c r="B239" t="s">
        <v>2</v>
      </c>
      <c r="C239" t="s">
        <v>1</v>
      </c>
      <c r="D239" s="7">
        <v>135914.68</v>
      </c>
      <c r="E239" s="38">
        <f t="shared" si="12"/>
        <v>135914.68</v>
      </c>
      <c r="F239" s="45" t="e">
        <f t="shared" si="13"/>
        <v>#N/A</v>
      </c>
      <c r="G239" s="38" t="e">
        <f t="shared" si="14"/>
        <v>#N/A</v>
      </c>
      <c r="H239" s="38">
        <f t="shared" si="15"/>
        <v>135914.68</v>
      </c>
      <c r="I239">
        <v>14.6</v>
      </c>
      <c r="K239" s="38"/>
      <c r="L239" s="45"/>
    </row>
    <row r="240" spans="1:12" x14ac:dyDescent="0.25">
      <c r="A240" s="36">
        <v>42243</v>
      </c>
      <c r="B240" t="s">
        <v>2</v>
      </c>
      <c r="C240" t="s">
        <v>1</v>
      </c>
      <c r="D240" s="7">
        <v>141159.76999999999</v>
      </c>
      <c r="E240" s="38">
        <f t="shared" si="12"/>
        <v>141159.76999999999</v>
      </c>
      <c r="F240" s="45" t="e">
        <f t="shared" si="13"/>
        <v>#N/A</v>
      </c>
      <c r="G240" s="38" t="e">
        <f t="shared" si="14"/>
        <v>#N/A</v>
      </c>
      <c r="H240" s="38">
        <f t="shared" si="15"/>
        <v>141159.76999999999</v>
      </c>
      <c r="I240">
        <v>11.7</v>
      </c>
      <c r="K240" s="38"/>
      <c r="L240" s="45"/>
    </row>
    <row r="241" spans="1:12" x14ac:dyDescent="0.25">
      <c r="A241" s="36">
        <v>42244</v>
      </c>
      <c r="B241" t="s">
        <v>2</v>
      </c>
      <c r="C241" t="s">
        <v>1</v>
      </c>
      <c r="D241" s="7">
        <v>134755.505</v>
      </c>
      <c r="E241" s="38">
        <f t="shared" si="12"/>
        <v>134755.505</v>
      </c>
      <c r="F241" s="45" t="e">
        <f t="shared" si="13"/>
        <v>#N/A</v>
      </c>
      <c r="G241" s="38" t="e">
        <f t="shared" si="14"/>
        <v>#N/A</v>
      </c>
      <c r="H241" s="38">
        <f t="shared" si="15"/>
        <v>134755.505</v>
      </c>
      <c r="I241">
        <v>13.2</v>
      </c>
      <c r="K241" s="38"/>
      <c r="L241" s="45"/>
    </row>
    <row r="242" spans="1:12" x14ac:dyDescent="0.25">
      <c r="A242" s="36">
        <v>42245</v>
      </c>
      <c r="B242" t="s">
        <v>2</v>
      </c>
      <c r="C242" t="s">
        <v>1</v>
      </c>
      <c r="D242" s="7">
        <v>124448.5</v>
      </c>
      <c r="E242" s="38">
        <f t="shared" si="12"/>
        <v>124448.5</v>
      </c>
      <c r="F242" s="45" t="e">
        <f t="shared" si="13"/>
        <v>#N/A</v>
      </c>
      <c r="G242" s="38" t="e">
        <f t="shared" si="14"/>
        <v>#N/A</v>
      </c>
      <c r="H242" s="38">
        <f t="shared" si="15"/>
        <v>124448.5</v>
      </c>
      <c r="I242">
        <v>11.7</v>
      </c>
      <c r="K242" s="38"/>
      <c r="L242" s="45"/>
    </row>
    <row r="243" spans="1:12" x14ac:dyDescent="0.25">
      <c r="A243" s="36">
        <v>42246</v>
      </c>
      <c r="B243" t="s">
        <v>2</v>
      </c>
      <c r="C243" t="s">
        <v>1</v>
      </c>
      <c r="D243" s="7">
        <v>116744.215</v>
      </c>
      <c r="E243" s="38">
        <f t="shared" si="12"/>
        <v>116744.215</v>
      </c>
      <c r="F243" s="45" t="e">
        <f t="shared" si="13"/>
        <v>#N/A</v>
      </c>
      <c r="G243" s="38" t="e">
        <f t="shared" si="14"/>
        <v>#N/A</v>
      </c>
      <c r="H243" s="38">
        <f t="shared" si="15"/>
        <v>116744.215</v>
      </c>
      <c r="I243">
        <v>12.5</v>
      </c>
      <c r="K243" s="38"/>
      <c r="L243" s="45"/>
    </row>
    <row r="244" spans="1:12" x14ac:dyDescent="0.25">
      <c r="A244" s="36">
        <v>42247</v>
      </c>
      <c r="B244" t="s">
        <v>2</v>
      </c>
      <c r="C244" t="s">
        <v>1</v>
      </c>
      <c r="D244" s="7">
        <v>137724.89499999999</v>
      </c>
      <c r="E244" s="38">
        <f t="shared" si="12"/>
        <v>137724.89499999999</v>
      </c>
      <c r="F244" s="45" t="e">
        <f t="shared" si="13"/>
        <v>#N/A</v>
      </c>
      <c r="G244" s="38" t="e">
        <f t="shared" si="14"/>
        <v>#N/A</v>
      </c>
      <c r="H244" s="38">
        <f t="shared" si="15"/>
        <v>137724.89499999999</v>
      </c>
      <c r="I244">
        <v>13</v>
      </c>
      <c r="K244" s="38"/>
      <c r="L244" s="45"/>
    </row>
    <row r="245" spans="1:12" x14ac:dyDescent="0.25">
      <c r="A245" s="36">
        <v>42248</v>
      </c>
      <c r="B245" t="s">
        <v>2</v>
      </c>
      <c r="C245" t="s">
        <v>1</v>
      </c>
      <c r="D245" s="7">
        <v>134116.76999999999</v>
      </c>
      <c r="E245" s="38">
        <f t="shared" si="12"/>
        <v>134116.76999999999</v>
      </c>
      <c r="F245" s="45" t="e">
        <f t="shared" si="13"/>
        <v>#N/A</v>
      </c>
      <c r="G245" s="38" t="e">
        <f t="shared" si="14"/>
        <v>#N/A</v>
      </c>
      <c r="H245" s="38">
        <f t="shared" si="15"/>
        <v>134116.76999999999</v>
      </c>
      <c r="I245">
        <v>16.2</v>
      </c>
      <c r="K245" s="38"/>
      <c r="L245" s="45"/>
    </row>
    <row r="246" spans="1:12" x14ac:dyDescent="0.25">
      <c r="A246" s="36">
        <v>42249</v>
      </c>
      <c r="B246" t="s">
        <v>2</v>
      </c>
      <c r="C246" t="s">
        <v>1</v>
      </c>
      <c r="D246" s="7">
        <v>132794.715</v>
      </c>
      <c r="E246" s="38">
        <f t="shared" si="12"/>
        <v>132794.715</v>
      </c>
      <c r="F246" s="45" t="e">
        <f t="shared" si="13"/>
        <v>#N/A</v>
      </c>
      <c r="G246" s="38" t="e">
        <f t="shared" si="14"/>
        <v>#N/A</v>
      </c>
      <c r="H246" s="38">
        <f t="shared" si="15"/>
        <v>132794.715</v>
      </c>
      <c r="I246">
        <v>18.8</v>
      </c>
      <c r="K246" s="38"/>
      <c r="L246" s="45"/>
    </row>
    <row r="247" spans="1:12" x14ac:dyDescent="0.25">
      <c r="A247" s="36">
        <v>42250</v>
      </c>
      <c r="B247" t="s">
        <v>2</v>
      </c>
      <c r="C247" t="s">
        <v>1</v>
      </c>
      <c r="D247" s="7">
        <v>132096.33499999999</v>
      </c>
      <c r="E247" s="38">
        <f t="shared" si="12"/>
        <v>132096.33499999999</v>
      </c>
      <c r="F247" s="45" t="e">
        <f t="shared" si="13"/>
        <v>#N/A</v>
      </c>
      <c r="G247" s="38" t="e">
        <f t="shared" si="14"/>
        <v>#N/A</v>
      </c>
      <c r="H247" s="38">
        <f t="shared" si="15"/>
        <v>132096.33499999999</v>
      </c>
      <c r="I247">
        <v>14</v>
      </c>
      <c r="K247" s="38"/>
      <c r="L247" s="45"/>
    </row>
    <row r="248" spans="1:12" x14ac:dyDescent="0.25">
      <c r="A248" s="36">
        <v>42251</v>
      </c>
      <c r="B248" t="s">
        <v>2</v>
      </c>
      <c r="C248" t="s">
        <v>1</v>
      </c>
      <c r="D248" s="7">
        <v>131384.88</v>
      </c>
      <c r="E248" s="38">
        <f t="shared" si="12"/>
        <v>131384.88</v>
      </c>
      <c r="F248" s="45" t="e">
        <f t="shared" si="13"/>
        <v>#N/A</v>
      </c>
      <c r="G248" s="38" t="e">
        <f t="shared" si="14"/>
        <v>#N/A</v>
      </c>
      <c r="H248" s="38">
        <f t="shared" si="15"/>
        <v>131384.88</v>
      </c>
      <c r="I248">
        <v>13.7</v>
      </c>
      <c r="K248" s="38"/>
      <c r="L248" s="45"/>
    </row>
    <row r="249" spans="1:12" x14ac:dyDescent="0.25">
      <c r="A249" s="36">
        <v>42252</v>
      </c>
      <c r="B249" t="s">
        <v>2</v>
      </c>
      <c r="C249" t="s">
        <v>1</v>
      </c>
      <c r="D249" s="7">
        <v>115799.32</v>
      </c>
      <c r="E249" s="38">
        <f t="shared" si="12"/>
        <v>115799.32</v>
      </c>
      <c r="F249" s="45" t="e">
        <f t="shared" si="13"/>
        <v>#N/A</v>
      </c>
      <c r="G249" s="38" t="e">
        <f t="shared" si="14"/>
        <v>#N/A</v>
      </c>
      <c r="H249" s="38">
        <f t="shared" si="15"/>
        <v>115799.32</v>
      </c>
      <c r="I249">
        <v>14</v>
      </c>
      <c r="K249" s="38"/>
      <c r="L249" s="45"/>
    </row>
    <row r="250" spans="1:12" x14ac:dyDescent="0.25">
      <c r="A250" s="36">
        <v>42253</v>
      </c>
      <c r="B250" t="s">
        <v>2</v>
      </c>
      <c r="C250" t="s">
        <v>1</v>
      </c>
      <c r="D250" s="7">
        <v>109641.375</v>
      </c>
      <c r="E250" s="38">
        <f t="shared" si="12"/>
        <v>109641.375</v>
      </c>
      <c r="F250" s="45" t="e">
        <f t="shared" si="13"/>
        <v>#N/A</v>
      </c>
      <c r="G250" s="38" t="e">
        <f t="shared" si="14"/>
        <v>#N/A</v>
      </c>
      <c r="H250" s="38">
        <f t="shared" si="15"/>
        <v>109641.375</v>
      </c>
      <c r="I250">
        <v>16.600000000000001</v>
      </c>
      <c r="K250" s="38"/>
      <c r="L250" s="45"/>
    </row>
    <row r="251" spans="1:12" x14ac:dyDescent="0.25">
      <c r="A251" s="36">
        <v>42254</v>
      </c>
      <c r="B251" t="s">
        <v>2</v>
      </c>
      <c r="C251" t="s">
        <v>1</v>
      </c>
      <c r="D251" s="7">
        <v>131619.36499999999</v>
      </c>
      <c r="E251" s="38">
        <f t="shared" si="12"/>
        <v>131619.36499999999</v>
      </c>
      <c r="F251" s="45" t="e">
        <f t="shared" si="13"/>
        <v>#N/A</v>
      </c>
      <c r="G251" s="38" t="e">
        <f t="shared" si="14"/>
        <v>#N/A</v>
      </c>
      <c r="H251" s="38">
        <f t="shared" si="15"/>
        <v>131619.36499999999</v>
      </c>
      <c r="I251">
        <v>13.6</v>
      </c>
      <c r="K251" s="38"/>
      <c r="L251" s="45"/>
    </row>
    <row r="252" spans="1:12" x14ac:dyDescent="0.25">
      <c r="A252" s="36">
        <v>42255</v>
      </c>
      <c r="B252" t="s">
        <v>2</v>
      </c>
      <c r="C252" t="s">
        <v>1</v>
      </c>
      <c r="D252" s="7">
        <v>136340.70000000001</v>
      </c>
      <c r="E252" s="38">
        <f t="shared" si="12"/>
        <v>136340.70000000001</v>
      </c>
      <c r="F252" s="45" t="e">
        <f t="shared" si="13"/>
        <v>#N/A</v>
      </c>
      <c r="G252" s="38" t="e">
        <f t="shared" si="14"/>
        <v>#N/A</v>
      </c>
      <c r="H252" s="38">
        <f t="shared" si="15"/>
        <v>136340.70000000001</v>
      </c>
      <c r="I252">
        <v>12.8</v>
      </c>
      <c r="K252" s="38"/>
      <c r="L252" s="45"/>
    </row>
    <row r="253" spans="1:12" x14ac:dyDescent="0.25">
      <c r="A253" s="36">
        <v>42256</v>
      </c>
      <c r="B253" t="s">
        <v>2</v>
      </c>
      <c r="C253" t="s">
        <v>1</v>
      </c>
      <c r="D253" s="7">
        <v>132977.45000000001</v>
      </c>
      <c r="E253" s="38">
        <f t="shared" si="12"/>
        <v>132977.45000000001</v>
      </c>
      <c r="F253" s="45" t="e">
        <f t="shared" si="13"/>
        <v>#N/A</v>
      </c>
      <c r="G253" s="38" t="e">
        <f t="shared" si="14"/>
        <v>#N/A</v>
      </c>
      <c r="H253" s="38">
        <f t="shared" si="15"/>
        <v>132977.45000000001</v>
      </c>
      <c r="I253">
        <v>15.3</v>
      </c>
      <c r="K253" s="38"/>
      <c r="L253" s="45"/>
    </row>
    <row r="254" spans="1:12" x14ac:dyDescent="0.25">
      <c r="A254" s="36">
        <v>42257</v>
      </c>
      <c r="B254" t="s">
        <v>2</v>
      </c>
      <c r="C254" t="s">
        <v>1</v>
      </c>
      <c r="D254" s="7">
        <v>133541.98000000001</v>
      </c>
      <c r="E254" s="38">
        <f t="shared" si="12"/>
        <v>133541.98000000001</v>
      </c>
      <c r="F254" s="45" t="e">
        <f t="shared" si="13"/>
        <v>#N/A</v>
      </c>
      <c r="G254" s="38" t="e">
        <f t="shared" si="14"/>
        <v>#N/A</v>
      </c>
      <c r="H254" s="38">
        <f t="shared" si="15"/>
        <v>133541.98000000001</v>
      </c>
      <c r="I254">
        <v>15.7</v>
      </c>
      <c r="K254" s="38"/>
      <c r="L254" s="45"/>
    </row>
    <row r="255" spans="1:12" x14ac:dyDescent="0.25">
      <c r="A255" s="36">
        <v>42258</v>
      </c>
      <c r="B255" t="s">
        <v>2</v>
      </c>
      <c r="C255" t="s">
        <v>1</v>
      </c>
      <c r="D255" s="7">
        <v>123968.9</v>
      </c>
      <c r="E255" s="38">
        <f t="shared" si="12"/>
        <v>123968.9</v>
      </c>
      <c r="F255" s="45" t="e">
        <f t="shared" si="13"/>
        <v>#N/A</v>
      </c>
      <c r="G255" s="38" t="e">
        <f t="shared" si="14"/>
        <v>#N/A</v>
      </c>
      <c r="H255" s="38">
        <f t="shared" si="15"/>
        <v>123968.9</v>
      </c>
      <c r="I255">
        <v>20.100000000000001</v>
      </c>
      <c r="K255" s="38"/>
      <c r="L255" s="45"/>
    </row>
    <row r="256" spans="1:12" x14ac:dyDescent="0.25">
      <c r="A256" s="36">
        <v>42259</v>
      </c>
      <c r="B256" t="s">
        <v>2</v>
      </c>
      <c r="C256" t="s">
        <v>1</v>
      </c>
      <c r="D256" s="7">
        <v>108790.005</v>
      </c>
      <c r="E256" s="38">
        <f t="shared" si="12"/>
        <v>108790.005</v>
      </c>
      <c r="F256" s="45" t="e">
        <f t="shared" si="13"/>
        <v>#N/A</v>
      </c>
      <c r="G256" s="38" t="e">
        <f t="shared" si="14"/>
        <v>#N/A</v>
      </c>
      <c r="H256" s="38">
        <f t="shared" si="15"/>
        <v>108790.005</v>
      </c>
      <c r="I256">
        <v>21.7</v>
      </c>
      <c r="K256" s="38"/>
      <c r="L256" s="45"/>
    </row>
    <row r="257" spans="1:12" x14ac:dyDescent="0.25">
      <c r="A257" s="36">
        <v>42260</v>
      </c>
      <c r="B257" t="s">
        <v>2</v>
      </c>
      <c r="C257" t="s">
        <v>1</v>
      </c>
      <c r="D257" s="7">
        <v>99161.764999999999</v>
      </c>
      <c r="E257" s="38">
        <f t="shared" si="12"/>
        <v>99161.764999999999</v>
      </c>
      <c r="F257" s="45" t="e">
        <f t="shared" si="13"/>
        <v>#N/A</v>
      </c>
      <c r="G257" s="38" t="e">
        <f t="shared" si="14"/>
        <v>#N/A</v>
      </c>
      <c r="H257" s="38">
        <f t="shared" si="15"/>
        <v>99161.764999999999</v>
      </c>
      <c r="I257">
        <v>25.5</v>
      </c>
      <c r="K257" s="38"/>
      <c r="L257" s="45"/>
    </row>
    <row r="258" spans="1:12" x14ac:dyDescent="0.25">
      <c r="A258" s="36">
        <v>42261</v>
      </c>
      <c r="B258" t="s">
        <v>2</v>
      </c>
      <c r="C258" t="s">
        <v>1</v>
      </c>
      <c r="D258" s="7">
        <v>116574.17</v>
      </c>
      <c r="E258" s="38">
        <f t="shared" si="12"/>
        <v>116574.17</v>
      </c>
      <c r="F258" s="45" t="e">
        <f t="shared" si="13"/>
        <v>#N/A</v>
      </c>
      <c r="G258" s="38" t="e">
        <f t="shared" si="14"/>
        <v>#N/A</v>
      </c>
      <c r="H258" s="38">
        <f t="shared" si="15"/>
        <v>116574.17</v>
      </c>
      <c r="I258">
        <v>26.7</v>
      </c>
      <c r="K258" s="38"/>
      <c r="L258" s="45"/>
    </row>
    <row r="259" spans="1:12" x14ac:dyDescent="0.25">
      <c r="A259" s="36">
        <v>42262</v>
      </c>
      <c r="B259" t="s">
        <v>2</v>
      </c>
      <c r="C259" t="s">
        <v>1</v>
      </c>
      <c r="D259" s="7">
        <v>123750.5</v>
      </c>
      <c r="E259" s="38">
        <f t="shared" ref="E259:E322" si="16">IF($B259="N",#N/A,$D259)</f>
        <v>123750.5</v>
      </c>
      <c r="F259" s="45" t="e">
        <f t="shared" ref="F259:F322" si="17">IF($B259="N",$D259,#N/A)</f>
        <v>#N/A</v>
      </c>
      <c r="G259" s="38" t="e">
        <f t="shared" ref="G259:G322" si="18">IF($C259="Y",$D259,#N/A)</f>
        <v>#N/A</v>
      </c>
      <c r="H259" s="38">
        <f t="shared" ref="H259:H322" si="19">IF($C259="Y",#N/A,$D259)</f>
        <v>123750.5</v>
      </c>
      <c r="I259">
        <v>15.9</v>
      </c>
      <c r="K259" s="38"/>
      <c r="L259" s="45"/>
    </row>
    <row r="260" spans="1:12" x14ac:dyDescent="0.25">
      <c r="A260" s="36">
        <v>42263</v>
      </c>
      <c r="B260" t="s">
        <v>2</v>
      </c>
      <c r="C260" t="s">
        <v>1</v>
      </c>
      <c r="D260" s="7">
        <v>131795.48499999999</v>
      </c>
      <c r="E260" s="38">
        <f t="shared" si="16"/>
        <v>131795.48499999999</v>
      </c>
      <c r="F260" s="45" t="e">
        <f t="shared" si="17"/>
        <v>#N/A</v>
      </c>
      <c r="G260" s="38" t="e">
        <f t="shared" si="18"/>
        <v>#N/A</v>
      </c>
      <c r="H260" s="38">
        <f t="shared" si="19"/>
        <v>131795.48499999999</v>
      </c>
      <c r="I260">
        <v>14.8</v>
      </c>
      <c r="K260" s="38"/>
      <c r="L260" s="45"/>
    </row>
    <row r="261" spans="1:12" x14ac:dyDescent="0.25">
      <c r="A261" s="36">
        <v>42264</v>
      </c>
      <c r="B261" t="s">
        <v>2</v>
      </c>
      <c r="C261" t="s">
        <v>1</v>
      </c>
      <c r="D261" s="7">
        <v>131050.675</v>
      </c>
      <c r="E261" s="38">
        <f t="shared" si="16"/>
        <v>131050.675</v>
      </c>
      <c r="F261" s="45" t="e">
        <f t="shared" si="17"/>
        <v>#N/A</v>
      </c>
      <c r="G261" s="38" t="e">
        <f t="shared" si="18"/>
        <v>#N/A</v>
      </c>
      <c r="H261" s="38">
        <f t="shared" si="19"/>
        <v>131050.675</v>
      </c>
      <c r="I261">
        <v>14.3</v>
      </c>
      <c r="K261" s="38"/>
      <c r="L261" s="45"/>
    </row>
    <row r="262" spans="1:12" x14ac:dyDescent="0.25">
      <c r="A262" s="36">
        <v>42265</v>
      </c>
      <c r="B262" t="s">
        <v>1</v>
      </c>
      <c r="C262" t="s">
        <v>1</v>
      </c>
      <c r="D262" s="7">
        <v>130764.58500000001</v>
      </c>
      <c r="E262" s="38" t="e">
        <f t="shared" si="16"/>
        <v>#N/A</v>
      </c>
      <c r="F262" s="45">
        <f t="shared" si="17"/>
        <v>130764.58500000001</v>
      </c>
      <c r="G262" s="38" t="e">
        <f t="shared" si="18"/>
        <v>#N/A</v>
      </c>
      <c r="H262" s="38">
        <f t="shared" si="19"/>
        <v>130764.58500000001</v>
      </c>
      <c r="I262">
        <v>14.7</v>
      </c>
      <c r="K262" s="38"/>
      <c r="L262" s="45"/>
    </row>
    <row r="263" spans="1:12" x14ac:dyDescent="0.25">
      <c r="A263" s="36">
        <v>42266</v>
      </c>
      <c r="B263" t="s">
        <v>1</v>
      </c>
      <c r="C263" t="s">
        <v>1</v>
      </c>
      <c r="D263" s="7">
        <v>112377.185</v>
      </c>
      <c r="E263" s="38" t="e">
        <f t="shared" si="16"/>
        <v>#N/A</v>
      </c>
      <c r="F263" s="45">
        <f t="shared" si="17"/>
        <v>112377.185</v>
      </c>
      <c r="G263" s="38" t="e">
        <f t="shared" si="18"/>
        <v>#N/A</v>
      </c>
      <c r="H263" s="38">
        <f t="shared" si="19"/>
        <v>112377.185</v>
      </c>
      <c r="I263">
        <v>21.3</v>
      </c>
      <c r="K263" s="38"/>
      <c r="L263" s="45"/>
    </row>
    <row r="264" spans="1:12" x14ac:dyDescent="0.25">
      <c r="A264" s="36">
        <v>42267</v>
      </c>
      <c r="B264" t="s">
        <v>1</v>
      </c>
      <c r="C264" t="s">
        <v>1</v>
      </c>
      <c r="D264" s="7">
        <v>103708.925</v>
      </c>
      <c r="E264" s="38" t="e">
        <f t="shared" si="16"/>
        <v>#N/A</v>
      </c>
      <c r="F264" s="45">
        <f t="shared" si="17"/>
        <v>103708.925</v>
      </c>
      <c r="G264" s="38" t="e">
        <f t="shared" si="18"/>
        <v>#N/A</v>
      </c>
      <c r="H264" s="38">
        <f t="shared" si="19"/>
        <v>103708.925</v>
      </c>
      <c r="I264">
        <v>22.9</v>
      </c>
      <c r="K264" s="38"/>
      <c r="L264" s="45"/>
    </row>
    <row r="265" spans="1:12" x14ac:dyDescent="0.25">
      <c r="A265" s="36">
        <v>42268</v>
      </c>
      <c r="B265" t="s">
        <v>1</v>
      </c>
      <c r="C265" t="s">
        <v>1</v>
      </c>
      <c r="D265" s="7">
        <v>120096.71</v>
      </c>
      <c r="E265" s="38" t="e">
        <f t="shared" si="16"/>
        <v>#N/A</v>
      </c>
      <c r="F265" s="45">
        <f t="shared" si="17"/>
        <v>120096.71</v>
      </c>
      <c r="G265" s="38" t="e">
        <f t="shared" si="18"/>
        <v>#N/A</v>
      </c>
      <c r="H265" s="38">
        <f t="shared" si="19"/>
        <v>120096.71</v>
      </c>
      <c r="I265">
        <v>18.100000000000001</v>
      </c>
      <c r="K265" s="38"/>
      <c r="L265" s="45"/>
    </row>
    <row r="266" spans="1:12" x14ac:dyDescent="0.25">
      <c r="A266" s="36">
        <v>42269</v>
      </c>
      <c r="B266" t="s">
        <v>1</v>
      </c>
      <c r="C266" t="s">
        <v>1</v>
      </c>
      <c r="D266" s="7">
        <v>127755.095</v>
      </c>
      <c r="E266" s="38" t="e">
        <f t="shared" si="16"/>
        <v>#N/A</v>
      </c>
      <c r="F266" s="45">
        <f t="shared" si="17"/>
        <v>127755.095</v>
      </c>
      <c r="G266" s="38" t="e">
        <f t="shared" si="18"/>
        <v>#N/A</v>
      </c>
      <c r="H266" s="38">
        <f t="shared" si="19"/>
        <v>127755.095</v>
      </c>
      <c r="I266">
        <v>12.7</v>
      </c>
      <c r="K266" s="38"/>
      <c r="L266" s="45"/>
    </row>
    <row r="267" spans="1:12" x14ac:dyDescent="0.25">
      <c r="A267" s="36">
        <v>42270</v>
      </c>
      <c r="B267" t="s">
        <v>1</v>
      </c>
      <c r="C267" t="s">
        <v>1</v>
      </c>
      <c r="D267" s="7">
        <v>131866.73000000001</v>
      </c>
      <c r="E267" s="38" t="e">
        <f t="shared" si="16"/>
        <v>#N/A</v>
      </c>
      <c r="F267" s="45">
        <f t="shared" si="17"/>
        <v>131866.73000000001</v>
      </c>
      <c r="G267" s="38" t="e">
        <f t="shared" si="18"/>
        <v>#N/A</v>
      </c>
      <c r="H267" s="38">
        <f t="shared" si="19"/>
        <v>131866.73000000001</v>
      </c>
      <c r="I267">
        <v>12.6</v>
      </c>
      <c r="K267" s="38"/>
      <c r="L267" s="45"/>
    </row>
    <row r="268" spans="1:12" x14ac:dyDescent="0.25">
      <c r="A268" s="36">
        <v>42271</v>
      </c>
      <c r="B268" t="s">
        <v>1</v>
      </c>
      <c r="C268" t="s">
        <v>1</v>
      </c>
      <c r="D268" s="7">
        <v>130937.625</v>
      </c>
      <c r="E268" s="38" t="e">
        <f t="shared" si="16"/>
        <v>#N/A</v>
      </c>
      <c r="F268" s="45">
        <f t="shared" si="17"/>
        <v>130937.625</v>
      </c>
      <c r="G268" s="38" t="e">
        <f t="shared" si="18"/>
        <v>#N/A</v>
      </c>
      <c r="H268" s="38">
        <f t="shared" si="19"/>
        <v>130937.625</v>
      </c>
      <c r="I268">
        <v>14.3</v>
      </c>
      <c r="K268" s="38"/>
      <c r="L268" s="45"/>
    </row>
    <row r="269" spans="1:12" x14ac:dyDescent="0.25">
      <c r="A269" s="36">
        <v>42272</v>
      </c>
      <c r="B269" t="s">
        <v>1</v>
      </c>
      <c r="C269" t="s">
        <v>1</v>
      </c>
      <c r="D269" s="7">
        <v>124278.93</v>
      </c>
      <c r="E269" s="38" t="e">
        <f t="shared" si="16"/>
        <v>#N/A</v>
      </c>
      <c r="F269" s="45">
        <f t="shared" si="17"/>
        <v>124278.93</v>
      </c>
      <c r="G269" s="38" t="e">
        <f t="shared" si="18"/>
        <v>#N/A</v>
      </c>
      <c r="H269" s="38">
        <f t="shared" si="19"/>
        <v>124278.93</v>
      </c>
      <c r="I269">
        <v>19.100000000000001</v>
      </c>
      <c r="K269" s="38"/>
      <c r="L269" s="45"/>
    </row>
    <row r="270" spans="1:12" x14ac:dyDescent="0.25">
      <c r="A270" s="36">
        <v>42273</v>
      </c>
      <c r="B270" t="s">
        <v>1</v>
      </c>
      <c r="C270" t="s">
        <v>1</v>
      </c>
      <c r="D270" s="7">
        <v>111064.49</v>
      </c>
      <c r="E270" s="38" t="e">
        <f t="shared" si="16"/>
        <v>#N/A</v>
      </c>
      <c r="F270" s="45">
        <f t="shared" si="17"/>
        <v>111064.49</v>
      </c>
      <c r="G270" s="38" t="e">
        <f t="shared" si="18"/>
        <v>#N/A</v>
      </c>
      <c r="H270" s="38">
        <f t="shared" si="19"/>
        <v>111064.49</v>
      </c>
      <c r="I270">
        <v>17.899999999999999</v>
      </c>
      <c r="K270" s="38"/>
      <c r="L270" s="45"/>
    </row>
    <row r="271" spans="1:12" x14ac:dyDescent="0.25">
      <c r="A271" s="36">
        <v>42274</v>
      </c>
      <c r="B271" t="s">
        <v>1</v>
      </c>
      <c r="C271" t="s">
        <v>1</v>
      </c>
      <c r="D271" s="7">
        <v>106431.815</v>
      </c>
      <c r="E271" s="38" t="e">
        <f t="shared" si="16"/>
        <v>#N/A</v>
      </c>
      <c r="F271" s="45">
        <f t="shared" si="17"/>
        <v>106431.815</v>
      </c>
      <c r="G271" s="38" t="e">
        <f t="shared" si="18"/>
        <v>#N/A</v>
      </c>
      <c r="H271" s="38">
        <f t="shared" si="19"/>
        <v>106431.815</v>
      </c>
      <c r="I271">
        <v>20.2</v>
      </c>
      <c r="K271" s="38"/>
      <c r="L271" s="45"/>
    </row>
    <row r="272" spans="1:12" x14ac:dyDescent="0.25">
      <c r="A272" s="36">
        <v>42275</v>
      </c>
      <c r="B272" t="s">
        <v>1</v>
      </c>
      <c r="C272" t="s">
        <v>1</v>
      </c>
      <c r="D272" s="7">
        <v>121796.715</v>
      </c>
      <c r="E272" s="38" t="e">
        <f t="shared" si="16"/>
        <v>#N/A</v>
      </c>
      <c r="F272" s="45">
        <f t="shared" si="17"/>
        <v>121796.715</v>
      </c>
      <c r="G272" s="38" t="e">
        <f t="shared" si="18"/>
        <v>#N/A</v>
      </c>
      <c r="H272" s="38">
        <f t="shared" si="19"/>
        <v>121796.715</v>
      </c>
      <c r="I272">
        <v>21.4</v>
      </c>
      <c r="K272" s="38"/>
      <c r="L272" s="45"/>
    </row>
    <row r="273" spans="1:12" x14ac:dyDescent="0.25">
      <c r="A273" s="36">
        <v>42276</v>
      </c>
      <c r="B273" t="s">
        <v>1</v>
      </c>
      <c r="C273" t="s">
        <v>1</v>
      </c>
      <c r="D273" s="7">
        <v>126691.8</v>
      </c>
      <c r="E273" s="38" t="e">
        <f t="shared" si="16"/>
        <v>#N/A</v>
      </c>
      <c r="F273" s="45">
        <f t="shared" si="17"/>
        <v>126691.8</v>
      </c>
      <c r="G273" s="38" t="e">
        <f t="shared" si="18"/>
        <v>#N/A</v>
      </c>
      <c r="H273" s="38">
        <f t="shared" si="19"/>
        <v>126691.8</v>
      </c>
      <c r="I273">
        <v>16.899999999999999</v>
      </c>
      <c r="K273" s="38"/>
      <c r="L273" s="45"/>
    </row>
    <row r="274" spans="1:12" x14ac:dyDescent="0.25">
      <c r="A274" s="36">
        <v>42277</v>
      </c>
      <c r="B274" t="s">
        <v>1</v>
      </c>
      <c r="C274" t="s">
        <v>1</v>
      </c>
      <c r="D274" s="7">
        <v>129641.245</v>
      </c>
      <c r="E274" s="38" t="e">
        <f t="shared" si="16"/>
        <v>#N/A</v>
      </c>
      <c r="F274" s="45">
        <f t="shared" si="17"/>
        <v>129641.245</v>
      </c>
      <c r="G274" s="38" t="e">
        <f t="shared" si="18"/>
        <v>#N/A</v>
      </c>
      <c r="H274" s="38">
        <f t="shared" si="19"/>
        <v>129641.245</v>
      </c>
      <c r="I274">
        <v>15.9</v>
      </c>
      <c r="K274" s="38"/>
      <c r="L274" s="45"/>
    </row>
    <row r="275" spans="1:12" x14ac:dyDescent="0.25">
      <c r="A275" s="36">
        <v>42278</v>
      </c>
      <c r="B275" t="s">
        <v>1</v>
      </c>
      <c r="C275" t="s">
        <v>1</v>
      </c>
      <c r="D275" s="7">
        <v>124356.41499999999</v>
      </c>
      <c r="E275" s="38" t="e">
        <f t="shared" si="16"/>
        <v>#N/A</v>
      </c>
      <c r="F275" s="45">
        <f t="shared" si="17"/>
        <v>124356.41499999999</v>
      </c>
      <c r="G275" s="38" t="e">
        <f t="shared" si="18"/>
        <v>#N/A</v>
      </c>
      <c r="H275" s="38">
        <f t="shared" si="19"/>
        <v>124356.41499999999</v>
      </c>
      <c r="I275">
        <v>21.6</v>
      </c>
      <c r="K275" s="38"/>
      <c r="L275" s="45"/>
    </row>
    <row r="276" spans="1:12" x14ac:dyDescent="0.25">
      <c r="A276" s="36">
        <v>42279</v>
      </c>
      <c r="B276" t="s">
        <v>1</v>
      </c>
      <c r="C276" t="s">
        <v>2</v>
      </c>
      <c r="D276" s="7">
        <v>107544.145</v>
      </c>
      <c r="E276" s="38" t="e">
        <f t="shared" si="16"/>
        <v>#N/A</v>
      </c>
      <c r="F276" s="45">
        <f t="shared" si="17"/>
        <v>107544.145</v>
      </c>
      <c r="G276" s="38">
        <f t="shared" si="18"/>
        <v>107544.145</v>
      </c>
      <c r="H276" s="38" t="e">
        <f t="shared" si="19"/>
        <v>#N/A</v>
      </c>
      <c r="I276">
        <v>28.6</v>
      </c>
      <c r="K276" s="38"/>
      <c r="L276" s="45"/>
    </row>
    <row r="277" spans="1:12" x14ac:dyDescent="0.25">
      <c r="A277" s="36">
        <v>42280</v>
      </c>
      <c r="B277" t="s">
        <v>1</v>
      </c>
      <c r="C277" t="s">
        <v>1</v>
      </c>
      <c r="D277" s="7">
        <v>100598.55</v>
      </c>
      <c r="E277" s="38" t="e">
        <f t="shared" si="16"/>
        <v>#N/A</v>
      </c>
      <c r="F277" s="45">
        <f t="shared" si="17"/>
        <v>100598.55</v>
      </c>
      <c r="G277" s="38" t="e">
        <f t="shared" si="18"/>
        <v>#N/A</v>
      </c>
      <c r="H277" s="38">
        <f t="shared" si="19"/>
        <v>100598.55</v>
      </c>
      <c r="I277">
        <v>31.3</v>
      </c>
      <c r="K277" s="38"/>
      <c r="L277" s="45"/>
    </row>
    <row r="278" spans="1:12" x14ac:dyDescent="0.25">
      <c r="A278" s="36">
        <v>42281</v>
      </c>
      <c r="B278" t="s">
        <v>1</v>
      </c>
      <c r="C278" t="s">
        <v>1</v>
      </c>
      <c r="D278" s="7">
        <v>103828.88</v>
      </c>
      <c r="E278" s="38" t="e">
        <f t="shared" si="16"/>
        <v>#N/A</v>
      </c>
      <c r="F278" s="45">
        <f t="shared" si="17"/>
        <v>103828.88</v>
      </c>
      <c r="G278" s="38" t="e">
        <f t="shared" si="18"/>
        <v>#N/A</v>
      </c>
      <c r="H278" s="38">
        <f t="shared" si="19"/>
        <v>103828.88</v>
      </c>
      <c r="I278">
        <v>24.9</v>
      </c>
      <c r="K278" s="38"/>
      <c r="L278" s="45"/>
    </row>
    <row r="279" spans="1:12" x14ac:dyDescent="0.25">
      <c r="A279" s="36">
        <v>42282</v>
      </c>
      <c r="B279" t="s">
        <v>1</v>
      </c>
      <c r="C279" t="s">
        <v>1</v>
      </c>
      <c r="D279" s="7">
        <v>125194.87</v>
      </c>
      <c r="E279" s="38" t="e">
        <f t="shared" si="16"/>
        <v>#N/A</v>
      </c>
      <c r="F279" s="45">
        <f t="shared" si="17"/>
        <v>125194.87</v>
      </c>
      <c r="G279" s="38" t="e">
        <f t="shared" si="18"/>
        <v>#N/A</v>
      </c>
      <c r="H279" s="38">
        <f t="shared" si="19"/>
        <v>125194.87</v>
      </c>
      <c r="I279">
        <v>34.4</v>
      </c>
      <c r="K279" s="38"/>
      <c r="L279" s="45"/>
    </row>
    <row r="280" spans="1:12" x14ac:dyDescent="0.25">
      <c r="A280" s="36">
        <v>42283</v>
      </c>
      <c r="B280" t="s">
        <v>2</v>
      </c>
      <c r="C280" t="s">
        <v>1</v>
      </c>
      <c r="D280" s="7">
        <v>127225.245</v>
      </c>
      <c r="E280" s="38">
        <f t="shared" si="16"/>
        <v>127225.245</v>
      </c>
      <c r="F280" s="45" t="e">
        <f t="shared" si="17"/>
        <v>#N/A</v>
      </c>
      <c r="G280" s="38" t="e">
        <f t="shared" si="18"/>
        <v>#N/A</v>
      </c>
      <c r="H280" s="38">
        <f t="shared" si="19"/>
        <v>127225.245</v>
      </c>
      <c r="I280">
        <v>35.799999999999997</v>
      </c>
      <c r="K280" s="38"/>
      <c r="L280" s="45"/>
    </row>
    <row r="281" spans="1:12" x14ac:dyDescent="0.25">
      <c r="A281" s="36">
        <v>42284</v>
      </c>
      <c r="B281" t="s">
        <v>2</v>
      </c>
      <c r="C281" t="s">
        <v>1</v>
      </c>
      <c r="D281" s="7">
        <v>117282.765</v>
      </c>
      <c r="E281" s="38">
        <f t="shared" si="16"/>
        <v>117282.765</v>
      </c>
      <c r="F281" s="45" t="e">
        <f t="shared" si="17"/>
        <v>#N/A</v>
      </c>
      <c r="G281" s="38" t="e">
        <f t="shared" si="18"/>
        <v>#N/A</v>
      </c>
      <c r="H281" s="38">
        <f t="shared" si="19"/>
        <v>117282.765</v>
      </c>
      <c r="I281">
        <v>16.2</v>
      </c>
      <c r="K281" s="38"/>
      <c r="L281" s="45"/>
    </row>
    <row r="282" spans="1:12" x14ac:dyDescent="0.25">
      <c r="A282" s="36">
        <v>42285</v>
      </c>
      <c r="B282" t="s">
        <v>2</v>
      </c>
      <c r="C282" t="s">
        <v>1</v>
      </c>
      <c r="D282" s="7">
        <v>122121.325</v>
      </c>
      <c r="E282" s="38">
        <f t="shared" si="16"/>
        <v>122121.325</v>
      </c>
      <c r="F282" s="45" t="e">
        <f t="shared" si="17"/>
        <v>#N/A</v>
      </c>
      <c r="G282" s="38" t="e">
        <f t="shared" si="18"/>
        <v>#N/A</v>
      </c>
      <c r="H282" s="38">
        <f t="shared" si="19"/>
        <v>122121.325</v>
      </c>
      <c r="I282">
        <v>18.600000000000001</v>
      </c>
      <c r="K282" s="38"/>
      <c r="L282" s="45"/>
    </row>
    <row r="283" spans="1:12" x14ac:dyDescent="0.25">
      <c r="A283" s="36">
        <v>42286</v>
      </c>
      <c r="B283" t="s">
        <v>2</v>
      </c>
      <c r="C283" t="s">
        <v>1</v>
      </c>
      <c r="D283" s="7">
        <v>126989.905</v>
      </c>
      <c r="E283" s="38">
        <f t="shared" si="16"/>
        <v>126989.905</v>
      </c>
      <c r="F283" s="45" t="e">
        <f t="shared" si="17"/>
        <v>#N/A</v>
      </c>
      <c r="G283" s="38" t="e">
        <f t="shared" si="18"/>
        <v>#N/A</v>
      </c>
      <c r="H283" s="38">
        <f t="shared" si="19"/>
        <v>126989.905</v>
      </c>
      <c r="I283">
        <v>29.9</v>
      </c>
      <c r="K283" s="38"/>
      <c r="L283" s="45"/>
    </row>
    <row r="284" spans="1:12" x14ac:dyDescent="0.25">
      <c r="A284" s="36">
        <v>42287</v>
      </c>
      <c r="B284" t="s">
        <v>2</v>
      </c>
      <c r="C284" t="s">
        <v>1</v>
      </c>
      <c r="D284" s="7">
        <v>112604.825</v>
      </c>
      <c r="E284" s="38">
        <f t="shared" si="16"/>
        <v>112604.825</v>
      </c>
      <c r="F284" s="45" t="e">
        <f t="shared" si="17"/>
        <v>#N/A</v>
      </c>
      <c r="G284" s="38" t="e">
        <f t="shared" si="18"/>
        <v>#N/A</v>
      </c>
      <c r="H284" s="38">
        <f t="shared" si="19"/>
        <v>112604.825</v>
      </c>
      <c r="I284">
        <v>29.2</v>
      </c>
      <c r="K284" s="38"/>
      <c r="L284" s="45"/>
    </row>
    <row r="285" spans="1:12" x14ac:dyDescent="0.25">
      <c r="A285" s="36">
        <v>42288</v>
      </c>
      <c r="B285" t="s">
        <v>2</v>
      </c>
      <c r="C285" t="s">
        <v>1</v>
      </c>
      <c r="D285" s="7">
        <v>105376.33500000001</v>
      </c>
      <c r="E285" s="38">
        <f t="shared" si="16"/>
        <v>105376.33500000001</v>
      </c>
      <c r="F285" s="45" t="e">
        <f t="shared" si="17"/>
        <v>#N/A</v>
      </c>
      <c r="G285" s="38" t="e">
        <f t="shared" si="18"/>
        <v>#N/A</v>
      </c>
      <c r="H285" s="38">
        <f t="shared" si="19"/>
        <v>105376.33500000001</v>
      </c>
      <c r="I285">
        <v>19.2</v>
      </c>
      <c r="K285" s="38"/>
      <c r="L285" s="45"/>
    </row>
    <row r="286" spans="1:12" x14ac:dyDescent="0.25">
      <c r="A286" s="36">
        <v>42289</v>
      </c>
      <c r="B286" t="s">
        <v>2</v>
      </c>
      <c r="C286" t="s">
        <v>1</v>
      </c>
      <c r="D286" s="7">
        <v>120916.215</v>
      </c>
      <c r="E286" s="38">
        <f t="shared" si="16"/>
        <v>120916.215</v>
      </c>
      <c r="F286" s="45" t="e">
        <f t="shared" si="17"/>
        <v>#N/A</v>
      </c>
      <c r="G286" s="38" t="e">
        <f t="shared" si="18"/>
        <v>#N/A</v>
      </c>
      <c r="H286" s="38">
        <f t="shared" si="19"/>
        <v>120916.215</v>
      </c>
      <c r="I286">
        <v>16.100000000000001</v>
      </c>
      <c r="K286" s="38"/>
      <c r="L286" s="45"/>
    </row>
    <row r="287" spans="1:12" x14ac:dyDescent="0.25">
      <c r="A287" s="36">
        <v>42290</v>
      </c>
      <c r="B287" t="s">
        <v>2</v>
      </c>
      <c r="C287" t="s">
        <v>1</v>
      </c>
      <c r="D287" s="7">
        <v>122830.38</v>
      </c>
      <c r="E287" s="38">
        <f t="shared" si="16"/>
        <v>122830.38</v>
      </c>
      <c r="F287" s="45" t="e">
        <f t="shared" si="17"/>
        <v>#N/A</v>
      </c>
      <c r="G287" s="38" t="e">
        <f t="shared" si="18"/>
        <v>#N/A</v>
      </c>
      <c r="H287" s="38">
        <f t="shared" si="19"/>
        <v>122830.38</v>
      </c>
      <c r="I287">
        <v>17.600000000000001</v>
      </c>
      <c r="K287" s="38"/>
      <c r="L287" s="45"/>
    </row>
    <row r="288" spans="1:12" x14ac:dyDescent="0.25">
      <c r="A288" s="36">
        <v>42291</v>
      </c>
      <c r="B288" t="s">
        <v>2</v>
      </c>
      <c r="C288" t="s">
        <v>1</v>
      </c>
      <c r="D288" s="7">
        <v>126919.19500000001</v>
      </c>
      <c r="E288" s="38">
        <f t="shared" si="16"/>
        <v>126919.19500000001</v>
      </c>
      <c r="F288" s="45" t="e">
        <f t="shared" si="17"/>
        <v>#N/A</v>
      </c>
      <c r="G288" s="38" t="e">
        <f t="shared" si="18"/>
        <v>#N/A</v>
      </c>
      <c r="H288" s="38">
        <f t="shared" si="19"/>
        <v>126919.19500000001</v>
      </c>
      <c r="I288">
        <v>28.6</v>
      </c>
      <c r="K288" s="38"/>
      <c r="L288" s="45"/>
    </row>
    <row r="289" spans="1:12" x14ac:dyDescent="0.25">
      <c r="A289" s="36">
        <v>42292</v>
      </c>
      <c r="B289" t="s">
        <v>2</v>
      </c>
      <c r="C289" t="s">
        <v>1</v>
      </c>
      <c r="D289" s="7">
        <v>130260.37</v>
      </c>
      <c r="E289" s="38">
        <f t="shared" si="16"/>
        <v>130260.37</v>
      </c>
      <c r="F289" s="45" t="e">
        <f t="shared" si="17"/>
        <v>#N/A</v>
      </c>
      <c r="G289" s="38" t="e">
        <f t="shared" si="18"/>
        <v>#N/A</v>
      </c>
      <c r="H289" s="38">
        <f t="shared" si="19"/>
        <v>130260.37</v>
      </c>
      <c r="I289">
        <v>34</v>
      </c>
      <c r="K289" s="38"/>
      <c r="L289" s="45"/>
    </row>
    <row r="290" spans="1:12" x14ac:dyDescent="0.25">
      <c r="A290" s="36">
        <v>42293</v>
      </c>
      <c r="B290" t="s">
        <v>2</v>
      </c>
      <c r="C290" t="s">
        <v>1</v>
      </c>
      <c r="D290" s="7">
        <v>123985.97</v>
      </c>
      <c r="E290" s="38">
        <f t="shared" si="16"/>
        <v>123985.97</v>
      </c>
      <c r="F290" s="45" t="e">
        <f t="shared" si="17"/>
        <v>#N/A</v>
      </c>
      <c r="G290" s="38" t="e">
        <f t="shared" si="18"/>
        <v>#N/A</v>
      </c>
      <c r="H290" s="38">
        <f t="shared" si="19"/>
        <v>123985.97</v>
      </c>
      <c r="I290">
        <v>23.8</v>
      </c>
      <c r="K290" s="38"/>
      <c r="L290" s="45"/>
    </row>
    <row r="291" spans="1:12" x14ac:dyDescent="0.25">
      <c r="A291" s="36">
        <v>42294</v>
      </c>
      <c r="B291" t="s">
        <v>2</v>
      </c>
      <c r="C291" t="s">
        <v>1</v>
      </c>
      <c r="D291" s="7">
        <v>104916.345</v>
      </c>
      <c r="E291" s="38">
        <f t="shared" si="16"/>
        <v>104916.345</v>
      </c>
      <c r="F291" s="45" t="e">
        <f t="shared" si="17"/>
        <v>#N/A</v>
      </c>
      <c r="G291" s="38" t="e">
        <f t="shared" si="18"/>
        <v>#N/A</v>
      </c>
      <c r="H291" s="38">
        <f t="shared" si="19"/>
        <v>104916.345</v>
      </c>
      <c r="I291">
        <v>20.5</v>
      </c>
      <c r="K291" s="38"/>
      <c r="L291" s="45"/>
    </row>
    <row r="292" spans="1:12" x14ac:dyDescent="0.25">
      <c r="A292" s="36">
        <v>42295</v>
      </c>
      <c r="B292" t="s">
        <v>2</v>
      </c>
      <c r="C292" t="s">
        <v>1</v>
      </c>
      <c r="D292" s="7">
        <v>100812.04</v>
      </c>
      <c r="E292" s="38">
        <f t="shared" si="16"/>
        <v>100812.04</v>
      </c>
      <c r="F292" s="45" t="e">
        <f t="shared" si="17"/>
        <v>#N/A</v>
      </c>
      <c r="G292" s="38" t="e">
        <f t="shared" si="18"/>
        <v>#N/A</v>
      </c>
      <c r="H292" s="38">
        <f t="shared" si="19"/>
        <v>100812.04</v>
      </c>
      <c r="I292">
        <v>17.7</v>
      </c>
      <c r="K292" s="38"/>
      <c r="L292" s="45"/>
    </row>
    <row r="293" spans="1:12" x14ac:dyDescent="0.25">
      <c r="A293" s="36">
        <v>42296</v>
      </c>
      <c r="B293" t="s">
        <v>2</v>
      </c>
      <c r="C293" t="s">
        <v>1</v>
      </c>
      <c r="D293" s="7">
        <v>120795</v>
      </c>
      <c r="E293" s="38">
        <f t="shared" si="16"/>
        <v>120795</v>
      </c>
      <c r="F293" s="45" t="e">
        <f t="shared" si="17"/>
        <v>#N/A</v>
      </c>
      <c r="G293" s="38" t="e">
        <f t="shared" si="18"/>
        <v>#N/A</v>
      </c>
      <c r="H293" s="38">
        <f t="shared" si="19"/>
        <v>120795</v>
      </c>
      <c r="I293">
        <v>26.7</v>
      </c>
      <c r="K293" s="38"/>
      <c r="L293" s="45"/>
    </row>
    <row r="294" spans="1:12" x14ac:dyDescent="0.25">
      <c r="A294" s="36">
        <v>42297</v>
      </c>
      <c r="B294" t="s">
        <v>2</v>
      </c>
      <c r="C294" t="s">
        <v>1</v>
      </c>
      <c r="D294" s="7">
        <v>126655.49</v>
      </c>
      <c r="E294" s="38">
        <f t="shared" si="16"/>
        <v>126655.49</v>
      </c>
      <c r="F294" s="45" t="e">
        <f t="shared" si="17"/>
        <v>#N/A</v>
      </c>
      <c r="G294" s="38" t="e">
        <f t="shared" si="18"/>
        <v>#N/A</v>
      </c>
      <c r="H294" s="38">
        <f t="shared" si="19"/>
        <v>126655.49</v>
      </c>
      <c r="I294">
        <v>31.8</v>
      </c>
      <c r="K294" s="38"/>
      <c r="L294" s="45"/>
    </row>
    <row r="295" spans="1:12" x14ac:dyDescent="0.25">
      <c r="A295" s="36">
        <v>42298</v>
      </c>
      <c r="B295" t="s">
        <v>2</v>
      </c>
      <c r="C295" t="s">
        <v>1</v>
      </c>
      <c r="D295" s="7">
        <v>122368.88499999999</v>
      </c>
      <c r="E295" s="38">
        <f t="shared" si="16"/>
        <v>122368.88499999999</v>
      </c>
      <c r="F295" s="45" t="e">
        <f t="shared" si="17"/>
        <v>#N/A</v>
      </c>
      <c r="G295" s="38" t="e">
        <f t="shared" si="18"/>
        <v>#N/A</v>
      </c>
      <c r="H295" s="38">
        <f t="shared" si="19"/>
        <v>122368.88499999999</v>
      </c>
      <c r="I295">
        <v>18.3</v>
      </c>
      <c r="K295" s="38"/>
      <c r="L295" s="45"/>
    </row>
    <row r="296" spans="1:12" x14ac:dyDescent="0.25">
      <c r="A296" s="36">
        <v>42299</v>
      </c>
      <c r="B296" t="s">
        <v>2</v>
      </c>
      <c r="C296" t="s">
        <v>1</v>
      </c>
      <c r="D296" s="7">
        <v>121471.64</v>
      </c>
      <c r="E296" s="38">
        <f t="shared" si="16"/>
        <v>121471.64</v>
      </c>
      <c r="F296" s="45" t="e">
        <f t="shared" si="17"/>
        <v>#N/A</v>
      </c>
      <c r="G296" s="38" t="e">
        <f t="shared" si="18"/>
        <v>#N/A</v>
      </c>
      <c r="H296" s="38">
        <f t="shared" si="19"/>
        <v>121471.64</v>
      </c>
      <c r="I296">
        <v>16.7</v>
      </c>
      <c r="K296" s="38"/>
      <c r="L296" s="45"/>
    </row>
    <row r="297" spans="1:12" x14ac:dyDescent="0.25">
      <c r="A297" s="36">
        <v>42300</v>
      </c>
      <c r="B297" t="s">
        <v>2</v>
      </c>
      <c r="C297" t="s">
        <v>1</v>
      </c>
      <c r="D297" s="7">
        <v>120420.7</v>
      </c>
      <c r="E297" s="38">
        <f t="shared" si="16"/>
        <v>120420.7</v>
      </c>
      <c r="F297" s="45" t="e">
        <f t="shared" si="17"/>
        <v>#N/A</v>
      </c>
      <c r="G297" s="38" t="e">
        <f t="shared" si="18"/>
        <v>#N/A</v>
      </c>
      <c r="H297" s="38">
        <f t="shared" si="19"/>
        <v>120420.7</v>
      </c>
      <c r="I297">
        <v>16.399999999999999</v>
      </c>
      <c r="K297" s="38"/>
      <c r="L297" s="45"/>
    </row>
    <row r="298" spans="1:12" x14ac:dyDescent="0.25">
      <c r="A298" s="36">
        <v>42301</v>
      </c>
      <c r="B298" t="s">
        <v>2</v>
      </c>
      <c r="C298" t="s">
        <v>1</v>
      </c>
      <c r="D298" s="7">
        <v>106813.03</v>
      </c>
      <c r="E298" s="38">
        <f t="shared" si="16"/>
        <v>106813.03</v>
      </c>
      <c r="F298" s="45" t="e">
        <f t="shared" si="17"/>
        <v>#N/A</v>
      </c>
      <c r="G298" s="38" t="e">
        <f t="shared" si="18"/>
        <v>#N/A</v>
      </c>
      <c r="H298" s="38">
        <f t="shared" si="19"/>
        <v>106813.03</v>
      </c>
      <c r="I298">
        <v>19.5</v>
      </c>
      <c r="K298" s="38"/>
      <c r="L298" s="45"/>
    </row>
    <row r="299" spans="1:12" x14ac:dyDescent="0.25">
      <c r="A299" s="36">
        <v>42302</v>
      </c>
      <c r="B299" t="s">
        <v>2</v>
      </c>
      <c r="C299" t="s">
        <v>1</v>
      </c>
      <c r="D299" s="7">
        <v>102279.745</v>
      </c>
      <c r="E299" s="38">
        <f t="shared" si="16"/>
        <v>102279.745</v>
      </c>
      <c r="F299" s="45" t="e">
        <f t="shared" si="17"/>
        <v>#N/A</v>
      </c>
      <c r="G299" s="38" t="e">
        <f t="shared" si="18"/>
        <v>#N/A</v>
      </c>
      <c r="H299" s="38">
        <f t="shared" si="19"/>
        <v>102279.745</v>
      </c>
      <c r="I299">
        <v>31.3</v>
      </c>
      <c r="K299" s="38"/>
      <c r="L299" s="45"/>
    </row>
    <row r="300" spans="1:12" x14ac:dyDescent="0.25">
      <c r="A300" s="36">
        <v>42303</v>
      </c>
      <c r="B300" t="s">
        <v>2</v>
      </c>
      <c r="C300" t="s">
        <v>1</v>
      </c>
      <c r="D300" s="7">
        <v>115297.34</v>
      </c>
      <c r="E300" s="38">
        <f t="shared" si="16"/>
        <v>115297.34</v>
      </c>
      <c r="F300" s="45" t="e">
        <f t="shared" si="17"/>
        <v>#N/A</v>
      </c>
      <c r="G300" s="38" t="e">
        <f t="shared" si="18"/>
        <v>#N/A</v>
      </c>
      <c r="H300" s="38">
        <f t="shared" si="19"/>
        <v>115297.34</v>
      </c>
      <c r="I300">
        <v>15.9</v>
      </c>
      <c r="K300" s="38"/>
      <c r="L300" s="45"/>
    </row>
    <row r="301" spans="1:12" x14ac:dyDescent="0.25">
      <c r="A301" s="36">
        <v>42304</v>
      </c>
      <c r="B301" t="s">
        <v>2</v>
      </c>
      <c r="C301" t="s">
        <v>1</v>
      </c>
      <c r="D301" s="7">
        <v>116619.57</v>
      </c>
      <c r="E301" s="38">
        <f t="shared" si="16"/>
        <v>116619.57</v>
      </c>
      <c r="F301" s="45" t="e">
        <f t="shared" si="17"/>
        <v>#N/A</v>
      </c>
      <c r="G301" s="38" t="e">
        <f t="shared" si="18"/>
        <v>#N/A</v>
      </c>
      <c r="H301" s="38">
        <f t="shared" si="19"/>
        <v>116619.57</v>
      </c>
      <c r="I301">
        <v>23.3</v>
      </c>
      <c r="K301" s="38"/>
      <c r="L301" s="45"/>
    </row>
    <row r="302" spans="1:12" x14ac:dyDescent="0.25">
      <c r="A302" s="36">
        <v>42305</v>
      </c>
      <c r="B302" t="s">
        <v>2</v>
      </c>
      <c r="C302" t="s">
        <v>1</v>
      </c>
      <c r="D302" s="7">
        <v>122887.41</v>
      </c>
      <c r="E302" s="38">
        <f t="shared" si="16"/>
        <v>122887.41</v>
      </c>
      <c r="F302" s="45" t="e">
        <f t="shared" si="17"/>
        <v>#N/A</v>
      </c>
      <c r="G302" s="38" t="e">
        <f t="shared" si="18"/>
        <v>#N/A</v>
      </c>
      <c r="H302" s="38">
        <f t="shared" si="19"/>
        <v>122887.41</v>
      </c>
      <c r="I302">
        <v>26.8</v>
      </c>
      <c r="K302" s="38"/>
      <c r="L302" s="45"/>
    </row>
    <row r="303" spans="1:12" x14ac:dyDescent="0.25">
      <c r="A303" s="36">
        <v>42306</v>
      </c>
      <c r="B303" t="s">
        <v>2</v>
      </c>
      <c r="C303" t="s">
        <v>1</v>
      </c>
      <c r="D303" s="7">
        <v>124222.935</v>
      </c>
      <c r="E303" s="38">
        <f t="shared" si="16"/>
        <v>124222.935</v>
      </c>
      <c r="F303" s="45" t="e">
        <f t="shared" si="17"/>
        <v>#N/A</v>
      </c>
      <c r="G303" s="38" t="e">
        <f t="shared" si="18"/>
        <v>#N/A</v>
      </c>
      <c r="H303" s="38">
        <f t="shared" si="19"/>
        <v>124222.935</v>
      </c>
      <c r="I303">
        <v>26.1</v>
      </c>
      <c r="K303" s="38"/>
      <c r="L303" s="45"/>
    </row>
    <row r="304" spans="1:12" x14ac:dyDescent="0.25">
      <c r="A304" s="36">
        <v>42307</v>
      </c>
      <c r="B304" t="s">
        <v>2</v>
      </c>
      <c r="C304" t="s">
        <v>1</v>
      </c>
      <c r="D304" s="7">
        <v>121256.97</v>
      </c>
      <c r="E304" s="38">
        <f t="shared" si="16"/>
        <v>121256.97</v>
      </c>
      <c r="F304" s="45" t="e">
        <f t="shared" si="17"/>
        <v>#N/A</v>
      </c>
      <c r="G304" s="38" t="e">
        <f t="shared" si="18"/>
        <v>#N/A</v>
      </c>
      <c r="H304" s="38">
        <f t="shared" si="19"/>
        <v>121256.97</v>
      </c>
      <c r="I304">
        <v>27.4</v>
      </c>
      <c r="K304" s="38"/>
      <c r="L304" s="45"/>
    </row>
    <row r="305" spans="1:12" x14ac:dyDescent="0.25">
      <c r="A305" s="36">
        <v>42308</v>
      </c>
      <c r="B305" t="s">
        <v>2</v>
      </c>
      <c r="C305" t="s">
        <v>1</v>
      </c>
      <c r="D305" s="7">
        <v>106353.44</v>
      </c>
      <c r="E305" s="38">
        <f t="shared" si="16"/>
        <v>106353.44</v>
      </c>
      <c r="F305" s="45" t="e">
        <f t="shared" si="17"/>
        <v>#N/A</v>
      </c>
      <c r="G305" s="38" t="e">
        <f t="shared" si="18"/>
        <v>#N/A</v>
      </c>
      <c r="H305" s="38">
        <f t="shared" si="19"/>
        <v>106353.44</v>
      </c>
      <c r="I305">
        <v>25.9</v>
      </c>
      <c r="K305" s="38"/>
      <c r="L305" s="45"/>
    </row>
    <row r="306" spans="1:12" x14ac:dyDescent="0.25">
      <c r="A306" s="36">
        <v>42309</v>
      </c>
      <c r="B306" t="s">
        <v>2</v>
      </c>
      <c r="C306" t="s">
        <v>1</v>
      </c>
      <c r="D306" s="7">
        <v>103629.645</v>
      </c>
      <c r="E306" s="38">
        <f t="shared" si="16"/>
        <v>103629.645</v>
      </c>
      <c r="F306" s="45" t="e">
        <f t="shared" si="17"/>
        <v>#N/A</v>
      </c>
      <c r="G306" s="38" t="e">
        <f t="shared" si="18"/>
        <v>#N/A</v>
      </c>
      <c r="H306" s="38">
        <f t="shared" si="19"/>
        <v>103629.645</v>
      </c>
      <c r="I306">
        <v>26</v>
      </c>
      <c r="K306" s="38"/>
      <c r="L306" s="45"/>
    </row>
    <row r="307" spans="1:12" x14ac:dyDescent="0.25">
      <c r="A307" s="36">
        <v>42310</v>
      </c>
      <c r="B307" t="s">
        <v>2</v>
      </c>
      <c r="C307" t="s">
        <v>1</v>
      </c>
      <c r="D307" s="7">
        <v>113791.75</v>
      </c>
      <c r="E307" s="38">
        <f t="shared" si="16"/>
        <v>113791.75</v>
      </c>
      <c r="F307" s="45" t="e">
        <f t="shared" si="17"/>
        <v>#N/A</v>
      </c>
      <c r="G307" s="38" t="e">
        <f t="shared" si="18"/>
        <v>#N/A</v>
      </c>
      <c r="H307" s="38">
        <f t="shared" si="19"/>
        <v>113791.75</v>
      </c>
      <c r="I307">
        <v>16</v>
      </c>
      <c r="K307" s="38"/>
      <c r="L307" s="45"/>
    </row>
    <row r="308" spans="1:12" x14ac:dyDescent="0.25">
      <c r="A308" s="36">
        <v>42311</v>
      </c>
      <c r="B308" t="s">
        <v>2</v>
      </c>
      <c r="C308" t="s">
        <v>2</v>
      </c>
      <c r="D308" s="7">
        <v>101793.035</v>
      </c>
      <c r="E308" s="38">
        <f t="shared" si="16"/>
        <v>101793.035</v>
      </c>
      <c r="F308" s="45" t="e">
        <f t="shared" si="17"/>
        <v>#N/A</v>
      </c>
      <c r="G308" s="38">
        <f t="shared" si="18"/>
        <v>101793.035</v>
      </c>
      <c r="H308" s="38" t="e">
        <f t="shared" si="19"/>
        <v>#N/A</v>
      </c>
      <c r="I308">
        <v>17.899999999999999</v>
      </c>
      <c r="K308" s="38"/>
      <c r="L308" s="45"/>
    </row>
    <row r="309" spans="1:12" x14ac:dyDescent="0.25">
      <c r="A309" s="36">
        <v>42312</v>
      </c>
      <c r="B309" t="s">
        <v>2</v>
      </c>
      <c r="C309" t="s">
        <v>1</v>
      </c>
      <c r="D309" s="7">
        <v>120177.94500000001</v>
      </c>
      <c r="E309" s="38">
        <f t="shared" si="16"/>
        <v>120177.94500000001</v>
      </c>
      <c r="F309" s="45" t="e">
        <f t="shared" si="17"/>
        <v>#N/A</v>
      </c>
      <c r="G309" s="38" t="e">
        <f t="shared" si="18"/>
        <v>#N/A</v>
      </c>
      <c r="H309" s="38">
        <f t="shared" si="19"/>
        <v>120177.94500000001</v>
      </c>
      <c r="I309">
        <v>27.2</v>
      </c>
      <c r="K309" s="38"/>
      <c r="L309" s="45"/>
    </row>
    <row r="310" spans="1:12" x14ac:dyDescent="0.25">
      <c r="A310" s="36">
        <v>42313</v>
      </c>
      <c r="B310" t="s">
        <v>2</v>
      </c>
      <c r="C310" t="s">
        <v>1</v>
      </c>
      <c r="D310" s="7">
        <v>125985.465</v>
      </c>
      <c r="E310" s="38">
        <f t="shared" si="16"/>
        <v>125985.465</v>
      </c>
      <c r="F310" s="45" t="e">
        <f t="shared" si="17"/>
        <v>#N/A</v>
      </c>
      <c r="G310" s="38" t="e">
        <f t="shared" si="18"/>
        <v>#N/A</v>
      </c>
      <c r="H310" s="38">
        <f t="shared" si="19"/>
        <v>125985.465</v>
      </c>
      <c r="I310">
        <v>24.7</v>
      </c>
      <c r="K310" s="38"/>
      <c r="L310" s="45"/>
    </row>
    <row r="311" spans="1:12" x14ac:dyDescent="0.25">
      <c r="A311" s="36">
        <v>42314</v>
      </c>
      <c r="B311" t="s">
        <v>2</v>
      </c>
      <c r="C311" t="s">
        <v>1</v>
      </c>
      <c r="D311" s="7">
        <v>120505.58500000001</v>
      </c>
      <c r="E311" s="38">
        <f t="shared" si="16"/>
        <v>120505.58500000001</v>
      </c>
      <c r="F311" s="45" t="e">
        <f t="shared" si="17"/>
        <v>#N/A</v>
      </c>
      <c r="G311" s="38" t="e">
        <f t="shared" si="18"/>
        <v>#N/A</v>
      </c>
      <c r="H311" s="38">
        <f t="shared" si="19"/>
        <v>120505.58500000001</v>
      </c>
      <c r="I311">
        <v>18.7</v>
      </c>
      <c r="K311" s="38"/>
      <c r="L311" s="45"/>
    </row>
    <row r="312" spans="1:12" x14ac:dyDescent="0.25">
      <c r="A312" s="36">
        <v>42315</v>
      </c>
      <c r="B312" t="s">
        <v>2</v>
      </c>
      <c r="C312" t="s">
        <v>1</v>
      </c>
      <c r="D312" s="7">
        <v>104269.79</v>
      </c>
      <c r="E312" s="38">
        <f t="shared" si="16"/>
        <v>104269.79</v>
      </c>
      <c r="F312" s="45" t="e">
        <f t="shared" si="17"/>
        <v>#N/A</v>
      </c>
      <c r="G312" s="38" t="e">
        <f t="shared" si="18"/>
        <v>#N/A</v>
      </c>
      <c r="H312" s="38">
        <f t="shared" si="19"/>
        <v>104269.79</v>
      </c>
      <c r="I312">
        <v>16.8</v>
      </c>
      <c r="K312" s="38"/>
      <c r="L312" s="45"/>
    </row>
    <row r="313" spans="1:12" x14ac:dyDescent="0.25">
      <c r="A313" s="36">
        <v>42316</v>
      </c>
      <c r="B313" t="s">
        <v>2</v>
      </c>
      <c r="C313" t="s">
        <v>1</v>
      </c>
      <c r="D313" s="7">
        <v>103793.08500000001</v>
      </c>
      <c r="E313" s="38">
        <f t="shared" si="16"/>
        <v>103793.08500000001</v>
      </c>
      <c r="F313" s="45" t="e">
        <f t="shared" si="17"/>
        <v>#N/A</v>
      </c>
      <c r="G313" s="38" t="e">
        <f t="shared" si="18"/>
        <v>#N/A</v>
      </c>
      <c r="H313" s="38">
        <f t="shared" si="19"/>
        <v>103793.08500000001</v>
      </c>
      <c r="I313">
        <v>24.8</v>
      </c>
      <c r="K313" s="38"/>
      <c r="L313" s="45"/>
    </row>
    <row r="314" spans="1:12" x14ac:dyDescent="0.25">
      <c r="A314" s="36">
        <v>42317</v>
      </c>
      <c r="B314" t="s">
        <v>2</v>
      </c>
      <c r="C314" t="s">
        <v>1</v>
      </c>
      <c r="D314" s="7">
        <v>127234.72</v>
      </c>
      <c r="E314" s="38">
        <f t="shared" si="16"/>
        <v>127234.72</v>
      </c>
      <c r="F314" s="45" t="e">
        <f t="shared" si="17"/>
        <v>#N/A</v>
      </c>
      <c r="G314" s="38" t="e">
        <f t="shared" si="18"/>
        <v>#N/A</v>
      </c>
      <c r="H314" s="38">
        <f t="shared" si="19"/>
        <v>127234.72</v>
      </c>
      <c r="I314">
        <v>33.1</v>
      </c>
      <c r="K314" s="38"/>
      <c r="L314" s="45"/>
    </row>
    <row r="315" spans="1:12" x14ac:dyDescent="0.25">
      <c r="A315" s="36">
        <v>42318</v>
      </c>
      <c r="B315" t="s">
        <v>2</v>
      </c>
      <c r="C315" t="s">
        <v>1</v>
      </c>
      <c r="D315" s="7">
        <v>121617.28</v>
      </c>
      <c r="E315" s="38">
        <f t="shared" si="16"/>
        <v>121617.28</v>
      </c>
      <c r="F315" s="45" t="e">
        <f t="shared" si="17"/>
        <v>#N/A</v>
      </c>
      <c r="G315" s="38" t="e">
        <f t="shared" si="18"/>
        <v>#N/A</v>
      </c>
      <c r="H315" s="38">
        <f t="shared" si="19"/>
        <v>121617.28</v>
      </c>
      <c r="I315">
        <v>16.399999999999999</v>
      </c>
      <c r="K315" s="38"/>
      <c r="L315" s="45"/>
    </row>
    <row r="316" spans="1:12" x14ac:dyDescent="0.25">
      <c r="A316" s="36">
        <v>42319</v>
      </c>
      <c r="B316" t="s">
        <v>2</v>
      </c>
      <c r="C316" t="s">
        <v>1</v>
      </c>
      <c r="D316" s="7">
        <v>121566.645</v>
      </c>
      <c r="E316" s="38">
        <f t="shared" si="16"/>
        <v>121566.645</v>
      </c>
      <c r="F316" s="45" t="e">
        <f t="shared" si="17"/>
        <v>#N/A</v>
      </c>
      <c r="G316" s="38" t="e">
        <f t="shared" si="18"/>
        <v>#N/A</v>
      </c>
      <c r="H316" s="38">
        <f t="shared" si="19"/>
        <v>121566.645</v>
      </c>
      <c r="I316">
        <v>20.100000000000001</v>
      </c>
      <c r="K316" s="38"/>
      <c r="L316" s="45"/>
    </row>
    <row r="317" spans="1:12" x14ac:dyDescent="0.25">
      <c r="A317" s="36">
        <v>42320</v>
      </c>
      <c r="B317" t="s">
        <v>2</v>
      </c>
      <c r="C317" t="s">
        <v>1</v>
      </c>
      <c r="D317" s="7">
        <v>123775.16</v>
      </c>
      <c r="E317" s="38">
        <f t="shared" si="16"/>
        <v>123775.16</v>
      </c>
      <c r="F317" s="45" t="e">
        <f t="shared" si="17"/>
        <v>#N/A</v>
      </c>
      <c r="G317" s="38" t="e">
        <f t="shared" si="18"/>
        <v>#N/A</v>
      </c>
      <c r="H317" s="38">
        <f t="shared" si="19"/>
        <v>123775.16</v>
      </c>
      <c r="I317">
        <v>21.2</v>
      </c>
      <c r="K317" s="38"/>
      <c r="L317" s="45"/>
    </row>
    <row r="318" spans="1:12" x14ac:dyDescent="0.25">
      <c r="A318" s="36">
        <v>42321</v>
      </c>
      <c r="B318" t="s">
        <v>2</v>
      </c>
      <c r="C318" t="s">
        <v>1</v>
      </c>
      <c r="D318" s="7">
        <v>117078.58500000001</v>
      </c>
      <c r="E318" s="38">
        <f t="shared" si="16"/>
        <v>117078.58500000001</v>
      </c>
      <c r="F318" s="45" t="e">
        <f t="shared" si="17"/>
        <v>#N/A</v>
      </c>
      <c r="G318" s="38" t="e">
        <f t="shared" si="18"/>
        <v>#N/A</v>
      </c>
      <c r="H318" s="38">
        <f t="shared" si="19"/>
        <v>117078.58500000001</v>
      </c>
      <c r="I318">
        <v>18.2</v>
      </c>
      <c r="K318" s="38"/>
      <c r="L318" s="45"/>
    </row>
    <row r="319" spans="1:12" x14ac:dyDescent="0.25">
      <c r="A319" s="36">
        <v>42322</v>
      </c>
      <c r="B319" t="s">
        <v>2</v>
      </c>
      <c r="C319" t="s">
        <v>1</v>
      </c>
      <c r="D319" s="7">
        <v>103646.63499999999</v>
      </c>
      <c r="E319" s="38">
        <f t="shared" si="16"/>
        <v>103646.63499999999</v>
      </c>
      <c r="F319" s="45" t="e">
        <f t="shared" si="17"/>
        <v>#N/A</v>
      </c>
      <c r="G319" s="38" t="e">
        <f t="shared" si="18"/>
        <v>#N/A</v>
      </c>
      <c r="H319" s="38">
        <f t="shared" si="19"/>
        <v>103646.63499999999</v>
      </c>
      <c r="I319">
        <v>18.3</v>
      </c>
      <c r="K319" s="38"/>
      <c r="L319" s="45"/>
    </row>
    <row r="320" spans="1:12" x14ac:dyDescent="0.25">
      <c r="A320" s="36">
        <v>42323</v>
      </c>
      <c r="B320" t="s">
        <v>2</v>
      </c>
      <c r="C320" t="s">
        <v>1</v>
      </c>
      <c r="D320" s="7">
        <v>99761.81</v>
      </c>
      <c r="E320" s="38">
        <f t="shared" si="16"/>
        <v>99761.81</v>
      </c>
      <c r="F320" s="45" t="e">
        <f t="shared" si="17"/>
        <v>#N/A</v>
      </c>
      <c r="G320" s="38" t="e">
        <f t="shared" si="18"/>
        <v>#N/A</v>
      </c>
      <c r="H320" s="38">
        <f t="shared" si="19"/>
        <v>99761.81</v>
      </c>
      <c r="I320">
        <v>18.5</v>
      </c>
      <c r="K320" s="38"/>
      <c r="L320" s="45"/>
    </row>
    <row r="321" spans="1:12" x14ac:dyDescent="0.25">
      <c r="A321" s="36">
        <v>42324</v>
      </c>
      <c r="B321" t="s">
        <v>2</v>
      </c>
      <c r="C321" t="s">
        <v>1</v>
      </c>
      <c r="D321" s="7">
        <v>124557.22500000001</v>
      </c>
      <c r="E321" s="38">
        <f t="shared" si="16"/>
        <v>124557.22500000001</v>
      </c>
      <c r="F321" s="45" t="e">
        <f t="shared" si="17"/>
        <v>#N/A</v>
      </c>
      <c r="G321" s="38" t="e">
        <f t="shared" si="18"/>
        <v>#N/A</v>
      </c>
      <c r="H321" s="38">
        <f t="shared" si="19"/>
        <v>124557.22500000001</v>
      </c>
      <c r="I321">
        <v>26.3</v>
      </c>
      <c r="K321" s="38"/>
      <c r="L321" s="45"/>
    </row>
    <row r="322" spans="1:12" x14ac:dyDescent="0.25">
      <c r="A322" s="36">
        <v>42325</v>
      </c>
      <c r="B322" t="s">
        <v>2</v>
      </c>
      <c r="C322" t="s">
        <v>1</v>
      </c>
      <c r="D322" s="7">
        <v>131442.20000000001</v>
      </c>
      <c r="E322" s="38">
        <f t="shared" si="16"/>
        <v>131442.20000000001</v>
      </c>
      <c r="F322" s="45" t="e">
        <f t="shared" si="17"/>
        <v>#N/A</v>
      </c>
      <c r="G322" s="38" t="e">
        <f t="shared" si="18"/>
        <v>#N/A</v>
      </c>
      <c r="H322" s="38">
        <f t="shared" si="19"/>
        <v>131442.20000000001</v>
      </c>
      <c r="I322">
        <v>33.299999999999997</v>
      </c>
      <c r="K322" s="38"/>
      <c r="L322" s="45"/>
    </row>
    <row r="323" spans="1:12" x14ac:dyDescent="0.25">
      <c r="A323" s="36">
        <v>42326</v>
      </c>
      <c r="B323" t="s">
        <v>2</v>
      </c>
      <c r="C323" t="s">
        <v>1</v>
      </c>
      <c r="D323" s="7">
        <v>132353.755</v>
      </c>
      <c r="E323" s="38">
        <f t="shared" ref="E323:E386" si="20">IF($B323="N",#N/A,$D323)</f>
        <v>132353.755</v>
      </c>
      <c r="F323" s="45" t="e">
        <f t="shared" ref="F323:F386" si="21">IF($B323="N",$D323,#N/A)</f>
        <v>#N/A</v>
      </c>
      <c r="G323" s="38" t="e">
        <f t="shared" ref="G323:G386" si="22">IF($C323="Y",$D323,#N/A)</f>
        <v>#N/A</v>
      </c>
      <c r="H323" s="38">
        <f t="shared" ref="H323:H386" si="23">IF($C323="Y",#N/A,$D323)</f>
        <v>132353.755</v>
      </c>
      <c r="I323">
        <v>29.5</v>
      </c>
      <c r="K323" s="38"/>
      <c r="L323" s="45"/>
    </row>
    <row r="324" spans="1:12" x14ac:dyDescent="0.25">
      <c r="A324" s="36">
        <v>42327</v>
      </c>
      <c r="B324" t="s">
        <v>2</v>
      </c>
      <c r="C324" t="s">
        <v>1</v>
      </c>
      <c r="D324" s="7">
        <v>138118.70499999999</v>
      </c>
      <c r="E324" s="38">
        <f t="shared" si="20"/>
        <v>138118.70499999999</v>
      </c>
      <c r="F324" s="45" t="e">
        <f t="shared" si="21"/>
        <v>#N/A</v>
      </c>
      <c r="G324" s="38" t="e">
        <f t="shared" si="22"/>
        <v>#N/A</v>
      </c>
      <c r="H324" s="38">
        <f t="shared" si="23"/>
        <v>138118.70499999999</v>
      </c>
      <c r="I324">
        <v>31.5</v>
      </c>
      <c r="K324" s="38"/>
      <c r="L324" s="45"/>
    </row>
    <row r="325" spans="1:12" x14ac:dyDescent="0.25">
      <c r="A325" s="36">
        <v>42328</v>
      </c>
      <c r="B325" t="s">
        <v>2</v>
      </c>
      <c r="C325" t="s">
        <v>1</v>
      </c>
      <c r="D325" s="7">
        <v>123412.685</v>
      </c>
      <c r="E325" s="38">
        <f t="shared" si="20"/>
        <v>123412.685</v>
      </c>
      <c r="F325" s="45" t="e">
        <f t="shared" si="21"/>
        <v>#N/A</v>
      </c>
      <c r="G325" s="38" t="e">
        <f t="shared" si="22"/>
        <v>#N/A</v>
      </c>
      <c r="H325" s="38">
        <f t="shared" si="23"/>
        <v>123412.685</v>
      </c>
      <c r="I325">
        <v>19.100000000000001</v>
      </c>
      <c r="K325" s="38"/>
      <c r="L325" s="45"/>
    </row>
    <row r="326" spans="1:12" x14ac:dyDescent="0.25">
      <c r="A326" s="36">
        <v>42329</v>
      </c>
      <c r="B326" t="s">
        <v>2</v>
      </c>
      <c r="C326" t="s">
        <v>1</v>
      </c>
      <c r="D326" s="7">
        <v>102647.905</v>
      </c>
      <c r="E326" s="38">
        <f t="shared" si="20"/>
        <v>102647.905</v>
      </c>
      <c r="F326" s="45" t="e">
        <f t="shared" si="21"/>
        <v>#N/A</v>
      </c>
      <c r="G326" s="38" t="e">
        <f t="shared" si="22"/>
        <v>#N/A</v>
      </c>
      <c r="H326" s="38">
        <f t="shared" si="23"/>
        <v>102647.905</v>
      </c>
      <c r="I326">
        <v>17.5</v>
      </c>
      <c r="K326" s="38"/>
      <c r="L326" s="45"/>
    </row>
    <row r="327" spans="1:12" x14ac:dyDescent="0.25">
      <c r="A327" s="36">
        <v>42330</v>
      </c>
      <c r="B327" t="s">
        <v>2</v>
      </c>
      <c r="C327" t="s">
        <v>1</v>
      </c>
      <c r="D327" s="7">
        <v>98621.62</v>
      </c>
      <c r="E327" s="38">
        <f t="shared" si="20"/>
        <v>98621.62</v>
      </c>
      <c r="F327" s="45" t="e">
        <f t="shared" si="21"/>
        <v>#N/A</v>
      </c>
      <c r="G327" s="38" t="e">
        <f t="shared" si="22"/>
        <v>#N/A</v>
      </c>
      <c r="H327" s="38">
        <f t="shared" si="23"/>
        <v>98621.62</v>
      </c>
      <c r="I327">
        <v>20</v>
      </c>
      <c r="K327" s="38"/>
      <c r="L327" s="45"/>
    </row>
    <row r="328" spans="1:12" x14ac:dyDescent="0.25">
      <c r="A328" s="36">
        <v>42331</v>
      </c>
      <c r="B328" t="s">
        <v>2</v>
      </c>
      <c r="C328" t="s">
        <v>1</v>
      </c>
      <c r="D328" s="7">
        <v>114406.825</v>
      </c>
      <c r="E328" s="38">
        <f t="shared" si="20"/>
        <v>114406.825</v>
      </c>
      <c r="F328" s="45" t="e">
        <f t="shared" si="21"/>
        <v>#N/A</v>
      </c>
      <c r="G328" s="38" t="e">
        <f t="shared" si="22"/>
        <v>#N/A</v>
      </c>
      <c r="H328" s="38">
        <f t="shared" si="23"/>
        <v>114406.825</v>
      </c>
      <c r="I328">
        <v>20.7</v>
      </c>
      <c r="K328" s="38"/>
      <c r="L328" s="45"/>
    </row>
    <row r="329" spans="1:12" x14ac:dyDescent="0.25">
      <c r="A329" s="36">
        <v>42332</v>
      </c>
      <c r="B329" t="s">
        <v>2</v>
      </c>
      <c r="C329" t="s">
        <v>1</v>
      </c>
      <c r="D329" s="7">
        <v>118894.30499999999</v>
      </c>
      <c r="E329" s="38">
        <f t="shared" si="20"/>
        <v>118894.30499999999</v>
      </c>
      <c r="F329" s="45" t="e">
        <f t="shared" si="21"/>
        <v>#N/A</v>
      </c>
      <c r="G329" s="38" t="e">
        <f t="shared" si="22"/>
        <v>#N/A</v>
      </c>
      <c r="H329" s="38">
        <f t="shared" si="23"/>
        <v>118894.30499999999</v>
      </c>
      <c r="I329">
        <v>24.5</v>
      </c>
      <c r="K329" s="38"/>
      <c r="L329" s="45"/>
    </row>
    <row r="330" spans="1:12" x14ac:dyDescent="0.25">
      <c r="A330" s="36">
        <v>42333</v>
      </c>
      <c r="B330" t="s">
        <v>2</v>
      </c>
      <c r="C330" t="s">
        <v>1</v>
      </c>
      <c r="D330" s="7">
        <v>124728.875</v>
      </c>
      <c r="E330" s="38">
        <f t="shared" si="20"/>
        <v>124728.875</v>
      </c>
      <c r="F330" s="45" t="e">
        <f t="shared" si="21"/>
        <v>#N/A</v>
      </c>
      <c r="G330" s="38" t="e">
        <f t="shared" si="22"/>
        <v>#N/A</v>
      </c>
      <c r="H330" s="38">
        <f t="shared" si="23"/>
        <v>124728.875</v>
      </c>
      <c r="I330">
        <v>33.299999999999997</v>
      </c>
      <c r="K330" s="38"/>
      <c r="L330" s="45"/>
    </row>
    <row r="331" spans="1:12" x14ac:dyDescent="0.25">
      <c r="A331" s="36">
        <v>42334</v>
      </c>
      <c r="B331" t="s">
        <v>2</v>
      </c>
      <c r="C331" t="s">
        <v>1</v>
      </c>
      <c r="D331" s="7">
        <v>112907.145</v>
      </c>
      <c r="E331" s="38">
        <f t="shared" si="20"/>
        <v>112907.145</v>
      </c>
      <c r="F331" s="45" t="e">
        <f t="shared" si="21"/>
        <v>#N/A</v>
      </c>
      <c r="G331" s="38" t="e">
        <f t="shared" si="22"/>
        <v>#N/A</v>
      </c>
      <c r="H331" s="38">
        <f t="shared" si="23"/>
        <v>112907.145</v>
      </c>
      <c r="I331">
        <v>17.399999999999999</v>
      </c>
      <c r="K331" s="38"/>
      <c r="L331" s="45"/>
    </row>
    <row r="332" spans="1:12" x14ac:dyDescent="0.25">
      <c r="A332" s="36">
        <v>42335</v>
      </c>
      <c r="B332" t="s">
        <v>2</v>
      </c>
      <c r="C332" t="s">
        <v>1</v>
      </c>
      <c r="D332" s="7">
        <v>117492.82</v>
      </c>
      <c r="E332" s="38">
        <f t="shared" si="20"/>
        <v>117492.82</v>
      </c>
      <c r="F332" s="45" t="e">
        <f t="shared" si="21"/>
        <v>#N/A</v>
      </c>
      <c r="G332" s="38" t="e">
        <f t="shared" si="22"/>
        <v>#N/A</v>
      </c>
      <c r="H332" s="38">
        <f t="shared" si="23"/>
        <v>117492.82</v>
      </c>
      <c r="I332">
        <v>18.2</v>
      </c>
      <c r="K332" s="38"/>
      <c r="L332" s="45"/>
    </row>
    <row r="333" spans="1:12" x14ac:dyDescent="0.25">
      <c r="A333" s="36">
        <v>42336</v>
      </c>
      <c r="B333" t="s">
        <v>2</v>
      </c>
      <c r="C333" t="s">
        <v>1</v>
      </c>
      <c r="D333" s="7">
        <v>105011.19500000001</v>
      </c>
      <c r="E333" s="38">
        <f t="shared" si="20"/>
        <v>105011.19500000001</v>
      </c>
      <c r="F333" s="45" t="e">
        <f t="shared" si="21"/>
        <v>#N/A</v>
      </c>
      <c r="G333" s="38" t="e">
        <f t="shared" si="22"/>
        <v>#N/A</v>
      </c>
      <c r="H333" s="38">
        <f t="shared" si="23"/>
        <v>105011.19500000001</v>
      </c>
      <c r="I333">
        <v>20.100000000000001</v>
      </c>
      <c r="K333" s="38"/>
      <c r="L333" s="45"/>
    </row>
    <row r="334" spans="1:12" x14ac:dyDescent="0.25">
      <c r="A334" s="36">
        <v>42337</v>
      </c>
      <c r="B334" t="s">
        <v>2</v>
      </c>
      <c r="C334" t="s">
        <v>1</v>
      </c>
      <c r="D334" s="7">
        <v>102162.53</v>
      </c>
      <c r="E334" s="38">
        <f t="shared" si="20"/>
        <v>102162.53</v>
      </c>
      <c r="F334" s="45" t="e">
        <f t="shared" si="21"/>
        <v>#N/A</v>
      </c>
      <c r="G334" s="38" t="e">
        <f t="shared" si="22"/>
        <v>#N/A</v>
      </c>
      <c r="H334" s="38">
        <f t="shared" si="23"/>
        <v>102162.53</v>
      </c>
      <c r="I334">
        <v>20.3</v>
      </c>
      <c r="K334" s="38"/>
      <c r="L334" s="45"/>
    </row>
    <row r="335" spans="1:12" x14ac:dyDescent="0.25">
      <c r="A335" s="36">
        <v>42338</v>
      </c>
      <c r="B335" t="s">
        <v>2</v>
      </c>
      <c r="C335" t="s">
        <v>1</v>
      </c>
      <c r="D335" s="7">
        <v>122452.41499999999</v>
      </c>
      <c r="E335" s="38">
        <f t="shared" si="20"/>
        <v>122452.41499999999</v>
      </c>
      <c r="F335" s="45" t="e">
        <f t="shared" si="21"/>
        <v>#N/A</v>
      </c>
      <c r="G335" s="38" t="e">
        <f t="shared" si="22"/>
        <v>#N/A</v>
      </c>
      <c r="H335" s="38">
        <f t="shared" si="23"/>
        <v>122452.41499999999</v>
      </c>
      <c r="I335">
        <v>32.200000000000003</v>
      </c>
      <c r="K335" s="38"/>
      <c r="L335" s="45"/>
    </row>
    <row r="336" spans="1:12" x14ac:dyDescent="0.25">
      <c r="A336" s="36">
        <v>42339</v>
      </c>
      <c r="B336" t="s">
        <v>2</v>
      </c>
      <c r="C336" t="s">
        <v>1</v>
      </c>
      <c r="D336" s="7">
        <v>117115.62</v>
      </c>
      <c r="E336" s="38">
        <f t="shared" si="20"/>
        <v>117115.62</v>
      </c>
      <c r="F336" s="45" t="e">
        <f t="shared" si="21"/>
        <v>#N/A</v>
      </c>
      <c r="G336" s="38" t="e">
        <f t="shared" si="22"/>
        <v>#N/A</v>
      </c>
      <c r="H336" s="38">
        <f t="shared" si="23"/>
        <v>117115.62</v>
      </c>
      <c r="I336">
        <v>24.6</v>
      </c>
      <c r="K336" s="38"/>
      <c r="L336" s="45"/>
    </row>
    <row r="337" spans="1:12" x14ac:dyDescent="0.25">
      <c r="A337" s="36">
        <v>42340</v>
      </c>
      <c r="B337" t="s">
        <v>2</v>
      </c>
      <c r="C337" t="s">
        <v>1</v>
      </c>
      <c r="D337" s="7">
        <v>115230.125</v>
      </c>
      <c r="E337" s="38">
        <f t="shared" si="20"/>
        <v>115230.125</v>
      </c>
      <c r="F337" s="45" t="e">
        <f t="shared" si="21"/>
        <v>#N/A</v>
      </c>
      <c r="G337" s="38" t="e">
        <f t="shared" si="22"/>
        <v>#N/A</v>
      </c>
      <c r="H337" s="38">
        <f t="shared" si="23"/>
        <v>115230.125</v>
      </c>
      <c r="I337">
        <v>17.5</v>
      </c>
      <c r="K337" s="38"/>
      <c r="L337" s="45"/>
    </row>
    <row r="338" spans="1:12" x14ac:dyDescent="0.25">
      <c r="A338" s="36">
        <v>42341</v>
      </c>
      <c r="B338" t="s">
        <v>2</v>
      </c>
      <c r="C338" t="s">
        <v>1</v>
      </c>
      <c r="D338" s="7">
        <v>121699.425</v>
      </c>
      <c r="E338" s="38">
        <f t="shared" si="20"/>
        <v>121699.425</v>
      </c>
      <c r="F338" s="45" t="e">
        <f t="shared" si="21"/>
        <v>#N/A</v>
      </c>
      <c r="G338" s="38" t="e">
        <f t="shared" si="22"/>
        <v>#N/A</v>
      </c>
      <c r="H338" s="38">
        <f t="shared" si="23"/>
        <v>121699.425</v>
      </c>
      <c r="I338">
        <v>21.3</v>
      </c>
      <c r="K338" s="38"/>
      <c r="L338" s="45"/>
    </row>
    <row r="339" spans="1:12" x14ac:dyDescent="0.25">
      <c r="A339" s="36">
        <v>42342</v>
      </c>
      <c r="B339" t="s">
        <v>2</v>
      </c>
      <c r="C339" t="s">
        <v>1</v>
      </c>
      <c r="D339" s="7">
        <v>129148.52</v>
      </c>
      <c r="E339" s="38">
        <f t="shared" si="20"/>
        <v>129148.52</v>
      </c>
      <c r="F339" s="45" t="e">
        <f t="shared" si="21"/>
        <v>#N/A</v>
      </c>
      <c r="G339" s="38" t="e">
        <f t="shared" si="22"/>
        <v>#N/A</v>
      </c>
      <c r="H339" s="38">
        <f t="shared" si="23"/>
        <v>129148.52</v>
      </c>
      <c r="I339">
        <v>30.8</v>
      </c>
      <c r="K339" s="38"/>
      <c r="L339" s="45"/>
    </row>
    <row r="340" spans="1:12" x14ac:dyDescent="0.25">
      <c r="A340" s="36">
        <v>42343</v>
      </c>
      <c r="B340" t="s">
        <v>2</v>
      </c>
      <c r="C340" t="s">
        <v>1</v>
      </c>
      <c r="D340" s="7">
        <v>115606.005</v>
      </c>
      <c r="E340" s="38">
        <f t="shared" si="20"/>
        <v>115606.005</v>
      </c>
      <c r="F340" s="45" t="e">
        <f t="shared" si="21"/>
        <v>#N/A</v>
      </c>
      <c r="G340" s="38" t="e">
        <f t="shared" si="22"/>
        <v>#N/A</v>
      </c>
      <c r="H340" s="38">
        <f t="shared" si="23"/>
        <v>115606.005</v>
      </c>
      <c r="I340">
        <v>25.3</v>
      </c>
      <c r="K340" s="38"/>
      <c r="L340" s="45"/>
    </row>
    <row r="341" spans="1:12" x14ac:dyDescent="0.25">
      <c r="A341" s="36">
        <v>42344</v>
      </c>
      <c r="B341" t="s">
        <v>2</v>
      </c>
      <c r="C341" t="s">
        <v>1</v>
      </c>
      <c r="D341" s="7">
        <v>112025.29</v>
      </c>
      <c r="E341" s="38">
        <f t="shared" si="20"/>
        <v>112025.29</v>
      </c>
      <c r="F341" s="45" t="e">
        <f t="shared" si="21"/>
        <v>#N/A</v>
      </c>
      <c r="G341" s="38" t="e">
        <f t="shared" si="22"/>
        <v>#N/A</v>
      </c>
      <c r="H341" s="38">
        <f t="shared" si="23"/>
        <v>112025.29</v>
      </c>
      <c r="I341">
        <v>29.8</v>
      </c>
      <c r="K341" s="38"/>
      <c r="L341" s="45"/>
    </row>
    <row r="342" spans="1:12" x14ac:dyDescent="0.25">
      <c r="A342" s="36">
        <v>42345</v>
      </c>
      <c r="B342" t="s">
        <v>2</v>
      </c>
      <c r="C342" t="s">
        <v>1</v>
      </c>
      <c r="D342" s="7">
        <v>129059.645</v>
      </c>
      <c r="E342" s="38">
        <f t="shared" si="20"/>
        <v>129059.645</v>
      </c>
      <c r="F342" s="45" t="e">
        <f t="shared" si="21"/>
        <v>#N/A</v>
      </c>
      <c r="G342" s="38" t="e">
        <f t="shared" si="22"/>
        <v>#N/A</v>
      </c>
      <c r="H342" s="38">
        <f t="shared" si="23"/>
        <v>129059.645</v>
      </c>
      <c r="I342">
        <v>27.3</v>
      </c>
      <c r="K342" s="38"/>
      <c r="L342" s="45"/>
    </row>
    <row r="343" spans="1:12" x14ac:dyDescent="0.25">
      <c r="A343" s="36">
        <v>42346</v>
      </c>
      <c r="B343" t="s">
        <v>2</v>
      </c>
      <c r="C343" t="s">
        <v>1</v>
      </c>
      <c r="D343" s="7">
        <v>136800.91</v>
      </c>
      <c r="E343" s="38">
        <f t="shared" si="20"/>
        <v>136800.91</v>
      </c>
      <c r="F343" s="45" t="e">
        <f t="shared" si="21"/>
        <v>#N/A</v>
      </c>
      <c r="G343" s="38" t="e">
        <f t="shared" si="22"/>
        <v>#N/A</v>
      </c>
      <c r="H343" s="38">
        <f t="shared" si="23"/>
        <v>136800.91</v>
      </c>
      <c r="I343">
        <v>35.4</v>
      </c>
      <c r="K343" s="38"/>
      <c r="L343" s="45"/>
    </row>
    <row r="344" spans="1:12" x14ac:dyDescent="0.25">
      <c r="A344" s="36">
        <v>42347</v>
      </c>
      <c r="B344" t="s">
        <v>2</v>
      </c>
      <c r="C344" t="s">
        <v>1</v>
      </c>
      <c r="D344" s="7">
        <v>125965.02</v>
      </c>
      <c r="E344" s="38">
        <f t="shared" si="20"/>
        <v>125965.02</v>
      </c>
      <c r="F344" s="45" t="e">
        <f t="shared" si="21"/>
        <v>#N/A</v>
      </c>
      <c r="G344" s="38" t="e">
        <f t="shared" si="22"/>
        <v>#N/A</v>
      </c>
      <c r="H344" s="38">
        <f t="shared" si="23"/>
        <v>125965.02</v>
      </c>
      <c r="I344">
        <v>24.6</v>
      </c>
      <c r="K344" s="38"/>
      <c r="L344" s="45"/>
    </row>
    <row r="345" spans="1:12" x14ac:dyDescent="0.25">
      <c r="A345" s="36">
        <v>42348</v>
      </c>
      <c r="B345" t="s">
        <v>2</v>
      </c>
      <c r="C345" t="s">
        <v>1</v>
      </c>
      <c r="D345" s="7">
        <v>125807.495</v>
      </c>
      <c r="E345" s="38">
        <f t="shared" si="20"/>
        <v>125807.495</v>
      </c>
      <c r="F345" s="45" t="e">
        <f t="shared" si="21"/>
        <v>#N/A</v>
      </c>
      <c r="G345" s="38" t="e">
        <f t="shared" si="22"/>
        <v>#N/A</v>
      </c>
      <c r="H345" s="38">
        <f t="shared" si="23"/>
        <v>125807.495</v>
      </c>
      <c r="I345">
        <v>26</v>
      </c>
      <c r="K345" s="38"/>
      <c r="L345" s="45"/>
    </row>
    <row r="346" spans="1:12" x14ac:dyDescent="0.25">
      <c r="A346" s="36">
        <v>42349</v>
      </c>
      <c r="B346" t="s">
        <v>2</v>
      </c>
      <c r="C346" t="s">
        <v>1</v>
      </c>
      <c r="D346" s="7">
        <v>116597.81</v>
      </c>
      <c r="E346" s="38">
        <f t="shared" si="20"/>
        <v>116597.81</v>
      </c>
      <c r="F346" s="45" t="e">
        <f t="shared" si="21"/>
        <v>#N/A</v>
      </c>
      <c r="G346" s="38" t="e">
        <f t="shared" si="22"/>
        <v>#N/A</v>
      </c>
      <c r="H346" s="38">
        <f t="shared" si="23"/>
        <v>116597.81</v>
      </c>
      <c r="I346">
        <v>19.2</v>
      </c>
      <c r="K346" s="38"/>
      <c r="L346" s="45"/>
    </row>
    <row r="347" spans="1:12" x14ac:dyDescent="0.25">
      <c r="A347" s="36">
        <v>42350</v>
      </c>
      <c r="B347" t="s">
        <v>2</v>
      </c>
      <c r="C347" t="s">
        <v>1</v>
      </c>
      <c r="D347" s="7">
        <v>106139.41</v>
      </c>
      <c r="E347" s="38">
        <f t="shared" si="20"/>
        <v>106139.41</v>
      </c>
      <c r="F347" s="45" t="e">
        <f t="shared" si="21"/>
        <v>#N/A</v>
      </c>
      <c r="G347" s="38" t="e">
        <f t="shared" si="22"/>
        <v>#N/A</v>
      </c>
      <c r="H347" s="38">
        <f t="shared" si="23"/>
        <v>106139.41</v>
      </c>
      <c r="I347">
        <v>18.3</v>
      </c>
      <c r="K347" s="38"/>
      <c r="L347" s="45"/>
    </row>
    <row r="348" spans="1:12" x14ac:dyDescent="0.25">
      <c r="A348" s="36">
        <v>42351</v>
      </c>
      <c r="B348" t="s">
        <v>2</v>
      </c>
      <c r="C348" t="s">
        <v>1</v>
      </c>
      <c r="D348" s="7">
        <v>105218.515</v>
      </c>
      <c r="E348" s="38">
        <f t="shared" si="20"/>
        <v>105218.515</v>
      </c>
      <c r="F348" s="45" t="e">
        <f t="shared" si="21"/>
        <v>#N/A</v>
      </c>
      <c r="G348" s="38" t="e">
        <f t="shared" si="22"/>
        <v>#N/A</v>
      </c>
      <c r="H348" s="38">
        <f t="shared" si="23"/>
        <v>105218.515</v>
      </c>
      <c r="I348">
        <v>28.3</v>
      </c>
      <c r="K348" s="38"/>
      <c r="L348" s="45"/>
    </row>
    <row r="349" spans="1:12" x14ac:dyDescent="0.25">
      <c r="A349" s="36">
        <v>42352</v>
      </c>
      <c r="B349" t="s">
        <v>2</v>
      </c>
      <c r="C349" t="s">
        <v>1</v>
      </c>
      <c r="D349" s="7">
        <v>125784.96000000001</v>
      </c>
      <c r="E349" s="38">
        <f t="shared" si="20"/>
        <v>125784.96000000001</v>
      </c>
      <c r="F349" s="45" t="e">
        <f t="shared" si="21"/>
        <v>#N/A</v>
      </c>
      <c r="G349" s="38" t="e">
        <f t="shared" si="22"/>
        <v>#N/A</v>
      </c>
      <c r="H349" s="38">
        <f t="shared" si="23"/>
        <v>125784.96000000001</v>
      </c>
      <c r="I349">
        <v>22.7</v>
      </c>
      <c r="K349" s="38"/>
      <c r="L349" s="45"/>
    </row>
    <row r="350" spans="1:12" x14ac:dyDescent="0.25">
      <c r="A350" s="36">
        <v>42353</v>
      </c>
      <c r="B350" t="s">
        <v>2</v>
      </c>
      <c r="C350" t="s">
        <v>1</v>
      </c>
      <c r="D350" s="7">
        <v>129077.41</v>
      </c>
      <c r="E350" s="38">
        <f t="shared" si="20"/>
        <v>129077.41</v>
      </c>
      <c r="F350" s="45" t="e">
        <f t="shared" si="21"/>
        <v>#N/A</v>
      </c>
      <c r="G350" s="38" t="e">
        <f t="shared" si="22"/>
        <v>#N/A</v>
      </c>
      <c r="H350" s="38">
        <f t="shared" si="23"/>
        <v>129077.41</v>
      </c>
      <c r="I350">
        <v>24.6</v>
      </c>
      <c r="K350" s="38"/>
      <c r="L350" s="45"/>
    </row>
    <row r="351" spans="1:12" x14ac:dyDescent="0.25">
      <c r="A351" s="36">
        <v>42354</v>
      </c>
      <c r="B351" t="s">
        <v>2</v>
      </c>
      <c r="C351" t="s">
        <v>1</v>
      </c>
      <c r="D351" s="7">
        <v>135930.07999999999</v>
      </c>
      <c r="E351" s="38">
        <f t="shared" si="20"/>
        <v>135930.07999999999</v>
      </c>
      <c r="F351" s="45" t="e">
        <f t="shared" si="21"/>
        <v>#N/A</v>
      </c>
      <c r="G351" s="38" t="e">
        <f t="shared" si="22"/>
        <v>#N/A</v>
      </c>
      <c r="H351" s="38">
        <f t="shared" si="23"/>
        <v>135930.07999999999</v>
      </c>
      <c r="I351">
        <v>27.5</v>
      </c>
      <c r="K351" s="38"/>
      <c r="L351" s="45"/>
    </row>
    <row r="352" spans="1:12" x14ac:dyDescent="0.25">
      <c r="A352" s="36">
        <v>42355</v>
      </c>
      <c r="B352" t="s">
        <v>2</v>
      </c>
      <c r="C352" t="s">
        <v>1</v>
      </c>
      <c r="D352" s="7">
        <v>152366.29999999999</v>
      </c>
      <c r="E352" s="38">
        <f t="shared" si="20"/>
        <v>152366.29999999999</v>
      </c>
      <c r="F352" s="45" t="e">
        <f t="shared" si="21"/>
        <v>#N/A</v>
      </c>
      <c r="G352" s="38" t="e">
        <f t="shared" si="22"/>
        <v>#N/A</v>
      </c>
      <c r="H352" s="38">
        <f t="shared" si="23"/>
        <v>152366.29999999999</v>
      </c>
      <c r="I352">
        <v>37.200000000000003</v>
      </c>
      <c r="K352" s="38"/>
      <c r="L352" s="45"/>
    </row>
    <row r="353" spans="1:12" x14ac:dyDescent="0.25">
      <c r="A353" s="36">
        <v>42356</v>
      </c>
      <c r="B353" t="s">
        <v>1</v>
      </c>
      <c r="C353" t="s">
        <v>1</v>
      </c>
      <c r="D353" s="7">
        <v>158052.89000000001</v>
      </c>
      <c r="E353" s="38" t="e">
        <f t="shared" si="20"/>
        <v>#N/A</v>
      </c>
      <c r="F353" s="45">
        <f t="shared" si="21"/>
        <v>158052.89000000001</v>
      </c>
      <c r="G353" s="38" t="e">
        <f t="shared" si="22"/>
        <v>#N/A</v>
      </c>
      <c r="H353" s="38">
        <f t="shared" si="23"/>
        <v>158052.89000000001</v>
      </c>
      <c r="I353">
        <v>35.4</v>
      </c>
      <c r="K353" s="38"/>
      <c r="L353" s="45"/>
    </row>
    <row r="354" spans="1:12" x14ac:dyDescent="0.25">
      <c r="A354" s="36">
        <v>42357</v>
      </c>
      <c r="B354" t="s">
        <v>1</v>
      </c>
      <c r="C354" t="s">
        <v>1</v>
      </c>
      <c r="D354" s="7">
        <v>154924.89000000001</v>
      </c>
      <c r="E354" s="38" t="e">
        <f t="shared" si="20"/>
        <v>#N/A</v>
      </c>
      <c r="F354" s="45">
        <f t="shared" si="21"/>
        <v>154924.89000000001</v>
      </c>
      <c r="G354" s="38" t="e">
        <f t="shared" si="22"/>
        <v>#N/A</v>
      </c>
      <c r="H354" s="38">
        <f t="shared" si="23"/>
        <v>154924.89000000001</v>
      </c>
      <c r="I354">
        <v>41.2</v>
      </c>
      <c r="K354" s="38"/>
      <c r="L354" s="45"/>
    </row>
    <row r="355" spans="1:12" x14ac:dyDescent="0.25">
      <c r="A355" s="36">
        <v>42358</v>
      </c>
      <c r="B355" t="s">
        <v>1</v>
      </c>
      <c r="C355" t="s">
        <v>1</v>
      </c>
      <c r="D355" s="7">
        <v>133421.03</v>
      </c>
      <c r="E355" s="38" t="e">
        <f t="shared" si="20"/>
        <v>#N/A</v>
      </c>
      <c r="F355" s="45">
        <f t="shared" si="21"/>
        <v>133421.03</v>
      </c>
      <c r="G355" s="38" t="e">
        <f t="shared" si="22"/>
        <v>#N/A</v>
      </c>
      <c r="H355" s="38">
        <f t="shared" si="23"/>
        <v>133421.03</v>
      </c>
      <c r="I355">
        <v>37.799999999999997</v>
      </c>
      <c r="K355" s="38"/>
      <c r="L355" s="45"/>
    </row>
    <row r="356" spans="1:12" x14ac:dyDescent="0.25">
      <c r="A356" s="36">
        <v>42359</v>
      </c>
      <c r="B356" t="s">
        <v>1</v>
      </c>
      <c r="C356" t="s">
        <v>1</v>
      </c>
      <c r="D356" s="7">
        <v>113802.21</v>
      </c>
      <c r="E356" s="38" t="e">
        <f t="shared" si="20"/>
        <v>#N/A</v>
      </c>
      <c r="F356" s="45">
        <f t="shared" si="21"/>
        <v>113802.21</v>
      </c>
      <c r="G356" s="38" t="e">
        <f t="shared" si="22"/>
        <v>#N/A</v>
      </c>
      <c r="H356" s="38">
        <f t="shared" si="23"/>
        <v>113802.21</v>
      </c>
      <c r="I356">
        <v>20.2</v>
      </c>
      <c r="K356" s="38"/>
      <c r="L356" s="45"/>
    </row>
    <row r="357" spans="1:12" x14ac:dyDescent="0.25">
      <c r="A357" s="36">
        <v>42360</v>
      </c>
      <c r="B357" t="s">
        <v>1</v>
      </c>
      <c r="C357" t="s">
        <v>1</v>
      </c>
      <c r="D357" s="7">
        <v>119477.515</v>
      </c>
      <c r="E357" s="38" t="e">
        <f t="shared" si="20"/>
        <v>#N/A</v>
      </c>
      <c r="F357" s="45">
        <f t="shared" si="21"/>
        <v>119477.515</v>
      </c>
      <c r="G357" s="38" t="e">
        <f t="shared" si="22"/>
        <v>#N/A</v>
      </c>
      <c r="H357" s="38">
        <f t="shared" si="23"/>
        <v>119477.515</v>
      </c>
      <c r="I357">
        <v>22.8</v>
      </c>
      <c r="K357" s="38"/>
      <c r="L357" s="45"/>
    </row>
    <row r="358" spans="1:12" x14ac:dyDescent="0.25">
      <c r="A358" s="36">
        <v>42361</v>
      </c>
      <c r="B358" t="s">
        <v>1</v>
      </c>
      <c r="C358" t="s">
        <v>1</v>
      </c>
      <c r="D358" s="7">
        <v>126553.11500000001</v>
      </c>
      <c r="E358" s="38" t="e">
        <f t="shared" si="20"/>
        <v>#N/A</v>
      </c>
      <c r="F358" s="45">
        <f t="shared" si="21"/>
        <v>126553.11500000001</v>
      </c>
      <c r="G358" s="38" t="e">
        <f t="shared" si="22"/>
        <v>#N/A</v>
      </c>
      <c r="H358" s="38">
        <f t="shared" si="23"/>
        <v>126553.11500000001</v>
      </c>
      <c r="I358">
        <v>26</v>
      </c>
      <c r="K358" s="38"/>
      <c r="L358" s="45"/>
    </row>
    <row r="359" spans="1:12" x14ac:dyDescent="0.25">
      <c r="A359" s="36">
        <v>42362</v>
      </c>
      <c r="B359" t="s">
        <v>1</v>
      </c>
      <c r="C359" t="s">
        <v>1</v>
      </c>
      <c r="D359" s="7">
        <v>134583.25</v>
      </c>
      <c r="E359" s="38" t="e">
        <f t="shared" si="20"/>
        <v>#N/A</v>
      </c>
      <c r="F359" s="45">
        <f t="shared" si="21"/>
        <v>134583.25</v>
      </c>
      <c r="G359" s="38" t="e">
        <f t="shared" si="22"/>
        <v>#N/A</v>
      </c>
      <c r="H359" s="38">
        <f t="shared" si="23"/>
        <v>134583.25</v>
      </c>
      <c r="I359">
        <v>34.6</v>
      </c>
      <c r="K359" s="38"/>
      <c r="L359" s="45"/>
    </row>
    <row r="360" spans="1:12" x14ac:dyDescent="0.25">
      <c r="A360" s="36">
        <v>42363</v>
      </c>
      <c r="B360" t="s">
        <v>1</v>
      </c>
      <c r="C360" t="s">
        <v>2</v>
      </c>
      <c r="D360" s="7">
        <v>119950.37</v>
      </c>
      <c r="E360" s="38" t="e">
        <f t="shared" si="20"/>
        <v>#N/A</v>
      </c>
      <c r="F360" s="45">
        <f t="shared" si="21"/>
        <v>119950.37</v>
      </c>
      <c r="G360" s="38">
        <f t="shared" si="22"/>
        <v>119950.37</v>
      </c>
      <c r="H360" s="38" t="e">
        <f t="shared" si="23"/>
        <v>#N/A</v>
      </c>
      <c r="I360">
        <v>34.1</v>
      </c>
      <c r="K360" s="38"/>
      <c r="L360" s="45"/>
    </row>
    <row r="361" spans="1:12" x14ac:dyDescent="0.25">
      <c r="A361" s="36">
        <v>42364</v>
      </c>
      <c r="B361" t="s">
        <v>1</v>
      </c>
      <c r="C361" t="s">
        <v>2</v>
      </c>
      <c r="D361" s="7">
        <v>95093.294999999998</v>
      </c>
      <c r="E361" s="38" t="e">
        <f t="shared" si="20"/>
        <v>#N/A</v>
      </c>
      <c r="F361" s="45">
        <f t="shared" si="21"/>
        <v>95093.294999999998</v>
      </c>
      <c r="G361" s="38">
        <f t="shared" si="22"/>
        <v>95093.294999999998</v>
      </c>
      <c r="H361" s="38" t="e">
        <f t="shared" si="23"/>
        <v>#N/A</v>
      </c>
      <c r="I361">
        <v>20</v>
      </c>
      <c r="K361" s="38"/>
      <c r="L361" s="45"/>
    </row>
    <row r="362" spans="1:12" x14ac:dyDescent="0.25">
      <c r="A362" s="36">
        <v>42365</v>
      </c>
      <c r="B362" t="s">
        <v>1</v>
      </c>
      <c r="C362" t="s">
        <v>1</v>
      </c>
      <c r="D362" s="7">
        <v>96394.94</v>
      </c>
      <c r="E362" s="38" t="e">
        <f t="shared" si="20"/>
        <v>#N/A</v>
      </c>
      <c r="F362" s="45">
        <f t="shared" si="21"/>
        <v>96394.94</v>
      </c>
      <c r="G362" s="38" t="e">
        <f t="shared" si="22"/>
        <v>#N/A</v>
      </c>
      <c r="H362" s="38">
        <f t="shared" si="23"/>
        <v>96394.94</v>
      </c>
      <c r="I362">
        <v>19.399999999999999</v>
      </c>
      <c r="K362" s="38"/>
      <c r="L362" s="45"/>
    </row>
    <row r="363" spans="1:12" x14ac:dyDescent="0.25">
      <c r="A363" s="36">
        <v>42366</v>
      </c>
      <c r="B363" t="s">
        <v>1</v>
      </c>
      <c r="C363" t="s">
        <v>2</v>
      </c>
      <c r="D363" s="7">
        <v>100048.44</v>
      </c>
      <c r="E363" s="38" t="e">
        <f t="shared" si="20"/>
        <v>#N/A</v>
      </c>
      <c r="F363" s="45">
        <f t="shared" si="21"/>
        <v>100048.44</v>
      </c>
      <c r="G363" s="38">
        <f t="shared" si="22"/>
        <v>100048.44</v>
      </c>
      <c r="H363" s="38" t="e">
        <f t="shared" si="23"/>
        <v>#N/A</v>
      </c>
      <c r="I363">
        <v>20.8</v>
      </c>
      <c r="K363" s="38"/>
      <c r="L363" s="45"/>
    </row>
    <row r="364" spans="1:12" x14ac:dyDescent="0.25">
      <c r="A364" s="36">
        <v>42367</v>
      </c>
      <c r="B364" t="s">
        <v>1</v>
      </c>
      <c r="C364" t="s">
        <v>1</v>
      </c>
      <c r="D364" s="7">
        <v>111647.54</v>
      </c>
      <c r="E364" s="38" t="e">
        <f t="shared" si="20"/>
        <v>#N/A</v>
      </c>
      <c r="F364" s="45">
        <f t="shared" si="21"/>
        <v>111647.54</v>
      </c>
      <c r="G364" s="38" t="e">
        <f t="shared" si="22"/>
        <v>#N/A</v>
      </c>
      <c r="H364" s="38">
        <f t="shared" si="23"/>
        <v>111647.54</v>
      </c>
      <c r="I364">
        <v>23.9</v>
      </c>
      <c r="K364" s="38"/>
      <c r="L364" s="45"/>
    </row>
    <row r="365" spans="1:12" x14ac:dyDescent="0.25">
      <c r="A365" s="36">
        <v>42368</v>
      </c>
      <c r="B365" t="s">
        <v>1</v>
      </c>
      <c r="C365" t="s">
        <v>1</v>
      </c>
      <c r="D365" s="7">
        <v>128552.13499999999</v>
      </c>
      <c r="E365" s="38" t="e">
        <f t="shared" si="20"/>
        <v>#N/A</v>
      </c>
      <c r="F365" s="45">
        <f t="shared" si="21"/>
        <v>128552.13499999999</v>
      </c>
      <c r="G365" s="38" t="e">
        <f t="shared" si="22"/>
        <v>#N/A</v>
      </c>
      <c r="H365" s="38">
        <f t="shared" si="23"/>
        <v>128552.13499999999</v>
      </c>
      <c r="I365">
        <v>34.700000000000003</v>
      </c>
      <c r="K365" s="38"/>
      <c r="L365" s="45"/>
    </row>
    <row r="366" spans="1:12" x14ac:dyDescent="0.25">
      <c r="A366" s="36">
        <v>42369</v>
      </c>
      <c r="B366" t="s">
        <v>1</v>
      </c>
      <c r="C366" t="s">
        <v>1</v>
      </c>
      <c r="D366" s="7">
        <v>146473.83499999999</v>
      </c>
      <c r="E366" s="38" t="e">
        <f t="shared" si="20"/>
        <v>#N/A</v>
      </c>
      <c r="F366" s="45">
        <f t="shared" si="21"/>
        <v>146473.83499999999</v>
      </c>
      <c r="G366" s="38" t="e">
        <f t="shared" si="22"/>
        <v>#N/A</v>
      </c>
      <c r="H366" s="38">
        <f t="shared" si="23"/>
        <v>146473.83499999999</v>
      </c>
      <c r="I366">
        <v>39.700000000000003</v>
      </c>
      <c r="K366" s="38"/>
      <c r="L366" s="45"/>
    </row>
    <row r="367" spans="1:12" x14ac:dyDescent="0.25">
      <c r="A367" s="36">
        <v>42370</v>
      </c>
      <c r="B367" t="s">
        <v>1</v>
      </c>
      <c r="C367" t="s">
        <v>2</v>
      </c>
      <c r="D367" s="7">
        <v>116040.925</v>
      </c>
      <c r="E367" s="38" t="e">
        <f t="shared" si="20"/>
        <v>#N/A</v>
      </c>
      <c r="F367" s="45">
        <f t="shared" si="21"/>
        <v>116040.925</v>
      </c>
      <c r="G367" s="38">
        <f t="shared" si="22"/>
        <v>116040.925</v>
      </c>
      <c r="H367" s="38" t="e">
        <f t="shared" si="23"/>
        <v>#N/A</v>
      </c>
      <c r="I367">
        <v>24.2</v>
      </c>
      <c r="K367" s="38"/>
      <c r="L367" s="45"/>
    </row>
    <row r="368" spans="1:12" x14ac:dyDescent="0.25">
      <c r="A368" s="36">
        <v>42371</v>
      </c>
      <c r="B368" t="s">
        <v>1</v>
      </c>
      <c r="C368" t="s">
        <v>1</v>
      </c>
      <c r="D368" s="7">
        <v>99622.64</v>
      </c>
      <c r="E368" s="38" t="e">
        <f t="shared" si="20"/>
        <v>#N/A</v>
      </c>
      <c r="F368" s="45">
        <f t="shared" si="21"/>
        <v>99622.64</v>
      </c>
      <c r="G368" s="38" t="e">
        <f t="shared" si="22"/>
        <v>#N/A</v>
      </c>
      <c r="H368" s="38">
        <f t="shared" si="23"/>
        <v>99622.64</v>
      </c>
      <c r="I368">
        <v>27.6</v>
      </c>
      <c r="K368" s="38"/>
      <c r="L368" s="45"/>
    </row>
    <row r="369" spans="1:12" x14ac:dyDescent="0.25">
      <c r="A369" s="36">
        <v>42372</v>
      </c>
      <c r="B369" t="s">
        <v>1</v>
      </c>
      <c r="C369" t="s">
        <v>1</v>
      </c>
      <c r="D369" s="7">
        <v>97656.445000000007</v>
      </c>
      <c r="E369" s="38" t="e">
        <f t="shared" si="20"/>
        <v>#N/A</v>
      </c>
      <c r="F369" s="45">
        <f t="shared" si="21"/>
        <v>97656.445000000007</v>
      </c>
      <c r="G369" s="38" t="e">
        <f t="shared" si="22"/>
        <v>#N/A</v>
      </c>
      <c r="H369" s="38">
        <f t="shared" si="23"/>
        <v>97656.445000000007</v>
      </c>
      <c r="I369">
        <v>27.1</v>
      </c>
      <c r="K369" s="38"/>
      <c r="L369" s="45"/>
    </row>
    <row r="370" spans="1:12" x14ac:dyDescent="0.25">
      <c r="A370" s="36">
        <v>42373</v>
      </c>
      <c r="B370" t="s">
        <v>1</v>
      </c>
      <c r="C370" t="s">
        <v>1</v>
      </c>
      <c r="D370" s="7">
        <v>110932.505</v>
      </c>
      <c r="E370" s="38" t="e">
        <f t="shared" si="20"/>
        <v>#N/A</v>
      </c>
      <c r="F370" s="45">
        <f t="shared" si="21"/>
        <v>110932.505</v>
      </c>
      <c r="G370" s="38" t="e">
        <f t="shared" si="22"/>
        <v>#N/A</v>
      </c>
      <c r="H370" s="38">
        <f t="shared" si="23"/>
        <v>110932.505</v>
      </c>
      <c r="I370">
        <v>26</v>
      </c>
      <c r="K370" s="38"/>
      <c r="L370" s="45"/>
    </row>
    <row r="371" spans="1:12" x14ac:dyDescent="0.25">
      <c r="A371" s="36">
        <v>42374</v>
      </c>
      <c r="B371" t="s">
        <v>1</v>
      </c>
      <c r="C371" t="s">
        <v>1</v>
      </c>
      <c r="D371" s="7">
        <v>117873.58</v>
      </c>
      <c r="E371" s="38" t="e">
        <f t="shared" si="20"/>
        <v>#N/A</v>
      </c>
      <c r="F371" s="45">
        <f t="shared" si="21"/>
        <v>117873.58</v>
      </c>
      <c r="G371" s="38" t="e">
        <f t="shared" si="22"/>
        <v>#N/A</v>
      </c>
      <c r="H371" s="38">
        <f t="shared" si="23"/>
        <v>117873.58</v>
      </c>
      <c r="I371">
        <v>25.7</v>
      </c>
      <c r="K371" s="38"/>
      <c r="L371" s="45"/>
    </row>
    <row r="372" spans="1:12" x14ac:dyDescent="0.25">
      <c r="A372" s="36">
        <v>42375</v>
      </c>
      <c r="B372" t="s">
        <v>1</v>
      </c>
      <c r="C372" t="s">
        <v>1</v>
      </c>
      <c r="D372" s="7">
        <v>115064.265</v>
      </c>
      <c r="E372" s="38" t="e">
        <f t="shared" si="20"/>
        <v>#N/A</v>
      </c>
      <c r="F372" s="45">
        <f t="shared" si="21"/>
        <v>115064.265</v>
      </c>
      <c r="G372" s="38" t="e">
        <f t="shared" si="22"/>
        <v>#N/A</v>
      </c>
      <c r="H372" s="38">
        <f t="shared" si="23"/>
        <v>115064.265</v>
      </c>
      <c r="I372">
        <v>25.7</v>
      </c>
      <c r="K372" s="38"/>
      <c r="L372" s="45"/>
    </row>
    <row r="373" spans="1:12" x14ac:dyDescent="0.25">
      <c r="A373" s="36">
        <v>42376</v>
      </c>
      <c r="B373" t="s">
        <v>1</v>
      </c>
      <c r="C373" t="s">
        <v>1</v>
      </c>
      <c r="D373" s="7">
        <v>112392.69500000001</v>
      </c>
      <c r="E373" s="38" t="e">
        <f t="shared" si="20"/>
        <v>#N/A</v>
      </c>
      <c r="F373" s="45">
        <f t="shared" si="21"/>
        <v>112392.69500000001</v>
      </c>
      <c r="G373" s="38" t="e">
        <f t="shared" si="22"/>
        <v>#N/A</v>
      </c>
      <c r="H373" s="38">
        <f t="shared" si="23"/>
        <v>112392.69500000001</v>
      </c>
      <c r="I373">
        <v>21.3</v>
      </c>
      <c r="K373" s="38"/>
      <c r="L373" s="45"/>
    </row>
    <row r="374" spans="1:12" x14ac:dyDescent="0.25">
      <c r="A374" s="36">
        <v>42377</v>
      </c>
      <c r="B374" t="s">
        <v>1</v>
      </c>
      <c r="C374" t="s">
        <v>1</v>
      </c>
      <c r="D374" s="7">
        <v>111879.54</v>
      </c>
      <c r="E374" s="38" t="e">
        <f t="shared" si="20"/>
        <v>#N/A</v>
      </c>
      <c r="F374" s="45">
        <f t="shared" si="21"/>
        <v>111879.54</v>
      </c>
      <c r="G374" s="38" t="e">
        <f t="shared" si="22"/>
        <v>#N/A</v>
      </c>
      <c r="H374" s="38">
        <f t="shared" si="23"/>
        <v>111879.54</v>
      </c>
      <c r="I374">
        <v>20.6</v>
      </c>
      <c r="K374" s="38"/>
      <c r="L374" s="45"/>
    </row>
    <row r="375" spans="1:12" x14ac:dyDescent="0.25">
      <c r="A375" s="36">
        <v>42378</v>
      </c>
      <c r="B375" t="s">
        <v>1</v>
      </c>
      <c r="C375" t="s">
        <v>1</v>
      </c>
      <c r="D375" s="7">
        <v>105482.69500000001</v>
      </c>
      <c r="E375" s="38" t="e">
        <f t="shared" si="20"/>
        <v>#N/A</v>
      </c>
      <c r="F375" s="45">
        <f t="shared" si="21"/>
        <v>105482.69500000001</v>
      </c>
      <c r="G375" s="38" t="e">
        <f t="shared" si="22"/>
        <v>#N/A</v>
      </c>
      <c r="H375" s="38">
        <f t="shared" si="23"/>
        <v>105482.69500000001</v>
      </c>
      <c r="I375">
        <v>21.4</v>
      </c>
      <c r="K375" s="38"/>
      <c r="L375" s="45"/>
    </row>
    <row r="376" spans="1:12" x14ac:dyDescent="0.25">
      <c r="A376" s="36">
        <v>42379</v>
      </c>
      <c r="B376" t="s">
        <v>1</v>
      </c>
      <c r="C376" t="s">
        <v>1</v>
      </c>
      <c r="D376" s="7">
        <v>113049.145</v>
      </c>
      <c r="E376" s="38" t="e">
        <f t="shared" si="20"/>
        <v>#N/A</v>
      </c>
      <c r="F376" s="45">
        <f t="shared" si="21"/>
        <v>113049.145</v>
      </c>
      <c r="G376" s="38" t="e">
        <f t="shared" si="22"/>
        <v>#N/A</v>
      </c>
      <c r="H376" s="38">
        <f t="shared" si="23"/>
        <v>113049.145</v>
      </c>
      <c r="I376">
        <v>31.5</v>
      </c>
      <c r="K376" s="38"/>
      <c r="L376" s="45"/>
    </row>
    <row r="377" spans="1:12" x14ac:dyDescent="0.25">
      <c r="A377" s="36">
        <v>42380</v>
      </c>
      <c r="B377" t="s">
        <v>1</v>
      </c>
      <c r="C377" t="s">
        <v>1</v>
      </c>
      <c r="D377" s="7">
        <v>141133.08499999999</v>
      </c>
      <c r="E377" s="38" t="e">
        <f t="shared" si="20"/>
        <v>#N/A</v>
      </c>
      <c r="F377" s="45">
        <f t="shared" si="21"/>
        <v>141133.08499999999</v>
      </c>
      <c r="G377" s="38" t="e">
        <f t="shared" si="22"/>
        <v>#N/A</v>
      </c>
      <c r="H377" s="38">
        <f t="shared" si="23"/>
        <v>141133.08499999999</v>
      </c>
      <c r="I377">
        <v>36.4</v>
      </c>
      <c r="K377" s="38"/>
      <c r="L377" s="45"/>
    </row>
    <row r="378" spans="1:12" x14ac:dyDescent="0.25">
      <c r="A378" s="36">
        <v>42381</v>
      </c>
      <c r="B378" t="s">
        <v>1</v>
      </c>
      <c r="C378" t="s">
        <v>1</v>
      </c>
      <c r="D378" s="7">
        <v>135006.10999999999</v>
      </c>
      <c r="E378" s="38" t="e">
        <f t="shared" si="20"/>
        <v>#N/A</v>
      </c>
      <c r="F378" s="45">
        <f t="shared" si="21"/>
        <v>135006.10999999999</v>
      </c>
      <c r="G378" s="38" t="e">
        <f t="shared" si="22"/>
        <v>#N/A</v>
      </c>
      <c r="H378" s="38">
        <f t="shared" si="23"/>
        <v>135006.10999999999</v>
      </c>
      <c r="I378">
        <v>24.8</v>
      </c>
      <c r="K378" s="38"/>
      <c r="L378" s="45"/>
    </row>
    <row r="379" spans="1:12" x14ac:dyDescent="0.25">
      <c r="A379" s="36">
        <v>42382</v>
      </c>
      <c r="B379" t="s">
        <v>1</v>
      </c>
      <c r="C379" t="s">
        <v>1</v>
      </c>
      <c r="D379" s="7">
        <v>160011.07500000001</v>
      </c>
      <c r="E379" s="38" t="e">
        <f t="shared" si="20"/>
        <v>#N/A</v>
      </c>
      <c r="F379" s="45">
        <f t="shared" si="21"/>
        <v>160011.07500000001</v>
      </c>
      <c r="G379" s="38" t="e">
        <f t="shared" si="22"/>
        <v>#N/A</v>
      </c>
      <c r="H379" s="38">
        <f t="shared" si="23"/>
        <v>160011.07500000001</v>
      </c>
      <c r="I379">
        <v>42.2</v>
      </c>
      <c r="K379" s="38"/>
      <c r="L379" s="45"/>
    </row>
    <row r="380" spans="1:12" x14ac:dyDescent="0.25">
      <c r="A380" s="36">
        <v>42383</v>
      </c>
      <c r="B380" t="s">
        <v>1</v>
      </c>
      <c r="C380" t="s">
        <v>1</v>
      </c>
      <c r="D380" s="7">
        <v>120396.33500000001</v>
      </c>
      <c r="E380" s="38" t="e">
        <f t="shared" si="20"/>
        <v>#N/A</v>
      </c>
      <c r="F380" s="45">
        <f t="shared" si="21"/>
        <v>120396.33500000001</v>
      </c>
      <c r="G380" s="38" t="e">
        <f t="shared" si="22"/>
        <v>#N/A</v>
      </c>
      <c r="H380" s="38">
        <f t="shared" si="23"/>
        <v>120396.33500000001</v>
      </c>
      <c r="I380">
        <v>18.100000000000001</v>
      </c>
      <c r="K380" s="38"/>
      <c r="L380" s="45"/>
    </row>
    <row r="381" spans="1:12" x14ac:dyDescent="0.25">
      <c r="A381" s="36">
        <v>42384</v>
      </c>
      <c r="B381" t="s">
        <v>1</v>
      </c>
      <c r="C381" t="s">
        <v>1</v>
      </c>
      <c r="D381" s="7">
        <v>113244.79</v>
      </c>
      <c r="E381" s="38" t="e">
        <f t="shared" si="20"/>
        <v>#N/A</v>
      </c>
      <c r="F381" s="45">
        <f t="shared" si="21"/>
        <v>113244.79</v>
      </c>
      <c r="G381" s="38" t="e">
        <f t="shared" si="22"/>
        <v>#N/A</v>
      </c>
      <c r="H381" s="38">
        <f t="shared" si="23"/>
        <v>113244.79</v>
      </c>
      <c r="I381">
        <v>19.2</v>
      </c>
      <c r="K381" s="38"/>
      <c r="L381" s="45"/>
    </row>
    <row r="382" spans="1:12" x14ac:dyDescent="0.25">
      <c r="A382" s="36">
        <v>42385</v>
      </c>
      <c r="B382" t="s">
        <v>1</v>
      </c>
      <c r="C382" t="s">
        <v>1</v>
      </c>
      <c r="D382" s="7">
        <v>103046.17</v>
      </c>
      <c r="E382" s="38" t="e">
        <f t="shared" si="20"/>
        <v>#N/A</v>
      </c>
      <c r="F382" s="45">
        <f t="shared" si="21"/>
        <v>103046.17</v>
      </c>
      <c r="G382" s="38" t="e">
        <f t="shared" si="22"/>
        <v>#N/A</v>
      </c>
      <c r="H382" s="38">
        <f t="shared" si="23"/>
        <v>103046.17</v>
      </c>
      <c r="I382">
        <v>22.3</v>
      </c>
      <c r="K382" s="38"/>
      <c r="L382" s="45"/>
    </row>
    <row r="383" spans="1:12" x14ac:dyDescent="0.25">
      <c r="A383" s="36">
        <v>42386</v>
      </c>
      <c r="B383" t="s">
        <v>1</v>
      </c>
      <c r="C383" t="s">
        <v>1</v>
      </c>
      <c r="D383" s="7">
        <v>114097.07</v>
      </c>
      <c r="E383" s="38" t="e">
        <f t="shared" si="20"/>
        <v>#N/A</v>
      </c>
      <c r="F383" s="45">
        <f t="shared" si="21"/>
        <v>114097.07</v>
      </c>
      <c r="G383" s="38" t="e">
        <f t="shared" si="22"/>
        <v>#N/A</v>
      </c>
      <c r="H383" s="38">
        <f t="shared" si="23"/>
        <v>114097.07</v>
      </c>
      <c r="I383">
        <v>32.700000000000003</v>
      </c>
      <c r="K383" s="38"/>
      <c r="L383" s="45"/>
    </row>
    <row r="384" spans="1:12" x14ac:dyDescent="0.25">
      <c r="A384" s="36">
        <v>42387</v>
      </c>
      <c r="B384" t="s">
        <v>1</v>
      </c>
      <c r="C384" t="s">
        <v>1</v>
      </c>
      <c r="D384" s="7">
        <v>147817.58499999999</v>
      </c>
      <c r="E384" s="38" t="e">
        <f t="shared" si="20"/>
        <v>#N/A</v>
      </c>
      <c r="F384" s="45">
        <f t="shared" si="21"/>
        <v>147817.58499999999</v>
      </c>
      <c r="G384" s="38" t="e">
        <f t="shared" si="22"/>
        <v>#N/A</v>
      </c>
      <c r="H384" s="38">
        <f t="shared" si="23"/>
        <v>147817.58499999999</v>
      </c>
      <c r="I384">
        <v>35.299999999999997</v>
      </c>
      <c r="K384" s="38"/>
      <c r="L384" s="45"/>
    </row>
    <row r="385" spans="1:12" x14ac:dyDescent="0.25">
      <c r="A385" s="36">
        <v>42388</v>
      </c>
      <c r="B385" t="s">
        <v>1</v>
      </c>
      <c r="C385" t="s">
        <v>1</v>
      </c>
      <c r="D385" s="7">
        <v>148612.37</v>
      </c>
      <c r="E385" s="38" t="e">
        <f t="shared" si="20"/>
        <v>#N/A</v>
      </c>
      <c r="F385" s="45">
        <f t="shared" si="21"/>
        <v>148612.37</v>
      </c>
      <c r="G385" s="38" t="e">
        <f t="shared" si="22"/>
        <v>#N/A</v>
      </c>
      <c r="H385" s="38">
        <f t="shared" si="23"/>
        <v>148612.37</v>
      </c>
      <c r="I385">
        <v>30.9</v>
      </c>
      <c r="K385" s="38"/>
      <c r="L385" s="45"/>
    </row>
    <row r="386" spans="1:12" x14ac:dyDescent="0.25">
      <c r="A386" s="36">
        <v>42389</v>
      </c>
      <c r="B386" t="s">
        <v>1</v>
      </c>
      <c r="C386" t="s">
        <v>1</v>
      </c>
      <c r="D386" s="7">
        <v>142471.51</v>
      </c>
      <c r="E386" s="38" t="e">
        <f t="shared" si="20"/>
        <v>#N/A</v>
      </c>
      <c r="F386" s="45">
        <f t="shared" si="21"/>
        <v>142471.51</v>
      </c>
      <c r="G386" s="38" t="e">
        <f t="shared" si="22"/>
        <v>#N/A</v>
      </c>
      <c r="H386" s="38">
        <f t="shared" si="23"/>
        <v>142471.51</v>
      </c>
      <c r="I386">
        <v>29.1</v>
      </c>
      <c r="K386" s="38"/>
      <c r="L386" s="45"/>
    </row>
    <row r="387" spans="1:12" x14ac:dyDescent="0.25">
      <c r="A387" s="36">
        <v>42390</v>
      </c>
      <c r="B387" t="s">
        <v>1</v>
      </c>
      <c r="C387" t="s">
        <v>1</v>
      </c>
      <c r="D387" s="7">
        <v>139450.61499999999</v>
      </c>
      <c r="E387" s="38" t="e">
        <f t="shared" ref="E387:E450" si="24">IF($B387="N",#N/A,$D387)</f>
        <v>#N/A</v>
      </c>
      <c r="F387" s="45">
        <f t="shared" ref="F387:F450" si="25">IF($B387="N",$D387,#N/A)</f>
        <v>139450.61499999999</v>
      </c>
      <c r="G387" s="38" t="e">
        <f t="shared" ref="G387:G450" si="26">IF($C387="Y",$D387,#N/A)</f>
        <v>#N/A</v>
      </c>
      <c r="H387" s="38">
        <f t="shared" ref="H387:H450" si="27">IF($C387="Y",#N/A,$D387)</f>
        <v>139450.61499999999</v>
      </c>
      <c r="I387">
        <v>26.7</v>
      </c>
      <c r="K387" s="38"/>
      <c r="L387" s="45"/>
    </row>
    <row r="388" spans="1:12" x14ac:dyDescent="0.25">
      <c r="A388" s="36">
        <v>42391</v>
      </c>
      <c r="B388" t="s">
        <v>1</v>
      </c>
      <c r="C388" t="s">
        <v>1</v>
      </c>
      <c r="D388" s="7">
        <v>129135.185</v>
      </c>
      <c r="E388" s="38" t="e">
        <f t="shared" si="24"/>
        <v>#N/A</v>
      </c>
      <c r="F388" s="45">
        <f t="shared" si="25"/>
        <v>129135.185</v>
      </c>
      <c r="G388" s="38" t="e">
        <f t="shared" si="26"/>
        <v>#N/A</v>
      </c>
      <c r="H388" s="38">
        <f t="shared" si="27"/>
        <v>129135.185</v>
      </c>
      <c r="I388">
        <v>22.8</v>
      </c>
      <c r="K388" s="38"/>
      <c r="L388" s="45"/>
    </row>
    <row r="389" spans="1:12" x14ac:dyDescent="0.25">
      <c r="A389" s="36">
        <v>42392</v>
      </c>
      <c r="B389" t="s">
        <v>1</v>
      </c>
      <c r="C389" t="s">
        <v>1</v>
      </c>
      <c r="D389" s="7">
        <v>108097.845</v>
      </c>
      <c r="E389" s="38" t="e">
        <f t="shared" si="24"/>
        <v>#N/A</v>
      </c>
      <c r="F389" s="45">
        <f t="shared" si="25"/>
        <v>108097.845</v>
      </c>
      <c r="G389" s="38" t="e">
        <f t="shared" si="26"/>
        <v>#N/A</v>
      </c>
      <c r="H389" s="38">
        <f t="shared" si="27"/>
        <v>108097.845</v>
      </c>
      <c r="I389">
        <v>21.9</v>
      </c>
      <c r="K389" s="38"/>
      <c r="L389" s="45"/>
    </row>
    <row r="390" spans="1:12" x14ac:dyDescent="0.25">
      <c r="A390" s="36">
        <v>42393</v>
      </c>
      <c r="B390" t="s">
        <v>1</v>
      </c>
      <c r="C390" t="s">
        <v>1</v>
      </c>
      <c r="D390" s="7">
        <v>103396.3</v>
      </c>
      <c r="E390" s="38" t="e">
        <f t="shared" si="24"/>
        <v>#N/A</v>
      </c>
      <c r="F390" s="45">
        <f t="shared" si="25"/>
        <v>103396.3</v>
      </c>
      <c r="G390" s="38" t="e">
        <f t="shared" si="26"/>
        <v>#N/A</v>
      </c>
      <c r="H390" s="38">
        <f t="shared" si="27"/>
        <v>103396.3</v>
      </c>
      <c r="I390">
        <v>22.2</v>
      </c>
      <c r="K390" s="38"/>
      <c r="L390" s="45"/>
    </row>
    <row r="391" spans="1:12" x14ac:dyDescent="0.25">
      <c r="A391" s="36">
        <v>42394</v>
      </c>
      <c r="B391" t="s">
        <v>1</v>
      </c>
      <c r="C391" t="s">
        <v>1</v>
      </c>
      <c r="D391" s="7">
        <v>112649.60000000001</v>
      </c>
      <c r="E391" s="38" t="e">
        <f t="shared" si="24"/>
        <v>#N/A</v>
      </c>
      <c r="F391" s="45">
        <f t="shared" si="25"/>
        <v>112649.60000000001</v>
      </c>
      <c r="G391" s="38" t="e">
        <f t="shared" si="26"/>
        <v>#N/A</v>
      </c>
      <c r="H391" s="38">
        <f t="shared" si="27"/>
        <v>112649.60000000001</v>
      </c>
      <c r="I391">
        <v>20.9</v>
      </c>
      <c r="K391" s="38"/>
      <c r="L391" s="45"/>
    </row>
    <row r="392" spans="1:12" x14ac:dyDescent="0.25">
      <c r="A392" s="36">
        <v>42395</v>
      </c>
      <c r="B392" t="s">
        <v>1</v>
      </c>
      <c r="C392" t="s">
        <v>2</v>
      </c>
      <c r="D392" s="7">
        <v>110152.815</v>
      </c>
      <c r="E392" s="38" t="e">
        <f t="shared" si="24"/>
        <v>#N/A</v>
      </c>
      <c r="F392" s="45">
        <f t="shared" si="25"/>
        <v>110152.815</v>
      </c>
      <c r="G392" s="38">
        <f t="shared" si="26"/>
        <v>110152.815</v>
      </c>
      <c r="H392" s="38" t="e">
        <f t="shared" si="27"/>
        <v>#N/A</v>
      </c>
      <c r="I392">
        <v>29.4</v>
      </c>
      <c r="K392" s="38"/>
      <c r="L392" s="45"/>
    </row>
    <row r="393" spans="1:12" x14ac:dyDescent="0.25">
      <c r="A393" s="36">
        <v>42396</v>
      </c>
      <c r="B393" t="s">
        <v>1</v>
      </c>
      <c r="C393" t="s">
        <v>1</v>
      </c>
      <c r="D393" s="7">
        <v>133718.035</v>
      </c>
      <c r="E393" s="38" t="e">
        <f t="shared" si="24"/>
        <v>#N/A</v>
      </c>
      <c r="F393" s="45">
        <f t="shared" si="25"/>
        <v>133718.035</v>
      </c>
      <c r="G393" s="38" t="e">
        <f t="shared" si="26"/>
        <v>#N/A</v>
      </c>
      <c r="H393" s="38">
        <f t="shared" si="27"/>
        <v>133718.035</v>
      </c>
      <c r="I393">
        <v>29.5</v>
      </c>
      <c r="K393" s="38"/>
      <c r="L393" s="45"/>
    </row>
    <row r="394" spans="1:12" x14ac:dyDescent="0.25">
      <c r="A394" s="36">
        <v>42397</v>
      </c>
      <c r="B394" t="s">
        <v>2</v>
      </c>
      <c r="C394" t="s">
        <v>1</v>
      </c>
      <c r="D394" s="7">
        <v>134169.82999999999</v>
      </c>
      <c r="E394" s="38">
        <f t="shared" si="24"/>
        <v>134169.82999999999</v>
      </c>
      <c r="F394" s="45" t="e">
        <f t="shared" si="25"/>
        <v>#N/A</v>
      </c>
      <c r="G394" s="38" t="e">
        <f t="shared" si="26"/>
        <v>#N/A</v>
      </c>
      <c r="H394" s="38">
        <f t="shared" si="27"/>
        <v>134169.82999999999</v>
      </c>
      <c r="I394">
        <v>27.5</v>
      </c>
      <c r="K394" s="38"/>
      <c r="L394" s="45"/>
    </row>
    <row r="395" spans="1:12" x14ac:dyDescent="0.25">
      <c r="A395" s="36">
        <v>42398</v>
      </c>
      <c r="B395" t="s">
        <v>2</v>
      </c>
      <c r="C395" t="s">
        <v>1</v>
      </c>
      <c r="D395" s="7">
        <v>123615.21</v>
      </c>
      <c r="E395" s="38">
        <f t="shared" si="24"/>
        <v>123615.21</v>
      </c>
      <c r="F395" s="45" t="e">
        <f t="shared" si="25"/>
        <v>#N/A</v>
      </c>
      <c r="G395" s="38" t="e">
        <f t="shared" si="26"/>
        <v>#N/A</v>
      </c>
      <c r="H395" s="38">
        <f t="shared" si="27"/>
        <v>123615.21</v>
      </c>
      <c r="I395">
        <v>18.3</v>
      </c>
      <c r="K395" s="38"/>
      <c r="L395" s="45"/>
    </row>
    <row r="396" spans="1:12" x14ac:dyDescent="0.25">
      <c r="A396" s="36">
        <v>42399</v>
      </c>
      <c r="B396" t="s">
        <v>2</v>
      </c>
      <c r="C396" t="s">
        <v>1</v>
      </c>
      <c r="D396" s="7">
        <v>107579.345</v>
      </c>
      <c r="E396" s="38">
        <f t="shared" si="24"/>
        <v>107579.345</v>
      </c>
      <c r="F396" s="45" t="e">
        <f t="shared" si="25"/>
        <v>#N/A</v>
      </c>
      <c r="G396" s="38" t="e">
        <f t="shared" si="26"/>
        <v>#N/A</v>
      </c>
      <c r="H396" s="38">
        <f t="shared" si="27"/>
        <v>107579.345</v>
      </c>
      <c r="I396">
        <v>22.4</v>
      </c>
      <c r="K396" s="38"/>
      <c r="L396" s="45"/>
    </row>
    <row r="397" spans="1:12" x14ac:dyDescent="0.25">
      <c r="A397" s="36">
        <v>42400</v>
      </c>
      <c r="B397" t="s">
        <v>2</v>
      </c>
      <c r="C397" t="s">
        <v>1</v>
      </c>
      <c r="D397" s="7">
        <v>101279.65</v>
      </c>
      <c r="E397" s="38">
        <f t="shared" si="24"/>
        <v>101279.65</v>
      </c>
      <c r="F397" s="45" t="e">
        <f t="shared" si="25"/>
        <v>#N/A</v>
      </c>
      <c r="G397" s="38" t="e">
        <f t="shared" si="26"/>
        <v>#N/A</v>
      </c>
      <c r="H397" s="38">
        <f t="shared" si="27"/>
        <v>101279.65</v>
      </c>
      <c r="I397">
        <v>21.8</v>
      </c>
      <c r="K397" s="38"/>
      <c r="L397" s="45"/>
    </row>
    <row r="398" spans="1:12" x14ac:dyDescent="0.25">
      <c r="A398" s="36">
        <v>42401</v>
      </c>
      <c r="B398" t="s">
        <v>2</v>
      </c>
      <c r="C398" t="s">
        <v>1</v>
      </c>
      <c r="D398" s="7">
        <v>121942.895</v>
      </c>
      <c r="E398" s="38">
        <f t="shared" si="24"/>
        <v>121942.895</v>
      </c>
      <c r="F398" s="45" t="e">
        <f t="shared" si="25"/>
        <v>#N/A</v>
      </c>
      <c r="G398" s="38" t="e">
        <f t="shared" si="26"/>
        <v>#N/A</v>
      </c>
      <c r="H398" s="38">
        <f t="shared" si="27"/>
        <v>121942.895</v>
      </c>
      <c r="I398">
        <v>23.6</v>
      </c>
      <c r="K398" s="38"/>
      <c r="L398" s="45"/>
    </row>
    <row r="399" spans="1:12" x14ac:dyDescent="0.25">
      <c r="A399" s="36">
        <v>42402</v>
      </c>
      <c r="B399" t="s">
        <v>2</v>
      </c>
      <c r="C399" t="s">
        <v>1</v>
      </c>
      <c r="D399" s="7">
        <v>133989.155</v>
      </c>
      <c r="E399" s="38">
        <f t="shared" si="24"/>
        <v>133989.155</v>
      </c>
      <c r="F399" s="45" t="e">
        <f t="shared" si="25"/>
        <v>#N/A</v>
      </c>
      <c r="G399" s="38" t="e">
        <f t="shared" si="26"/>
        <v>#N/A</v>
      </c>
      <c r="H399" s="38">
        <f t="shared" si="27"/>
        <v>133989.155</v>
      </c>
      <c r="I399">
        <v>31.5</v>
      </c>
      <c r="K399" s="38"/>
      <c r="L399" s="45"/>
    </row>
    <row r="400" spans="1:12" x14ac:dyDescent="0.25">
      <c r="A400" s="36">
        <v>42403</v>
      </c>
      <c r="B400" t="s">
        <v>2</v>
      </c>
      <c r="C400" t="s">
        <v>1</v>
      </c>
      <c r="D400" s="7">
        <v>122594.47500000001</v>
      </c>
      <c r="E400" s="38">
        <f t="shared" si="24"/>
        <v>122594.47500000001</v>
      </c>
      <c r="F400" s="45" t="e">
        <f t="shared" si="25"/>
        <v>#N/A</v>
      </c>
      <c r="G400" s="38" t="e">
        <f t="shared" si="26"/>
        <v>#N/A</v>
      </c>
      <c r="H400" s="38">
        <f t="shared" si="27"/>
        <v>122594.47500000001</v>
      </c>
      <c r="I400">
        <v>21</v>
      </c>
      <c r="K400" s="38"/>
      <c r="L400" s="45"/>
    </row>
    <row r="401" spans="1:12" x14ac:dyDescent="0.25">
      <c r="A401" s="36">
        <v>42404</v>
      </c>
      <c r="B401" t="s">
        <v>2</v>
      </c>
      <c r="C401" t="s">
        <v>1</v>
      </c>
      <c r="D401" s="7">
        <v>119919.605</v>
      </c>
      <c r="E401" s="38">
        <f t="shared" si="24"/>
        <v>119919.605</v>
      </c>
      <c r="F401" s="45" t="e">
        <f t="shared" si="25"/>
        <v>#N/A</v>
      </c>
      <c r="G401" s="38" t="e">
        <f t="shared" si="26"/>
        <v>#N/A</v>
      </c>
      <c r="H401" s="38">
        <f t="shared" si="27"/>
        <v>119919.605</v>
      </c>
      <c r="I401">
        <v>20.9</v>
      </c>
      <c r="K401" s="38"/>
      <c r="L401" s="45"/>
    </row>
    <row r="402" spans="1:12" x14ac:dyDescent="0.25">
      <c r="A402" s="36">
        <v>42405</v>
      </c>
      <c r="B402" t="s">
        <v>2</v>
      </c>
      <c r="C402" t="s">
        <v>1</v>
      </c>
      <c r="D402" s="7">
        <v>126330.55</v>
      </c>
      <c r="E402" s="38">
        <f t="shared" si="24"/>
        <v>126330.55</v>
      </c>
      <c r="F402" s="45" t="e">
        <f t="shared" si="25"/>
        <v>#N/A</v>
      </c>
      <c r="G402" s="38" t="e">
        <f t="shared" si="26"/>
        <v>#N/A</v>
      </c>
      <c r="H402" s="38">
        <f t="shared" si="27"/>
        <v>126330.55</v>
      </c>
      <c r="I402">
        <v>29.4</v>
      </c>
      <c r="K402" s="38"/>
      <c r="L402" s="45"/>
    </row>
    <row r="403" spans="1:12" x14ac:dyDescent="0.25">
      <c r="A403" s="36">
        <v>42406</v>
      </c>
      <c r="B403" t="s">
        <v>2</v>
      </c>
      <c r="C403" t="s">
        <v>1</v>
      </c>
      <c r="D403" s="7">
        <v>123737.01</v>
      </c>
      <c r="E403" s="38">
        <f t="shared" si="24"/>
        <v>123737.01</v>
      </c>
      <c r="F403" s="45" t="e">
        <f t="shared" si="25"/>
        <v>#N/A</v>
      </c>
      <c r="G403" s="38" t="e">
        <f t="shared" si="26"/>
        <v>#N/A</v>
      </c>
      <c r="H403" s="38">
        <f t="shared" si="27"/>
        <v>123737.01</v>
      </c>
      <c r="I403">
        <v>32.6</v>
      </c>
      <c r="K403" s="38"/>
      <c r="L403" s="45"/>
    </row>
    <row r="404" spans="1:12" x14ac:dyDescent="0.25">
      <c r="A404" s="36">
        <v>42407</v>
      </c>
      <c r="B404" t="s">
        <v>2</v>
      </c>
      <c r="C404" t="s">
        <v>1</v>
      </c>
      <c r="D404" s="7">
        <v>124436.81</v>
      </c>
      <c r="E404" s="38">
        <f t="shared" si="24"/>
        <v>124436.81</v>
      </c>
      <c r="F404" s="45" t="e">
        <f t="shared" si="25"/>
        <v>#N/A</v>
      </c>
      <c r="G404" s="38" t="e">
        <f t="shared" si="26"/>
        <v>#N/A</v>
      </c>
      <c r="H404" s="38">
        <f t="shared" si="27"/>
        <v>124436.81</v>
      </c>
      <c r="I404">
        <v>27.7</v>
      </c>
      <c r="K404" s="38"/>
      <c r="L404" s="45"/>
    </row>
    <row r="405" spans="1:12" x14ac:dyDescent="0.25">
      <c r="A405" s="36">
        <v>42408</v>
      </c>
      <c r="B405" t="s">
        <v>2</v>
      </c>
      <c r="C405" t="s">
        <v>1</v>
      </c>
      <c r="D405" s="7">
        <v>129327.22500000001</v>
      </c>
      <c r="E405" s="38">
        <f t="shared" si="24"/>
        <v>129327.22500000001</v>
      </c>
      <c r="F405" s="45" t="e">
        <f t="shared" si="25"/>
        <v>#N/A</v>
      </c>
      <c r="G405" s="38" t="e">
        <f t="shared" si="26"/>
        <v>#N/A</v>
      </c>
      <c r="H405" s="38">
        <f t="shared" si="27"/>
        <v>129327.22500000001</v>
      </c>
      <c r="I405">
        <v>22.9</v>
      </c>
      <c r="K405" s="38"/>
      <c r="L405" s="45"/>
    </row>
    <row r="406" spans="1:12" x14ac:dyDescent="0.25">
      <c r="A406" s="36">
        <v>42409</v>
      </c>
      <c r="B406" t="s">
        <v>2</v>
      </c>
      <c r="C406" t="s">
        <v>1</v>
      </c>
      <c r="D406" s="7">
        <v>131271.26500000001</v>
      </c>
      <c r="E406" s="38">
        <f t="shared" si="24"/>
        <v>131271.26500000001</v>
      </c>
      <c r="F406" s="45" t="e">
        <f t="shared" si="25"/>
        <v>#N/A</v>
      </c>
      <c r="G406" s="38" t="e">
        <f t="shared" si="26"/>
        <v>#N/A</v>
      </c>
      <c r="H406" s="38">
        <f t="shared" si="27"/>
        <v>131271.26500000001</v>
      </c>
      <c r="I406">
        <v>22.7</v>
      </c>
      <c r="K406" s="38"/>
      <c r="L406" s="45"/>
    </row>
    <row r="407" spans="1:12" x14ac:dyDescent="0.25">
      <c r="A407" s="36">
        <v>42410</v>
      </c>
      <c r="B407" t="s">
        <v>2</v>
      </c>
      <c r="C407" t="s">
        <v>1</v>
      </c>
      <c r="D407" s="7">
        <v>132265.005</v>
      </c>
      <c r="E407" s="38">
        <f t="shared" si="24"/>
        <v>132265.005</v>
      </c>
      <c r="F407" s="45" t="e">
        <f t="shared" si="25"/>
        <v>#N/A</v>
      </c>
      <c r="G407" s="38" t="e">
        <f t="shared" si="26"/>
        <v>#N/A</v>
      </c>
      <c r="H407" s="38">
        <f t="shared" si="27"/>
        <v>132265.005</v>
      </c>
      <c r="I407">
        <v>23.3</v>
      </c>
      <c r="K407" s="38"/>
      <c r="L407" s="45"/>
    </row>
    <row r="408" spans="1:12" x14ac:dyDescent="0.25">
      <c r="A408" s="36">
        <v>42411</v>
      </c>
      <c r="B408" t="s">
        <v>2</v>
      </c>
      <c r="C408" t="s">
        <v>1</v>
      </c>
      <c r="D408" s="7">
        <v>131003.79</v>
      </c>
      <c r="E408" s="38">
        <f t="shared" si="24"/>
        <v>131003.79</v>
      </c>
      <c r="F408" s="45" t="e">
        <f t="shared" si="25"/>
        <v>#N/A</v>
      </c>
      <c r="G408" s="38" t="e">
        <f t="shared" si="26"/>
        <v>#N/A</v>
      </c>
      <c r="H408" s="38">
        <f t="shared" si="27"/>
        <v>131003.79</v>
      </c>
      <c r="I408">
        <v>23.8</v>
      </c>
      <c r="K408" s="38"/>
      <c r="L408" s="45"/>
    </row>
    <row r="409" spans="1:12" x14ac:dyDescent="0.25">
      <c r="A409" s="36">
        <v>42412</v>
      </c>
      <c r="B409" t="s">
        <v>2</v>
      </c>
      <c r="C409" t="s">
        <v>1</v>
      </c>
      <c r="D409" s="7">
        <v>133845.51999999999</v>
      </c>
      <c r="E409" s="38">
        <f t="shared" si="24"/>
        <v>133845.51999999999</v>
      </c>
      <c r="F409" s="45" t="e">
        <f t="shared" si="25"/>
        <v>#N/A</v>
      </c>
      <c r="G409" s="38" t="e">
        <f t="shared" si="26"/>
        <v>#N/A</v>
      </c>
      <c r="H409" s="38">
        <f t="shared" si="27"/>
        <v>133845.51999999999</v>
      </c>
      <c r="I409">
        <v>24.9</v>
      </c>
      <c r="K409" s="38"/>
      <c r="L409" s="45"/>
    </row>
    <row r="410" spans="1:12" x14ac:dyDescent="0.25">
      <c r="A410" s="36">
        <v>42413</v>
      </c>
      <c r="B410" t="s">
        <v>2</v>
      </c>
      <c r="C410" t="s">
        <v>1</v>
      </c>
      <c r="D410" s="7">
        <v>120839.995</v>
      </c>
      <c r="E410" s="38">
        <f t="shared" si="24"/>
        <v>120839.995</v>
      </c>
      <c r="F410" s="45" t="e">
        <f t="shared" si="25"/>
        <v>#N/A</v>
      </c>
      <c r="G410" s="38" t="e">
        <f t="shared" si="26"/>
        <v>#N/A</v>
      </c>
      <c r="H410" s="38">
        <f t="shared" si="27"/>
        <v>120839.995</v>
      </c>
      <c r="I410">
        <v>30.3</v>
      </c>
      <c r="K410" s="38"/>
      <c r="L410" s="45"/>
    </row>
    <row r="411" spans="1:12" x14ac:dyDescent="0.25">
      <c r="A411" s="36">
        <v>42414</v>
      </c>
      <c r="B411" t="s">
        <v>2</v>
      </c>
      <c r="C411" t="s">
        <v>1</v>
      </c>
      <c r="D411" s="7">
        <v>104364.735</v>
      </c>
      <c r="E411" s="38">
        <f t="shared" si="24"/>
        <v>104364.735</v>
      </c>
      <c r="F411" s="45" t="e">
        <f t="shared" si="25"/>
        <v>#N/A</v>
      </c>
      <c r="G411" s="38" t="e">
        <f t="shared" si="26"/>
        <v>#N/A</v>
      </c>
      <c r="H411" s="38">
        <f t="shared" si="27"/>
        <v>104364.735</v>
      </c>
      <c r="I411">
        <v>24.5</v>
      </c>
      <c r="K411" s="38"/>
      <c r="L411" s="45"/>
    </row>
    <row r="412" spans="1:12" x14ac:dyDescent="0.25">
      <c r="A412" s="36">
        <v>42415</v>
      </c>
      <c r="B412" t="s">
        <v>2</v>
      </c>
      <c r="C412" t="s">
        <v>1</v>
      </c>
      <c r="D412" s="7">
        <v>120863.325</v>
      </c>
      <c r="E412" s="38">
        <f t="shared" si="24"/>
        <v>120863.325</v>
      </c>
      <c r="F412" s="45" t="e">
        <f t="shared" si="25"/>
        <v>#N/A</v>
      </c>
      <c r="G412" s="38" t="e">
        <f t="shared" si="26"/>
        <v>#N/A</v>
      </c>
      <c r="H412" s="38">
        <f t="shared" si="27"/>
        <v>120863.325</v>
      </c>
      <c r="I412">
        <v>26.1</v>
      </c>
      <c r="K412" s="38"/>
      <c r="L412" s="45"/>
    </row>
    <row r="413" spans="1:12" x14ac:dyDescent="0.25">
      <c r="A413" s="36">
        <v>42416</v>
      </c>
      <c r="B413" t="s">
        <v>2</v>
      </c>
      <c r="C413" t="s">
        <v>1</v>
      </c>
      <c r="D413" s="7">
        <v>117062.035</v>
      </c>
      <c r="E413" s="38">
        <f t="shared" si="24"/>
        <v>117062.035</v>
      </c>
      <c r="F413" s="45" t="e">
        <f t="shared" si="25"/>
        <v>#N/A</v>
      </c>
      <c r="G413" s="38" t="e">
        <f t="shared" si="26"/>
        <v>#N/A</v>
      </c>
      <c r="H413" s="38">
        <f t="shared" si="27"/>
        <v>117062.035</v>
      </c>
      <c r="I413">
        <v>18.399999999999999</v>
      </c>
      <c r="K413" s="38"/>
      <c r="L413" s="45"/>
    </row>
    <row r="414" spans="1:12" x14ac:dyDescent="0.25">
      <c r="A414" s="36">
        <v>42417</v>
      </c>
      <c r="B414" t="s">
        <v>2</v>
      </c>
      <c r="C414" t="s">
        <v>1</v>
      </c>
      <c r="D414" s="7">
        <v>119481.79</v>
      </c>
      <c r="E414" s="38">
        <f t="shared" si="24"/>
        <v>119481.79</v>
      </c>
      <c r="F414" s="45" t="e">
        <f t="shared" si="25"/>
        <v>#N/A</v>
      </c>
      <c r="G414" s="38" t="e">
        <f t="shared" si="26"/>
        <v>#N/A</v>
      </c>
      <c r="H414" s="38">
        <f t="shared" si="27"/>
        <v>119481.79</v>
      </c>
      <c r="I414">
        <v>21.1</v>
      </c>
      <c r="K414" s="38"/>
      <c r="L414" s="45"/>
    </row>
    <row r="415" spans="1:12" x14ac:dyDescent="0.25">
      <c r="A415" s="36">
        <v>42418</v>
      </c>
      <c r="B415" t="s">
        <v>2</v>
      </c>
      <c r="C415" t="s">
        <v>1</v>
      </c>
      <c r="D415" s="7">
        <v>125964.185</v>
      </c>
      <c r="E415" s="38">
        <f t="shared" si="24"/>
        <v>125964.185</v>
      </c>
      <c r="F415" s="45" t="e">
        <f t="shared" si="25"/>
        <v>#N/A</v>
      </c>
      <c r="G415" s="38" t="e">
        <f t="shared" si="26"/>
        <v>#N/A</v>
      </c>
      <c r="H415" s="38">
        <f t="shared" si="27"/>
        <v>125964.185</v>
      </c>
      <c r="I415">
        <v>22.6</v>
      </c>
      <c r="K415" s="38"/>
      <c r="L415" s="45"/>
    </row>
    <row r="416" spans="1:12" x14ac:dyDescent="0.25">
      <c r="A416" s="36">
        <v>42419</v>
      </c>
      <c r="B416" t="s">
        <v>2</v>
      </c>
      <c r="C416" t="s">
        <v>1</v>
      </c>
      <c r="D416" s="7">
        <v>122991.66</v>
      </c>
      <c r="E416" s="38">
        <f t="shared" si="24"/>
        <v>122991.66</v>
      </c>
      <c r="F416" s="45" t="e">
        <f t="shared" si="25"/>
        <v>#N/A</v>
      </c>
      <c r="G416" s="38" t="e">
        <f t="shared" si="26"/>
        <v>#N/A</v>
      </c>
      <c r="H416" s="38">
        <f t="shared" si="27"/>
        <v>122991.66</v>
      </c>
      <c r="I416">
        <v>22</v>
      </c>
      <c r="K416" s="38"/>
      <c r="L416" s="45"/>
    </row>
    <row r="417" spans="1:12" x14ac:dyDescent="0.25">
      <c r="A417" s="36">
        <v>42420</v>
      </c>
      <c r="B417" t="s">
        <v>2</v>
      </c>
      <c r="C417" t="s">
        <v>1</v>
      </c>
      <c r="D417" s="7">
        <v>105911.71</v>
      </c>
      <c r="E417" s="38">
        <f t="shared" si="24"/>
        <v>105911.71</v>
      </c>
      <c r="F417" s="45" t="e">
        <f t="shared" si="25"/>
        <v>#N/A</v>
      </c>
      <c r="G417" s="38" t="e">
        <f t="shared" si="26"/>
        <v>#N/A</v>
      </c>
      <c r="H417" s="38">
        <f t="shared" si="27"/>
        <v>105911.71</v>
      </c>
      <c r="I417">
        <v>20.8</v>
      </c>
      <c r="K417" s="38"/>
      <c r="L417" s="45"/>
    </row>
    <row r="418" spans="1:12" x14ac:dyDescent="0.25">
      <c r="A418" s="36">
        <v>42421</v>
      </c>
      <c r="B418" t="s">
        <v>2</v>
      </c>
      <c r="C418" t="s">
        <v>1</v>
      </c>
      <c r="D418" s="7">
        <v>107884.355</v>
      </c>
      <c r="E418" s="38">
        <f t="shared" si="24"/>
        <v>107884.355</v>
      </c>
      <c r="F418" s="45" t="e">
        <f t="shared" si="25"/>
        <v>#N/A</v>
      </c>
      <c r="G418" s="38" t="e">
        <f t="shared" si="26"/>
        <v>#N/A</v>
      </c>
      <c r="H418" s="38">
        <f t="shared" si="27"/>
        <v>107884.355</v>
      </c>
      <c r="I418">
        <v>24.7</v>
      </c>
      <c r="K418" s="38"/>
      <c r="L418" s="45"/>
    </row>
    <row r="419" spans="1:12" x14ac:dyDescent="0.25">
      <c r="A419" s="36">
        <v>42422</v>
      </c>
      <c r="B419" t="s">
        <v>2</v>
      </c>
      <c r="C419" t="s">
        <v>1</v>
      </c>
      <c r="D419" s="7">
        <v>130527.325</v>
      </c>
      <c r="E419" s="38">
        <f t="shared" si="24"/>
        <v>130527.325</v>
      </c>
      <c r="F419" s="45" t="e">
        <f t="shared" si="25"/>
        <v>#N/A</v>
      </c>
      <c r="G419" s="38" t="e">
        <f t="shared" si="26"/>
        <v>#N/A</v>
      </c>
      <c r="H419" s="38">
        <f t="shared" si="27"/>
        <v>130527.325</v>
      </c>
      <c r="I419">
        <v>29.5</v>
      </c>
      <c r="K419" s="38"/>
      <c r="L419" s="45"/>
    </row>
    <row r="420" spans="1:12" x14ac:dyDescent="0.25">
      <c r="A420" s="36">
        <v>42423</v>
      </c>
      <c r="B420" t="s">
        <v>2</v>
      </c>
      <c r="C420" t="s">
        <v>1</v>
      </c>
      <c r="D420" s="7">
        <v>156924.82999999999</v>
      </c>
      <c r="E420" s="38">
        <f t="shared" si="24"/>
        <v>156924.82999999999</v>
      </c>
      <c r="F420" s="45" t="e">
        <f t="shared" si="25"/>
        <v>#N/A</v>
      </c>
      <c r="G420" s="38" t="e">
        <f t="shared" si="26"/>
        <v>#N/A</v>
      </c>
      <c r="H420" s="38">
        <f t="shared" si="27"/>
        <v>156924.82999999999</v>
      </c>
      <c r="I420">
        <v>39.4</v>
      </c>
      <c r="K420" s="38"/>
      <c r="L420" s="45"/>
    </row>
    <row r="421" spans="1:12" x14ac:dyDescent="0.25">
      <c r="A421" s="36">
        <v>42424</v>
      </c>
      <c r="B421" t="s">
        <v>2</v>
      </c>
      <c r="C421" t="s">
        <v>1</v>
      </c>
      <c r="D421" s="7">
        <v>152419.41500000001</v>
      </c>
      <c r="E421" s="38">
        <f t="shared" si="24"/>
        <v>152419.41500000001</v>
      </c>
      <c r="F421" s="45" t="e">
        <f t="shared" si="25"/>
        <v>#N/A</v>
      </c>
      <c r="G421" s="38" t="e">
        <f t="shared" si="26"/>
        <v>#N/A</v>
      </c>
      <c r="H421" s="38">
        <f t="shared" si="27"/>
        <v>152419.41500000001</v>
      </c>
      <c r="I421">
        <v>25.6</v>
      </c>
      <c r="K421" s="38"/>
      <c r="L421" s="45"/>
    </row>
    <row r="422" spans="1:12" x14ac:dyDescent="0.25">
      <c r="A422" s="36">
        <v>42425</v>
      </c>
      <c r="B422" t="s">
        <v>2</v>
      </c>
      <c r="C422" t="s">
        <v>1</v>
      </c>
      <c r="D422" s="7">
        <v>138064.85500000001</v>
      </c>
      <c r="E422" s="38">
        <f t="shared" si="24"/>
        <v>138064.85500000001</v>
      </c>
      <c r="F422" s="45" t="e">
        <f t="shared" si="25"/>
        <v>#N/A</v>
      </c>
      <c r="G422" s="38" t="e">
        <f t="shared" si="26"/>
        <v>#N/A</v>
      </c>
      <c r="H422" s="38">
        <f t="shared" si="27"/>
        <v>138064.85500000001</v>
      </c>
      <c r="I422">
        <v>26.4</v>
      </c>
      <c r="K422" s="38"/>
      <c r="L422" s="45"/>
    </row>
    <row r="423" spans="1:12" x14ac:dyDescent="0.25">
      <c r="A423" s="36">
        <v>42426</v>
      </c>
      <c r="B423" t="s">
        <v>2</v>
      </c>
      <c r="C423" t="s">
        <v>1</v>
      </c>
      <c r="D423" s="7">
        <v>122575.935</v>
      </c>
      <c r="E423" s="38">
        <f t="shared" si="24"/>
        <v>122575.935</v>
      </c>
      <c r="F423" s="45" t="e">
        <f t="shared" si="25"/>
        <v>#N/A</v>
      </c>
      <c r="G423" s="38" t="e">
        <f t="shared" si="26"/>
        <v>#N/A</v>
      </c>
      <c r="H423" s="38">
        <f t="shared" si="27"/>
        <v>122575.935</v>
      </c>
      <c r="I423">
        <v>23.5</v>
      </c>
      <c r="K423" s="38"/>
      <c r="L423" s="45"/>
    </row>
    <row r="424" spans="1:12" x14ac:dyDescent="0.25">
      <c r="A424" s="36">
        <v>42427</v>
      </c>
      <c r="B424" t="s">
        <v>2</v>
      </c>
      <c r="C424" t="s">
        <v>1</v>
      </c>
      <c r="D424" s="7">
        <v>110545.84</v>
      </c>
      <c r="E424" s="38">
        <f t="shared" si="24"/>
        <v>110545.84</v>
      </c>
      <c r="F424" s="45" t="e">
        <f t="shared" si="25"/>
        <v>#N/A</v>
      </c>
      <c r="G424" s="38" t="e">
        <f t="shared" si="26"/>
        <v>#N/A</v>
      </c>
      <c r="H424" s="38">
        <f t="shared" si="27"/>
        <v>110545.84</v>
      </c>
      <c r="I424">
        <v>22.2</v>
      </c>
      <c r="K424" s="38"/>
      <c r="L424" s="45"/>
    </row>
    <row r="425" spans="1:12" x14ac:dyDescent="0.25">
      <c r="A425" s="36">
        <v>42428</v>
      </c>
      <c r="B425" t="s">
        <v>2</v>
      </c>
      <c r="C425" t="s">
        <v>1</v>
      </c>
      <c r="D425" s="7">
        <v>105781.985</v>
      </c>
      <c r="E425" s="38">
        <f t="shared" si="24"/>
        <v>105781.985</v>
      </c>
      <c r="F425" s="45" t="e">
        <f t="shared" si="25"/>
        <v>#N/A</v>
      </c>
      <c r="G425" s="38" t="e">
        <f t="shared" si="26"/>
        <v>#N/A</v>
      </c>
      <c r="H425" s="38">
        <f t="shared" si="27"/>
        <v>105781.985</v>
      </c>
      <c r="I425">
        <v>22.7</v>
      </c>
      <c r="K425" s="38"/>
      <c r="L425" s="45"/>
    </row>
    <row r="426" spans="1:12" x14ac:dyDescent="0.25">
      <c r="A426" s="36">
        <v>42429</v>
      </c>
      <c r="B426" t="s">
        <v>2</v>
      </c>
      <c r="C426" t="s">
        <v>1</v>
      </c>
      <c r="D426" s="7">
        <v>125400.08</v>
      </c>
      <c r="E426" s="38">
        <f t="shared" si="24"/>
        <v>125400.08</v>
      </c>
      <c r="F426" s="45" t="e">
        <f t="shared" si="25"/>
        <v>#N/A</v>
      </c>
      <c r="G426" s="38" t="e">
        <f t="shared" si="26"/>
        <v>#N/A</v>
      </c>
      <c r="H426" s="38">
        <f t="shared" si="27"/>
        <v>125400.08</v>
      </c>
      <c r="I426">
        <v>23.7</v>
      </c>
      <c r="K426" s="38"/>
      <c r="L426" s="45"/>
    </row>
    <row r="427" spans="1:12" x14ac:dyDescent="0.25">
      <c r="A427" s="36">
        <v>42430</v>
      </c>
      <c r="B427" t="s">
        <v>2</v>
      </c>
      <c r="C427" t="s">
        <v>1</v>
      </c>
      <c r="D427" s="7">
        <v>142242.595</v>
      </c>
      <c r="E427" s="38">
        <f t="shared" si="24"/>
        <v>142242.595</v>
      </c>
      <c r="F427" s="45" t="e">
        <f t="shared" si="25"/>
        <v>#N/A</v>
      </c>
      <c r="G427" s="38" t="e">
        <f t="shared" si="26"/>
        <v>#N/A</v>
      </c>
      <c r="H427" s="38">
        <f t="shared" si="27"/>
        <v>142242.595</v>
      </c>
      <c r="I427">
        <v>33.700000000000003</v>
      </c>
      <c r="K427" s="38"/>
      <c r="L427" s="45"/>
    </row>
    <row r="428" spans="1:12" x14ac:dyDescent="0.25">
      <c r="A428" s="36">
        <v>42431</v>
      </c>
      <c r="B428" t="s">
        <v>2</v>
      </c>
      <c r="C428" t="s">
        <v>1</v>
      </c>
      <c r="D428" s="7">
        <v>145182.98000000001</v>
      </c>
      <c r="E428" s="38">
        <f t="shared" si="24"/>
        <v>145182.98000000001</v>
      </c>
      <c r="F428" s="45" t="e">
        <f t="shared" si="25"/>
        <v>#N/A</v>
      </c>
      <c r="G428" s="38" t="e">
        <f t="shared" si="26"/>
        <v>#N/A</v>
      </c>
      <c r="H428" s="38">
        <f t="shared" si="27"/>
        <v>145182.98000000001</v>
      </c>
      <c r="I428">
        <v>34.700000000000003</v>
      </c>
      <c r="K428" s="38"/>
      <c r="L428" s="45"/>
    </row>
    <row r="429" spans="1:12" x14ac:dyDescent="0.25">
      <c r="A429" s="36">
        <v>42432</v>
      </c>
      <c r="B429" t="s">
        <v>2</v>
      </c>
      <c r="C429" t="s">
        <v>1</v>
      </c>
      <c r="D429" s="7">
        <v>136226.12</v>
      </c>
      <c r="E429" s="38">
        <f t="shared" si="24"/>
        <v>136226.12</v>
      </c>
      <c r="F429" s="45" t="e">
        <f t="shared" si="25"/>
        <v>#N/A</v>
      </c>
      <c r="G429" s="38" t="e">
        <f t="shared" si="26"/>
        <v>#N/A</v>
      </c>
      <c r="H429" s="38">
        <f t="shared" si="27"/>
        <v>136226.12</v>
      </c>
      <c r="I429">
        <v>23.9</v>
      </c>
      <c r="K429" s="38"/>
      <c r="L429" s="45"/>
    </row>
    <row r="430" spans="1:12" x14ac:dyDescent="0.25">
      <c r="A430" s="36">
        <v>42433</v>
      </c>
      <c r="B430" t="s">
        <v>2</v>
      </c>
      <c r="C430" t="s">
        <v>1</v>
      </c>
      <c r="D430" s="7">
        <v>149376.57</v>
      </c>
      <c r="E430" s="38">
        <f t="shared" si="24"/>
        <v>149376.57</v>
      </c>
      <c r="F430" s="45" t="e">
        <f t="shared" si="25"/>
        <v>#N/A</v>
      </c>
      <c r="G430" s="38" t="e">
        <f t="shared" si="26"/>
        <v>#N/A</v>
      </c>
      <c r="H430" s="38">
        <f t="shared" si="27"/>
        <v>149376.57</v>
      </c>
      <c r="I430">
        <v>33</v>
      </c>
      <c r="K430" s="38"/>
      <c r="L430" s="45"/>
    </row>
    <row r="431" spans="1:12" x14ac:dyDescent="0.25">
      <c r="A431" s="36">
        <v>42434</v>
      </c>
      <c r="B431" t="s">
        <v>2</v>
      </c>
      <c r="C431" t="s">
        <v>1</v>
      </c>
      <c r="D431" s="7">
        <v>124692.315</v>
      </c>
      <c r="E431" s="38">
        <f t="shared" si="24"/>
        <v>124692.315</v>
      </c>
      <c r="F431" s="45" t="e">
        <f t="shared" si="25"/>
        <v>#N/A</v>
      </c>
      <c r="G431" s="38" t="e">
        <f t="shared" si="26"/>
        <v>#N/A</v>
      </c>
      <c r="H431" s="38">
        <f t="shared" si="27"/>
        <v>124692.315</v>
      </c>
      <c r="I431">
        <v>23.7</v>
      </c>
      <c r="K431" s="38"/>
      <c r="L431" s="45"/>
    </row>
    <row r="432" spans="1:12" x14ac:dyDescent="0.25">
      <c r="A432" s="36">
        <v>42435</v>
      </c>
      <c r="B432" t="s">
        <v>2</v>
      </c>
      <c r="C432" t="s">
        <v>1</v>
      </c>
      <c r="D432" s="7">
        <v>117707.95</v>
      </c>
      <c r="E432" s="38">
        <f t="shared" si="24"/>
        <v>117707.95</v>
      </c>
      <c r="F432" s="45" t="e">
        <f t="shared" si="25"/>
        <v>#N/A</v>
      </c>
      <c r="G432" s="38" t="e">
        <f t="shared" si="26"/>
        <v>#N/A</v>
      </c>
      <c r="H432" s="38">
        <f t="shared" si="27"/>
        <v>117707.95</v>
      </c>
      <c r="I432">
        <v>25.2</v>
      </c>
      <c r="K432" s="38"/>
      <c r="L432" s="45"/>
    </row>
    <row r="433" spans="1:12" x14ac:dyDescent="0.25">
      <c r="A433" s="36">
        <v>42436</v>
      </c>
      <c r="B433" t="s">
        <v>2</v>
      </c>
      <c r="C433" t="s">
        <v>1</v>
      </c>
      <c r="D433" s="7">
        <v>131465.82500000001</v>
      </c>
      <c r="E433" s="38">
        <f t="shared" si="24"/>
        <v>131465.82500000001</v>
      </c>
      <c r="F433" s="45" t="e">
        <f t="shared" si="25"/>
        <v>#N/A</v>
      </c>
      <c r="G433" s="38" t="e">
        <f t="shared" si="26"/>
        <v>#N/A</v>
      </c>
      <c r="H433" s="38">
        <f t="shared" si="27"/>
        <v>131465.82500000001</v>
      </c>
      <c r="I433">
        <v>24.9</v>
      </c>
      <c r="K433" s="38"/>
      <c r="L433" s="45"/>
    </row>
    <row r="434" spans="1:12" x14ac:dyDescent="0.25">
      <c r="A434" s="36">
        <v>42437</v>
      </c>
      <c r="B434" t="s">
        <v>2</v>
      </c>
      <c r="C434" t="s">
        <v>1</v>
      </c>
      <c r="D434" s="7">
        <v>160285.01500000001</v>
      </c>
      <c r="E434" s="38">
        <f t="shared" si="24"/>
        <v>160285.01500000001</v>
      </c>
      <c r="F434" s="45" t="e">
        <f t="shared" si="25"/>
        <v>#N/A</v>
      </c>
      <c r="G434" s="38" t="e">
        <f t="shared" si="26"/>
        <v>#N/A</v>
      </c>
      <c r="H434" s="38">
        <f t="shared" si="27"/>
        <v>160285.01500000001</v>
      </c>
      <c r="I434">
        <v>38.9</v>
      </c>
      <c r="K434" s="38"/>
      <c r="L434" s="45"/>
    </row>
    <row r="435" spans="1:12" x14ac:dyDescent="0.25">
      <c r="A435" s="36">
        <v>42438</v>
      </c>
      <c r="B435" t="s">
        <v>2</v>
      </c>
      <c r="C435" t="s">
        <v>1</v>
      </c>
      <c r="D435" s="7">
        <v>152599.125</v>
      </c>
      <c r="E435" s="38">
        <f t="shared" si="24"/>
        <v>152599.125</v>
      </c>
      <c r="F435" s="45" t="e">
        <f t="shared" si="25"/>
        <v>#N/A</v>
      </c>
      <c r="G435" s="38" t="e">
        <f t="shared" si="26"/>
        <v>#N/A</v>
      </c>
      <c r="H435" s="38">
        <f t="shared" si="27"/>
        <v>152599.125</v>
      </c>
      <c r="I435">
        <v>28.5</v>
      </c>
      <c r="K435" s="38"/>
      <c r="L435" s="45"/>
    </row>
    <row r="436" spans="1:12" x14ac:dyDescent="0.25">
      <c r="A436" s="36">
        <v>42439</v>
      </c>
      <c r="B436" t="s">
        <v>2</v>
      </c>
      <c r="C436" t="s">
        <v>1</v>
      </c>
      <c r="D436" s="7">
        <v>135635.70499999999</v>
      </c>
      <c r="E436" s="38">
        <f t="shared" si="24"/>
        <v>135635.70499999999</v>
      </c>
      <c r="F436" s="45" t="e">
        <f t="shared" si="25"/>
        <v>#N/A</v>
      </c>
      <c r="G436" s="38" t="e">
        <f t="shared" si="26"/>
        <v>#N/A</v>
      </c>
      <c r="H436" s="38">
        <f t="shared" si="27"/>
        <v>135635.70499999999</v>
      </c>
      <c r="I436">
        <v>22.1</v>
      </c>
      <c r="K436" s="38"/>
      <c r="L436" s="45"/>
    </row>
    <row r="437" spans="1:12" x14ac:dyDescent="0.25">
      <c r="A437" s="36">
        <v>42440</v>
      </c>
      <c r="B437" t="s">
        <v>2</v>
      </c>
      <c r="C437" t="s">
        <v>1</v>
      </c>
      <c r="D437" s="7">
        <v>141414.35</v>
      </c>
      <c r="E437" s="38">
        <f t="shared" si="24"/>
        <v>141414.35</v>
      </c>
      <c r="F437" s="45" t="e">
        <f t="shared" si="25"/>
        <v>#N/A</v>
      </c>
      <c r="G437" s="38" t="e">
        <f t="shared" si="26"/>
        <v>#N/A</v>
      </c>
      <c r="H437" s="38">
        <f t="shared" si="27"/>
        <v>141414.35</v>
      </c>
      <c r="I437">
        <v>26.1</v>
      </c>
      <c r="K437" s="38"/>
      <c r="L437" s="45"/>
    </row>
    <row r="438" spans="1:12" x14ac:dyDescent="0.25">
      <c r="A438" s="36">
        <v>42441</v>
      </c>
      <c r="B438" t="s">
        <v>2</v>
      </c>
      <c r="C438" t="s">
        <v>1</v>
      </c>
      <c r="D438" s="7">
        <v>119690.755</v>
      </c>
      <c r="E438" s="38">
        <f t="shared" si="24"/>
        <v>119690.755</v>
      </c>
      <c r="F438" s="45" t="e">
        <f t="shared" si="25"/>
        <v>#N/A</v>
      </c>
      <c r="G438" s="38" t="e">
        <f t="shared" si="26"/>
        <v>#N/A</v>
      </c>
      <c r="H438" s="38">
        <f t="shared" si="27"/>
        <v>119690.755</v>
      </c>
      <c r="I438">
        <v>22.3</v>
      </c>
      <c r="K438" s="38"/>
      <c r="L438" s="45"/>
    </row>
    <row r="439" spans="1:12" x14ac:dyDescent="0.25">
      <c r="A439" s="36">
        <v>42442</v>
      </c>
      <c r="B439" t="s">
        <v>2</v>
      </c>
      <c r="C439" t="s">
        <v>1</v>
      </c>
      <c r="D439" s="7">
        <v>111329.62</v>
      </c>
      <c r="E439" s="38">
        <f t="shared" si="24"/>
        <v>111329.62</v>
      </c>
      <c r="F439" s="45" t="e">
        <f t="shared" si="25"/>
        <v>#N/A</v>
      </c>
      <c r="G439" s="38" t="e">
        <f t="shared" si="26"/>
        <v>#N/A</v>
      </c>
      <c r="H439" s="38">
        <f t="shared" si="27"/>
        <v>111329.62</v>
      </c>
      <c r="I439">
        <v>23.2</v>
      </c>
      <c r="K439" s="38"/>
      <c r="L439" s="45"/>
    </row>
    <row r="440" spans="1:12" x14ac:dyDescent="0.25">
      <c r="A440" s="36">
        <v>42443</v>
      </c>
      <c r="B440" t="s">
        <v>2</v>
      </c>
      <c r="C440" t="s">
        <v>2</v>
      </c>
      <c r="D440" s="7">
        <v>105388.57</v>
      </c>
      <c r="E440" s="38">
        <f t="shared" si="24"/>
        <v>105388.57</v>
      </c>
      <c r="F440" s="45" t="e">
        <f t="shared" si="25"/>
        <v>#N/A</v>
      </c>
      <c r="G440" s="38">
        <f t="shared" si="26"/>
        <v>105388.57</v>
      </c>
      <c r="H440" s="38" t="e">
        <f t="shared" si="27"/>
        <v>#N/A</v>
      </c>
      <c r="I440">
        <v>21.3</v>
      </c>
      <c r="K440" s="38"/>
      <c r="L440" s="45"/>
    </row>
    <row r="441" spans="1:12" x14ac:dyDescent="0.25">
      <c r="A441" s="36">
        <v>42444</v>
      </c>
      <c r="B441" t="s">
        <v>2</v>
      </c>
      <c r="C441" t="s">
        <v>1</v>
      </c>
      <c r="D441" s="7">
        <v>123073.98</v>
      </c>
      <c r="E441" s="38">
        <f t="shared" si="24"/>
        <v>123073.98</v>
      </c>
      <c r="F441" s="45" t="e">
        <f t="shared" si="25"/>
        <v>#N/A</v>
      </c>
      <c r="G441" s="38" t="e">
        <f t="shared" si="26"/>
        <v>#N/A</v>
      </c>
      <c r="H441" s="38">
        <f t="shared" si="27"/>
        <v>123073.98</v>
      </c>
      <c r="I441">
        <v>26.8</v>
      </c>
      <c r="K441" s="38"/>
      <c r="L441" s="45"/>
    </row>
    <row r="442" spans="1:12" x14ac:dyDescent="0.25">
      <c r="A442" s="36">
        <v>42445</v>
      </c>
      <c r="B442" t="s">
        <v>2</v>
      </c>
      <c r="C442" t="s">
        <v>1</v>
      </c>
      <c r="D442" s="7">
        <v>135047.625</v>
      </c>
      <c r="E442" s="38">
        <f t="shared" si="24"/>
        <v>135047.625</v>
      </c>
      <c r="F442" s="45" t="e">
        <f t="shared" si="25"/>
        <v>#N/A</v>
      </c>
      <c r="G442" s="38" t="e">
        <f t="shared" si="26"/>
        <v>#N/A</v>
      </c>
      <c r="H442" s="38">
        <f t="shared" si="27"/>
        <v>135047.625</v>
      </c>
      <c r="I442">
        <v>31.4</v>
      </c>
      <c r="K442" s="38"/>
      <c r="L442" s="45"/>
    </row>
    <row r="443" spans="1:12" x14ac:dyDescent="0.25">
      <c r="A443" s="36">
        <v>42446</v>
      </c>
      <c r="B443" t="s">
        <v>2</v>
      </c>
      <c r="C443" t="s">
        <v>1</v>
      </c>
      <c r="D443" s="7">
        <v>143184.80499999999</v>
      </c>
      <c r="E443" s="38">
        <f t="shared" si="24"/>
        <v>143184.80499999999</v>
      </c>
      <c r="F443" s="45" t="e">
        <f t="shared" si="25"/>
        <v>#N/A</v>
      </c>
      <c r="G443" s="38" t="e">
        <f t="shared" si="26"/>
        <v>#N/A</v>
      </c>
      <c r="H443" s="38">
        <f t="shared" si="27"/>
        <v>143184.80499999999</v>
      </c>
      <c r="I443">
        <v>32.5</v>
      </c>
      <c r="K443" s="38"/>
      <c r="L443" s="45"/>
    </row>
    <row r="444" spans="1:12" x14ac:dyDescent="0.25">
      <c r="A444" s="36">
        <v>42447</v>
      </c>
      <c r="B444" t="s">
        <v>2</v>
      </c>
      <c r="C444" t="s">
        <v>1</v>
      </c>
      <c r="D444" s="7">
        <v>118189.72</v>
      </c>
      <c r="E444" s="38">
        <f t="shared" si="24"/>
        <v>118189.72</v>
      </c>
      <c r="F444" s="45" t="e">
        <f t="shared" si="25"/>
        <v>#N/A</v>
      </c>
      <c r="G444" s="38" t="e">
        <f t="shared" si="26"/>
        <v>#N/A</v>
      </c>
      <c r="H444" s="38">
        <f t="shared" si="27"/>
        <v>118189.72</v>
      </c>
      <c r="I444">
        <v>19.5</v>
      </c>
      <c r="K444" s="38"/>
      <c r="L444" s="45"/>
    </row>
    <row r="445" spans="1:12" x14ac:dyDescent="0.25">
      <c r="A445" s="36">
        <v>42448</v>
      </c>
      <c r="B445" t="s">
        <v>2</v>
      </c>
      <c r="C445" t="s">
        <v>1</v>
      </c>
      <c r="D445" s="7">
        <v>105484.1</v>
      </c>
      <c r="E445" s="38">
        <f t="shared" si="24"/>
        <v>105484.1</v>
      </c>
      <c r="F445" s="45" t="e">
        <f t="shared" si="25"/>
        <v>#N/A</v>
      </c>
      <c r="G445" s="38" t="e">
        <f t="shared" si="26"/>
        <v>#N/A</v>
      </c>
      <c r="H445" s="38">
        <f t="shared" si="27"/>
        <v>105484.1</v>
      </c>
      <c r="I445">
        <v>18.8</v>
      </c>
      <c r="K445" s="38"/>
      <c r="L445" s="45"/>
    </row>
    <row r="446" spans="1:12" x14ac:dyDescent="0.25">
      <c r="A446" s="36">
        <v>42449</v>
      </c>
      <c r="B446" t="s">
        <v>2</v>
      </c>
      <c r="C446" t="s">
        <v>1</v>
      </c>
      <c r="D446" s="7">
        <v>100394.06</v>
      </c>
      <c r="E446" s="38">
        <f t="shared" si="24"/>
        <v>100394.06</v>
      </c>
      <c r="F446" s="45" t="e">
        <f t="shared" si="25"/>
        <v>#N/A</v>
      </c>
      <c r="G446" s="38" t="e">
        <f t="shared" si="26"/>
        <v>#N/A</v>
      </c>
      <c r="H446" s="38">
        <f t="shared" si="27"/>
        <v>100394.06</v>
      </c>
      <c r="I446">
        <v>23.3</v>
      </c>
      <c r="K446" s="38"/>
      <c r="L446" s="45"/>
    </row>
    <row r="447" spans="1:12" x14ac:dyDescent="0.25">
      <c r="A447" s="36">
        <v>42450</v>
      </c>
      <c r="B447" t="s">
        <v>2</v>
      </c>
      <c r="C447" t="s">
        <v>1</v>
      </c>
      <c r="D447" s="7">
        <v>117796.715</v>
      </c>
      <c r="E447" s="38">
        <f t="shared" si="24"/>
        <v>117796.715</v>
      </c>
      <c r="F447" s="45" t="e">
        <f t="shared" si="25"/>
        <v>#N/A</v>
      </c>
      <c r="G447" s="38" t="e">
        <f t="shared" si="26"/>
        <v>#N/A</v>
      </c>
      <c r="H447" s="38">
        <f t="shared" si="27"/>
        <v>117796.715</v>
      </c>
      <c r="I447">
        <v>23.5</v>
      </c>
      <c r="K447" s="38"/>
      <c r="L447" s="45"/>
    </row>
    <row r="448" spans="1:12" x14ac:dyDescent="0.25">
      <c r="A448" s="36">
        <v>42451</v>
      </c>
      <c r="B448" t="s">
        <v>2</v>
      </c>
      <c r="C448" t="s">
        <v>1</v>
      </c>
      <c r="D448" s="7">
        <v>124081.46</v>
      </c>
      <c r="E448" s="38">
        <f t="shared" si="24"/>
        <v>124081.46</v>
      </c>
      <c r="F448" s="45" t="e">
        <f t="shared" si="25"/>
        <v>#N/A</v>
      </c>
      <c r="G448" s="38" t="e">
        <f t="shared" si="26"/>
        <v>#N/A</v>
      </c>
      <c r="H448" s="38">
        <f t="shared" si="27"/>
        <v>124081.46</v>
      </c>
      <c r="I448">
        <v>24.3</v>
      </c>
      <c r="K448" s="38"/>
      <c r="L448" s="45"/>
    </row>
    <row r="449" spans="1:12" x14ac:dyDescent="0.25">
      <c r="A449" s="36">
        <v>42452</v>
      </c>
      <c r="B449" t="s">
        <v>2</v>
      </c>
      <c r="C449" t="s">
        <v>1</v>
      </c>
      <c r="D449" s="7">
        <v>126074.895</v>
      </c>
      <c r="E449" s="38">
        <f t="shared" si="24"/>
        <v>126074.895</v>
      </c>
      <c r="F449" s="45" t="e">
        <f t="shared" si="25"/>
        <v>#N/A</v>
      </c>
      <c r="G449" s="38" t="e">
        <f t="shared" si="26"/>
        <v>#N/A</v>
      </c>
      <c r="H449" s="38">
        <f t="shared" si="27"/>
        <v>126074.895</v>
      </c>
      <c r="I449">
        <v>28.8</v>
      </c>
      <c r="K449" s="38"/>
      <c r="L449" s="45"/>
    </row>
    <row r="450" spans="1:12" x14ac:dyDescent="0.25">
      <c r="A450" s="36">
        <v>42453</v>
      </c>
      <c r="B450" t="s">
        <v>1</v>
      </c>
      <c r="C450" t="s">
        <v>1</v>
      </c>
      <c r="D450" s="7">
        <v>125072.73</v>
      </c>
      <c r="E450" s="38" t="e">
        <f t="shared" si="24"/>
        <v>#N/A</v>
      </c>
      <c r="F450" s="45">
        <f t="shared" si="25"/>
        <v>125072.73</v>
      </c>
      <c r="G450" s="38" t="e">
        <f t="shared" si="26"/>
        <v>#N/A</v>
      </c>
      <c r="H450" s="38">
        <f t="shared" si="27"/>
        <v>125072.73</v>
      </c>
      <c r="I450">
        <v>21.2</v>
      </c>
      <c r="K450" s="38"/>
      <c r="L450" s="45"/>
    </row>
    <row r="451" spans="1:12" x14ac:dyDescent="0.25">
      <c r="A451" s="36">
        <v>42454</v>
      </c>
      <c r="B451" t="s">
        <v>1</v>
      </c>
      <c r="C451" t="s">
        <v>2</v>
      </c>
      <c r="D451" s="7">
        <v>101740.89</v>
      </c>
      <c r="E451" s="38" t="e">
        <f t="shared" ref="E451:E514" si="28">IF($B451="N",#N/A,$D451)</f>
        <v>#N/A</v>
      </c>
      <c r="F451" s="45">
        <f t="shared" ref="F451:F514" si="29">IF($B451="N",$D451,#N/A)</f>
        <v>101740.89</v>
      </c>
      <c r="G451" s="38">
        <f t="shared" ref="G451:G514" si="30">IF($C451="Y",$D451,#N/A)</f>
        <v>101740.89</v>
      </c>
      <c r="H451" s="38" t="e">
        <f t="shared" ref="H451:H514" si="31">IF($C451="Y",#N/A,$D451)</f>
        <v>#N/A</v>
      </c>
      <c r="I451">
        <v>20.399999999999999</v>
      </c>
      <c r="K451" s="38"/>
      <c r="L451" s="45"/>
    </row>
    <row r="452" spans="1:12" x14ac:dyDescent="0.25">
      <c r="A452" s="36">
        <v>42455</v>
      </c>
      <c r="B452" t="s">
        <v>1</v>
      </c>
      <c r="C452" t="s">
        <v>2</v>
      </c>
      <c r="D452" s="7">
        <v>102726.745</v>
      </c>
      <c r="E452" s="38" t="e">
        <f t="shared" si="28"/>
        <v>#N/A</v>
      </c>
      <c r="F452" s="45">
        <f t="shared" si="29"/>
        <v>102726.745</v>
      </c>
      <c r="G452" s="38">
        <f t="shared" si="30"/>
        <v>102726.745</v>
      </c>
      <c r="H452" s="38" t="e">
        <f t="shared" si="31"/>
        <v>#N/A</v>
      </c>
      <c r="I452">
        <v>20.2</v>
      </c>
      <c r="K452" s="38"/>
      <c r="L452" s="45"/>
    </row>
    <row r="453" spans="1:12" x14ac:dyDescent="0.25">
      <c r="A453" s="36">
        <v>42456</v>
      </c>
      <c r="B453" t="s">
        <v>1</v>
      </c>
      <c r="C453" t="s">
        <v>2</v>
      </c>
      <c r="D453" s="7">
        <v>98324.645000000004</v>
      </c>
      <c r="E453" s="38" t="e">
        <f t="shared" si="28"/>
        <v>#N/A</v>
      </c>
      <c r="F453" s="45">
        <f t="shared" si="29"/>
        <v>98324.645000000004</v>
      </c>
      <c r="G453" s="38">
        <f t="shared" si="30"/>
        <v>98324.645000000004</v>
      </c>
      <c r="H453" s="38" t="e">
        <f t="shared" si="31"/>
        <v>#N/A</v>
      </c>
      <c r="I453">
        <v>19.899999999999999</v>
      </c>
      <c r="K453" s="38"/>
      <c r="L453" s="45"/>
    </row>
    <row r="454" spans="1:12" x14ac:dyDescent="0.25">
      <c r="A454" s="36">
        <v>42457</v>
      </c>
      <c r="B454" t="s">
        <v>1</v>
      </c>
      <c r="C454" t="s">
        <v>2</v>
      </c>
      <c r="D454" s="7">
        <v>102746.6</v>
      </c>
      <c r="E454" s="38" t="e">
        <f t="shared" si="28"/>
        <v>#N/A</v>
      </c>
      <c r="F454" s="45">
        <f t="shared" si="29"/>
        <v>102746.6</v>
      </c>
      <c r="G454" s="38">
        <f t="shared" si="30"/>
        <v>102746.6</v>
      </c>
      <c r="H454" s="38" t="e">
        <f t="shared" si="31"/>
        <v>#N/A</v>
      </c>
      <c r="I454">
        <v>19.2</v>
      </c>
      <c r="K454" s="38"/>
      <c r="L454" s="45"/>
    </row>
    <row r="455" spans="1:12" x14ac:dyDescent="0.25">
      <c r="A455" s="36">
        <v>42458</v>
      </c>
      <c r="B455" t="s">
        <v>1</v>
      </c>
      <c r="C455" t="s">
        <v>1</v>
      </c>
      <c r="D455" s="7">
        <v>118281.13</v>
      </c>
      <c r="E455" s="38" t="e">
        <f t="shared" si="28"/>
        <v>#N/A</v>
      </c>
      <c r="F455" s="45">
        <f t="shared" si="29"/>
        <v>118281.13</v>
      </c>
      <c r="G455" s="38" t="e">
        <f t="shared" si="30"/>
        <v>#N/A</v>
      </c>
      <c r="H455" s="38">
        <f t="shared" si="31"/>
        <v>118281.13</v>
      </c>
      <c r="I455">
        <v>17.899999999999999</v>
      </c>
      <c r="K455" s="38"/>
      <c r="L455" s="45"/>
    </row>
    <row r="456" spans="1:12" x14ac:dyDescent="0.25">
      <c r="A456" s="36">
        <v>42459</v>
      </c>
      <c r="B456" t="s">
        <v>1</v>
      </c>
      <c r="C456" t="s">
        <v>1</v>
      </c>
      <c r="D456" s="7">
        <v>122625.21</v>
      </c>
      <c r="E456" s="38" t="e">
        <f t="shared" si="28"/>
        <v>#N/A</v>
      </c>
      <c r="F456" s="45">
        <f t="shared" si="29"/>
        <v>122625.21</v>
      </c>
      <c r="G456" s="38" t="e">
        <f t="shared" si="30"/>
        <v>#N/A</v>
      </c>
      <c r="H456" s="38">
        <f t="shared" si="31"/>
        <v>122625.21</v>
      </c>
      <c r="I456">
        <v>18.7</v>
      </c>
      <c r="K456" s="38"/>
      <c r="L456" s="45"/>
    </row>
    <row r="457" spans="1:12" x14ac:dyDescent="0.25">
      <c r="A457" s="36">
        <v>42460</v>
      </c>
      <c r="B457" t="s">
        <v>1</v>
      </c>
      <c r="C457" t="s">
        <v>1</v>
      </c>
      <c r="D457" s="7">
        <v>122964.715</v>
      </c>
      <c r="E457" s="38" t="e">
        <f t="shared" si="28"/>
        <v>#N/A</v>
      </c>
      <c r="F457" s="45">
        <f t="shared" si="29"/>
        <v>122964.715</v>
      </c>
      <c r="G457" s="38" t="e">
        <f t="shared" si="30"/>
        <v>#N/A</v>
      </c>
      <c r="H457" s="38">
        <f t="shared" si="31"/>
        <v>122964.715</v>
      </c>
      <c r="I457">
        <v>22.7</v>
      </c>
      <c r="K457" s="38"/>
      <c r="L457" s="45"/>
    </row>
    <row r="458" spans="1:12" x14ac:dyDescent="0.25">
      <c r="A458" s="36">
        <v>42461</v>
      </c>
      <c r="B458" t="s">
        <v>1</v>
      </c>
      <c r="C458" t="s">
        <v>1</v>
      </c>
      <c r="D458" s="7">
        <v>116321.60000000001</v>
      </c>
      <c r="E458" s="38" t="e">
        <f t="shared" si="28"/>
        <v>#N/A</v>
      </c>
      <c r="F458" s="45">
        <f t="shared" si="29"/>
        <v>116321.60000000001</v>
      </c>
      <c r="G458" s="38" t="e">
        <f t="shared" si="30"/>
        <v>#N/A</v>
      </c>
      <c r="H458" s="38">
        <f t="shared" si="31"/>
        <v>116321.60000000001</v>
      </c>
      <c r="I458">
        <v>26.5</v>
      </c>
      <c r="K458" s="38"/>
      <c r="L458" s="45"/>
    </row>
    <row r="459" spans="1:12" x14ac:dyDescent="0.25">
      <c r="A459" s="36">
        <v>42462</v>
      </c>
      <c r="B459" t="s">
        <v>1</v>
      </c>
      <c r="C459" t="s">
        <v>1</v>
      </c>
      <c r="D459" s="7">
        <v>102832.72</v>
      </c>
      <c r="E459" s="38" t="e">
        <f t="shared" si="28"/>
        <v>#N/A</v>
      </c>
      <c r="F459" s="45">
        <f t="shared" si="29"/>
        <v>102832.72</v>
      </c>
      <c r="G459" s="38" t="e">
        <f t="shared" si="30"/>
        <v>#N/A</v>
      </c>
      <c r="H459" s="38">
        <f t="shared" si="31"/>
        <v>102832.72</v>
      </c>
      <c r="I459">
        <v>19.5</v>
      </c>
      <c r="K459" s="38"/>
      <c r="L459" s="45"/>
    </row>
    <row r="460" spans="1:12" x14ac:dyDescent="0.25">
      <c r="A460" s="36">
        <v>42463</v>
      </c>
      <c r="B460" t="s">
        <v>1</v>
      </c>
      <c r="C460" t="s">
        <v>1</v>
      </c>
      <c r="D460" s="7">
        <v>102084</v>
      </c>
      <c r="E460" s="38" t="e">
        <f t="shared" si="28"/>
        <v>#N/A</v>
      </c>
      <c r="F460" s="45">
        <f t="shared" si="29"/>
        <v>102084</v>
      </c>
      <c r="G460" s="38" t="e">
        <f t="shared" si="30"/>
        <v>#N/A</v>
      </c>
      <c r="H460" s="38">
        <f t="shared" si="31"/>
        <v>102084</v>
      </c>
      <c r="I460">
        <v>18.8</v>
      </c>
      <c r="K460" s="38"/>
      <c r="L460" s="45"/>
    </row>
    <row r="461" spans="1:12" x14ac:dyDescent="0.25">
      <c r="A461" s="36">
        <v>42464</v>
      </c>
      <c r="B461" t="s">
        <v>1</v>
      </c>
      <c r="C461" t="s">
        <v>1</v>
      </c>
      <c r="D461" s="7">
        <v>120445.735</v>
      </c>
      <c r="E461" s="38" t="e">
        <f t="shared" si="28"/>
        <v>#N/A</v>
      </c>
      <c r="F461" s="45">
        <f t="shared" si="29"/>
        <v>120445.735</v>
      </c>
      <c r="G461" s="38" t="e">
        <f t="shared" si="30"/>
        <v>#N/A</v>
      </c>
      <c r="H461" s="38">
        <f t="shared" si="31"/>
        <v>120445.735</v>
      </c>
      <c r="I461">
        <v>21.2</v>
      </c>
      <c r="K461" s="38"/>
      <c r="L461" s="45"/>
    </row>
    <row r="462" spans="1:12" x14ac:dyDescent="0.25">
      <c r="A462" s="36">
        <v>42465</v>
      </c>
      <c r="B462" t="s">
        <v>1</v>
      </c>
      <c r="C462" t="s">
        <v>1</v>
      </c>
      <c r="D462" s="7">
        <v>120371.235</v>
      </c>
      <c r="E462" s="38" t="e">
        <f t="shared" si="28"/>
        <v>#N/A</v>
      </c>
      <c r="F462" s="45">
        <f t="shared" si="29"/>
        <v>120371.235</v>
      </c>
      <c r="G462" s="38" t="e">
        <f t="shared" si="30"/>
        <v>#N/A</v>
      </c>
      <c r="H462" s="38">
        <f t="shared" si="31"/>
        <v>120371.235</v>
      </c>
      <c r="I462">
        <v>29</v>
      </c>
      <c r="K462" s="38"/>
      <c r="L462" s="45"/>
    </row>
    <row r="463" spans="1:12" x14ac:dyDescent="0.25">
      <c r="A463" s="36">
        <v>42466</v>
      </c>
      <c r="B463" t="s">
        <v>1</v>
      </c>
      <c r="C463" t="s">
        <v>1</v>
      </c>
      <c r="D463" s="7">
        <v>125657.125</v>
      </c>
      <c r="E463" s="38" t="e">
        <f t="shared" si="28"/>
        <v>#N/A</v>
      </c>
      <c r="F463" s="45">
        <f t="shared" si="29"/>
        <v>125657.125</v>
      </c>
      <c r="G463" s="38" t="e">
        <f t="shared" si="30"/>
        <v>#N/A</v>
      </c>
      <c r="H463" s="38">
        <f t="shared" si="31"/>
        <v>125657.125</v>
      </c>
      <c r="I463">
        <v>15.6</v>
      </c>
      <c r="K463" s="38"/>
      <c r="L463" s="45"/>
    </row>
    <row r="464" spans="1:12" x14ac:dyDescent="0.25">
      <c r="A464" s="36">
        <v>42467</v>
      </c>
      <c r="B464" t="s">
        <v>1</v>
      </c>
      <c r="C464" t="s">
        <v>1</v>
      </c>
      <c r="D464" s="7">
        <v>125663.33</v>
      </c>
      <c r="E464" s="38" t="e">
        <f t="shared" si="28"/>
        <v>#N/A</v>
      </c>
      <c r="F464" s="45">
        <f t="shared" si="29"/>
        <v>125663.33</v>
      </c>
      <c r="G464" s="38" t="e">
        <f t="shared" si="30"/>
        <v>#N/A</v>
      </c>
      <c r="H464" s="38">
        <f t="shared" si="31"/>
        <v>125663.33</v>
      </c>
      <c r="I464">
        <v>18.399999999999999</v>
      </c>
      <c r="K464" s="38"/>
      <c r="L464" s="45"/>
    </row>
    <row r="465" spans="1:12" x14ac:dyDescent="0.25">
      <c r="A465" s="36">
        <v>42468</v>
      </c>
      <c r="B465" t="s">
        <v>1</v>
      </c>
      <c r="C465" t="s">
        <v>1</v>
      </c>
      <c r="D465" s="7">
        <v>124266.88499999999</v>
      </c>
      <c r="E465" s="38" t="e">
        <f t="shared" si="28"/>
        <v>#N/A</v>
      </c>
      <c r="F465" s="45">
        <f t="shared" si="29"/>
        <v>124266.88499999999</v>
      </c>
      <c r="G465" s="38" t="e">
        <f t="shared" si="30"/>
        <v>#N/A</v>
      </c>
      <c r="H465" s="38">
        <f t="shared" si="31"/>
        <v>124266.88499999999</v>
      </c>
      <c r="I465">
        <v>20</v>
      </c>
      <c r="K465" s="38"/>
      <c r="L465" s="45"/>
    </row>
    <row r="466" spans="1:12" x14ac:dyDescent="0.25">
      <c r="A466" s="36">
        <v>42469</v>
      </c>
      <c r="B466" t="s">
        <v>1</v>
      </c>
      <c r="C466" t="s">
        <v>1</v>
      </c>
      <c r="D466" s="7">
        <v>109044.9</v>
      </c>
      <c r="E466" s="38" t="e">
        <f t="shared" si="28"/>
        <v>#N/A</v>
      </c>
      <c r="F466" s="45">
        <f t="shared" si="29"/>
        <v>109044.9</v>
      </c>
      <c r="G466" s="38" t="e">
        <f t="shared" si="30"/>
        <v>#N/A</v>
      </c>
      <c r="H466" s="38">
        <f t="shared" si="31"/>
        <v>109044.9</v>
      </c>
      <c r="I466">
        <v>22.3</v>
      </c>
      <c r="K466" s="38"/>
      <c r="L466" s="45"/>
    </row>
    <row r="467" spans="1:12" x14ac:dyDescent="0.25">
      <c r="A467" s="36">
        <v>42470</v>
      </c>
      <c r="B467" t="s">
        <v>1</v>
      </c>
      <c r="C467" t="s">
        <v>1</v>
      </c>
      <c r="D467" s="7">
        <v>99845.345000000001</v>
      </c>
      <c r="E467" s="38" t="e">
        <f t="shared" si="28"/>
        <v>#N/A</v>
      </c>
      <c r="F467" s="45">
        <f t="shared" si="29"/>
        <v>99845.345000000001</v>
      </c>
      <c r="G467" s="38" t="e">
        <f t="shared" si="30"/>
        <v>#N/A</v>
      </c>
      <c r="H467" s="38">
        <f t="shared" si="31"/>
        <v>99845.345000000001</v>
      </c>
      <c r="I467">
        <v>23.5</v>
      </c>
      <c r="K467" s="38"/>
      <c r="L467" s="45"/>
    </row>
    <row r="468" spans="1:12" x14ac:dyDescent="0.25">
      <c r="A468" s="36">
        <v>42471</v>
      </c>
      <c r="B468" t="s">
        <v>1</v>
      </c>
      <c r="C468" t="s">
        <v>1</v>
      </c>
      <c r="D468" s="7">
        <v>118614.005</v>
      </c>
      <c r="E468" s="38" t="e">
        <f t="shared" si="28"/>
        <v>#N/A</v>
      </c>
      <c r="F468" s="45">
        <f t="shared" si="29"/>
        <v>118614.005</v>
      </c>
      <c r="G468" s="38" t="e">
        <f t="shared" si="30"/>
        <v>#N/A</v>
      </c>
      <c r="H468" s="38">
        <f t="shared" si="31"/>
        <v>118614.005</v>
      </c>
      <c r="I468">
        <v>20.100000000000001</v>
      </c>
      <c r="K468" s="38"/>
      <c r="L468" s="45"/>
    </row>
    <row r="469" spans="1:12" x14ac:dyDescent="0.25">
      <c r="A469" s="36">
        <v>42472</v>
      </c>
      <c r="B469" t="s">
        <v>2</v>
      </c>
      <c r="C469" t="s">
        <v>1</v>
      </c>
      <c r="D469" s="7">
        <v>123808.76</v>
      </c>
      <c r="E469" s="38">
        <f t="shared" si="28"/>
        <v>123808.76</v>
      </c>
      <c r="F469" s="45" t="e">
        <f t="shared" si="29"/>
        <v>#N/A</v>
      </c>
      <c r="G469" s="38" t="e">
        <f t="shared" si="30"/>
        <v>#N/A</v>
      </c>
      <c r="H469" s="38">
        <f t="shared" si="31"/>
        <v>123808.76</v>
      </c>
      <c r="I469">
        <v>18.7</v>
      </c>
      <c r="K469" s="38"/>
      <c r="L469" s="45"/>
    </row>
    <row r="470" spans="1:12" x14ac:dyDescent="0.25">
      <c r="A470" s="36">
        <v>42473</v>
      </c>
      <c r="B470" t="s">
        <v>2</v>
      </c>
      <c r="C470" t="s">
        <v>1</v>
      </c>
      <c r="D470" s="7">
        <v>124686.63</v>
      </c>
      <c r="E470" s="38">
        <f t="shared" si="28"/>
        <v>124686.63</v>
      </c>
      <c r="F470" s="45" t="e">
        <f t="shared" si="29"/>
        <v>#N/A</v>
      </c>
      <c r="G470" s="38" t="e">
        <f t="shared" si="30"/>
        <v>#N/A</v>
      </c>
      <c r="H470" s="38">
        <f t="shared" si="31"/>
        <v>124686.63</v>
      </c>
      <c r="I470">
        <v>20</v>
      </c>
      <c r="K470" s="38"/>
      <c r="L470" s="45"/>
    </row>
    <row r="471" spans="1:12" x14ac:dyDescent="0.25">
      <c r="A471" s="36">
        <v>42474</v>
      </c>
      <c r="B471" t="s">
        <v>2</v>
      </c>
      <c r="C471" t="s">
        <v>1</v>
      </c>
      <c r="D471" s="7">
        <v>126519.065</v>
      </c>
      <c r="E471" s="38">
        <f t="shared" si="28"/>
        <v>126519.065</v>
      </c>
      <c r="F471" s="45" t="e">
        <f t="shared" si="29"/>
        <v>#N/A</v>
      </c>
      <c r="G471" s="38" t="e">
        <f t="shared" si="30"/>
        <v>#N/A</v>
      </c>
      <c r="H471" s="38">
        <f t="shared" si="31"/>
        <v>126519.065</v>
      </c>
      <c r="I471">
        <v>27</v>
      </c>
      <c r="K471" s="38"/>
      <c r="L471" s="45"/>
    </row>
    <row r="472" spans="1:12" x14ac:dyDescent="0.25">
      <c r="A472" s="36">
        <v>42475</v>
      </c>
      <c r="B472" t="s">
        <v>2</v>
      </c>
      <c r="C472" t="s">
        <v>1</v>
      </c>
      <c r="D472" s="7">
        <v>124721.485</v>
      </c>
      <c r="E472" s="38">
        <f t="shared" si="28"/>
        <v>124721.485</v>
      </c>
      <c r="F472" s="45" t="e">
        <f t="shared" si="29"/>
        <v>#N/A</v>
      </c>
      <c r="G472" s="38" t="e">
        <f t="shared" si="30"/>
        <v>#N/A</v>
      </c>
      <c r="H472" s="38">
        <f t="shared" si="31"/>
        <v>124721.485</v>
      </c>
      <c r="I472">
        <v>27</v>
      </c>
      <c r="K472" s="38"/>
      <c r="L472" s="45"/>
    </row>
    <row r="473" spans="1:12" x14ac:dyDescent="0.25">
      <c r="A473" s="36">
        <v>42476</v>
      </c>
      <c r="B473" t="s">
        <v>2</v>
      </c>
      <c r="C473" t="s">
        <v>1</v>
      </c>
      <c r="D473" s="7">
        <v>108525.965</v>
      </c>
      <c r="E473" s="38">
        <f t="shared" si="28"/>
        <v>108525.965</v>
      </c>
      <c r="F473" s="45" t="e">
        <f t="shared" si="29"/>
        <v>#N/A</v>
      </c>
      <c r="G473" s="38" t="e">
        <f t="shared" si="30"/>
        <v>#N/A</v>
      </c>
      <c r="H473" s="38">
        <f t="shared" si="31"/>
        <v>108525.965</v>
      </c>
      <c r="I473">
        <v>20.3</v>
      </c>
      <c r="K473" s="38"/>
      <c r="L473" s="45"/>
    </row>
    <row r="474" spans="1:12" x14ac:dyDescent="0.25">
      <c r="A474" s="36">
        <v>42477</v>
      </c>
      <c r="B474" t="s">
        <v>2</v>
      </c>
      <c r="C474" t="s">
        <v>1</v>
      </c>
      <c r="D474" s="7">
        <v>100526.30499999999</v>
      </c>
      <c r="E474" s="38">
        <f t="shared" si="28"/>
        <v>100526.30499999999</v>
      </c>
      <c r="F474" s="45" t="e">
        <f t="shared" si="29"/>
        <v>#N/A</v>
      </c>
      <c r="G474" s="38" t="e">
        <f t="shared" si="30"/>
        <v>#N/A</v>
      </c>
      <c r="H474" s="38">
        <f t="shared" si="31"/>
        <v>100526.30499999999</v>
      </c>
      <c r="I474">
        <v>19.8</v>
      </c>
      <c r="K474" s="38"/>
      <c r="L474" s="45"/>
    </row>
    <row r="475" spans="1:12" x14ac:dyDescent="0.25">
      <c r="A475" s="36">
        <v>42478</v>
      </c>
      <c r="B475" t="s">
        <v>2</v>
      </c>
      <c r="C475" t="s">
        <v>1</v>
      </c>
      <c r="D475" s="7">
        <v>123441.82</v>
      </c>
      <c r="E475" s="38">
        <f t="shared" si="28"/>
        <v>123441.82</v>
      </c>
      <c r="F475" s="45" t="e">
        <f t="shared" si="29"/>
        <v>#N/A</v>
      </c>
      <c r="G475" s="38" t="e">
        <f t="shared" si="30"/>
        <v>#N/A</v>
      </c>
      <c r="H475" s="38">
        <f t="shared" si="31"/>
        <v>123441.82</v>
      </c>
      <c r="I475">
        <v>25</v>
      </c>
      <c r="K475" s="38"/>
      <c r="L475" s="45"/>
    </row>
    <row r="476" spans="1:12" x14ac:dyDescent="0.25">
      <c r="A476" s="36">
        <v>42479</v>
      </c>
      <c r="B476" t="s">
        <v>2</v>
      </c>
      <c r="C476" t="s">
        <v>1</v>
      </c>
      <c r="D476" s="7">
        <v>126846.44500000001</v>
      </c>
      <c r="E476" s="38">
        <f t="shared" si="28"/>
        <v>126846.44500000001</v>
      </c>
      <c r="F476" s="45" t="e">
        <f t="shared" si="29"/>
        <v>#N/A</v>
      </c>
      <c r="G476" s="38" t="e">
        <f t="shared" si="30"/>
        <v>#N/A</v>
      </c>
      <c r="H476" s="38">
        <f t="shared" si="31"/>
        <v>126846.44500000001</v>
      </c>
      <c r="I476">
        <v>27.4</v>
      </c>
      <c r="K476" s="38"/>
      <c r="L476" s="45"/>
    </row>
    <row r="477" spans="1:12" x14ac:dyDescent="0.25">
      <c r="A477" s="36">
        <v>42480</v>
      </c>
      <c r="B477" t="s">
        <v>2</v>
      </c>
      <c r="C477" t="s">
        <v>1</v>
      </c>
      <c r="D477" s="7">
        <v>125204.785</v>
      </c>
      <c r="E477" s="38">
        <f t="shared" si="28"/>
        <v>125204.785</v>
      </c>
      <c r="F477" s="45" t="e">
        <f t="shared" si="29"/>
        <v>#N/A</v>
      </c>
      <c r="G477" s="38" t="e">
        <f t="shared" si="30"/>
        <v>#N/A</v>
      </c>
      <c r="H477" s="38">
        <f t="shared" si="31"/>
        <v>125204.785</v>
      </c>
      <c r="I477">
        <v>28</v>
      </c>
      <c r="K477" s="38"/>
      <c r="L477" s="45"/>
    </row>
    <row r="478" spans="1:12" x14ac:dyDescent="0.25">
      <c r="A478" s="36">
        <v>42481</v>
      </c>
      <c r="B478" t="s">
        <v>2</v>
      </c>
      <c r="C478" t="s">
        <v>1</v>
      </c>
      <c r="D478" s="7">
        <v>125514.14</v>
      </c>
      <c r="E478" s="38">
        <f t="shared" si="28"/>
        <v>125514.14</v>
      </c>
      <c r="F478" s="45" t="e">
        <f t="shared" si="29"/>
        <v>#N/A</v>
      </c>
      <c r="G478" s="38" t="e">
        <f t="shared" si="30"/>
        <v>#N/A</v>
      </c>
      <c r="H478" s="38">
        <f t="shared" si="31"/>
        <v>125514.14</v>
      </c>
      <c r="I478">
        <v>24.2</v>
      </c>
      <c r="K478" s="38"/>
      <c r="L478" s="45"/>
    </row>
    <row r="479" spans="1:12" x14ac:dyDescent="0.25">
      <c r="A479" s="36">
        <v>42482</v>
      </c>
      <c r="B479" t="s">
        <v>2</v>
      </c>
      <c r="C479" t="s">
        <v>1</v>
      </c>
      <c r="D479" s="7">
        <v>120124.30499999999</v>
      </c>
      <c r="E479" s="38">
        <f t="shared" si="28"/>
        <v>120124.30499999999</v>
      </c>
      <c r="F479" s="45" t="e">
        <f t="shared" si="29"/>
        <v>#N/A</v>
      </c>
      <c r="G479" s="38" t="e">
        <f t="shared" si="30"/>
        <v>#N/A</v>
      </c>
      <c r="H479" s="38">
        <f t="shared" si="31"/>
        <v>120124.30499999999</v>
      </c>
      <c r="I479">
        <v>16.7</v>
      </c>
      <c r="K479" s="38"/>
      <c r="L479" s="45"/>
    </row>
    <row r="480" spans="1:12" x14ac:dyDescent="0.25">
      <c r="A480" s="36">
        <v>42483</v>
      </c>
      <c r="B480" t="s">
        <v>2</v>
      </c>
      <c r="C480" t="s">
        <v>1</v>
      </c>
      <c r="D480" s="7">
        <v>108773.745</v>
      </c>
      <c r="E480" s="38">
        <f t="shared" si="28"/>
        <v>108773.745</v>
      </c>
      <c r="F480" s="45" t="e">
        <f t="shared" si="29"/>
        <v>#N/A</v>
      </c>
      <c r="G480" s="38" t="e">
        <f t="shared" si="30"/>
        <v>#N/A</v>
      </c>
      <c r="H480" s="38">
        <f t="shared" si="31"/>
        <v>108773.745</v>
      </c>
      <c r="I480">
        <v>18.600000000000001</v>
      </c>
      <c r="K480" s="38"/>
      <c r="L480" s="45"/>
    </row>
    <row r="481" spans="1:12" x14ac:dyDescent="0.25">
      <c r="A481" s="36">
        <v>42484</v>
      </c>
      <c r="B481" t="s">
        <v>2</v>
      </c>
      <c r="C481" t="s">
        <v>1</v>
      </c>
      <c r="D481" s="7">
        <v>105642.28</v>
      </c>
      <c r="E481" s="38">
        <f t="shared" si="28"/>
        <v>105642.28</v>
      </c>
      <c r="F481" s="45" t="e">
        <f t="shared" si="29"/>
        <v>#N/A</v>
      </c>
      <c r="G481" s="38" t="e">
        <f t="shared" si="30"/>
        <v>#N/A</v>
      </c>
      <c r="H481" s="38">
        <f t="shared" si="31"/>
        <v>105642.28</v>
      </c>
      <c r="I481">
        <v>20</v>
      </c>
      <c r="K481" s="38"/>
      <c r="L481" s="45"/>
    </row>
    <row r="482" spans="1:12" x14ac:dyDescent="0.25">
      <c r="A482" s="36">
        <v>42485</v>
      </c>
      <c r="B482" t="s">
        <v>2</v>
      </c>
      <c r="C482" t="s">
        <v>2</v>
      </c>
      <c r="D482" s="7">
        <v>104072.435</v>
      </c>
      <c r="E482" s="38">
        <f t="shared" si="28"/>
        <v>104072.435</v>
      </c>
      <c r="F482" s="45" t="e">
        <f t="shared" si="29"/>
        <v>#N/A</v>
      </c>
      <c r="G482" s="38">
        <f t="shared" si="30"/>
        <v>104072.435</v>
      </c>
      <c r="H482" s="38" t="e">
        <f t="shared" si="31"/>
        <v>#N/A</v>
      </c>
      <c r="I482">
        <v>25</v>
      </c>
      <c r="K482" s="38"/>
      <c r="L482" s="45"/>
    </row>
    <row r="483" spans="1:12" x14ac:dyDescent="0.25">
      <c r="A483" s="36">
        <v>42486</v>
      </c>
      <c r="B483" t="s">
        <v>2</v>
      </c>
      <c r="C483" t="s">
        <v>1</v>
      </c>
      <c r="D483" s="7">
        <v>117437.66499999999</v>
      </c>
      <c r="E483" s="38">
        <f t="shared" si="28"/>
        <v>117437.66499999999</v>
      </c>
      <c r="F483" s="45" t="e">
        <f t="shared" si="29"/>
        <v>#N/A</v>
      </c>
      <c r="G483" s="38" t="e">
        <f t="shared" si="30"/>
        <v>#N/A</v>
      </c>
      <c r="H483" s="38">
        <f t="shared" si="31"/>
        <v>117437.66499999999</v>
      </c>
      <c r="I483">
        <v>25.6</v>
      </c>
      <c r="K483" s="38"/>
      <c r="L483" s="45"/>
    </row>
    <row r="484" spans="1:12" x14ac:dyDescent="0.25">
      <c r="A484" s="36">
        <v>42487</v>
      </c>
      <c r="B484" t="s">
        <v>2</v>
      </c>
      <c r="C484" t="s">
        <v>1</v>
      </c>
      <c r="D484" s="7">
        <v>118531.5</v>
      </c>
      <c r="E484" s="38">
        <f t="shared" si="28"/>
        <v>118531.5</v>
      </c>
      <c r="F484" s="45" t="e">
        <f t="shared" si="29"/>
        <v>#N/A</v>
      </c>
      <c r="G484" s="38" t="e">
        <f t="shared" si="30"/>
        <v>#N/A</v>
      </c>
      <c r="H484" s="38">
        <f t="shared" si="31"/>
        <v>118531.5</v>
      </c>
      <c r="I484">
        <v>25.4</v>
      </c>
      <c r="K484" s="38"/>
      <c r="L484" s="45"/>
    </row>
    <row r="485" spans="1:12" x14ac:dyDescent="0.25">
      <c r="A485" s="36">
        <v>42488</v>
      </c>
      <c r="B485" t="s">
        <v>2</v>
      </c>
      <c r="C485" t="s">
        <v>1</v>
      </c>
      <c r="D485" s="7">
        <v>126847.02</v>
      </c>
      <c r="E485" s="38">
        <f t="shared" si="28"/>
        <v>126847.02</v>
      </c>
      <c r="F485" s="45" t="e">
        <f t="shared" si="29"/>
        <v>#N/A</v>
      </c>
      <c r="G485" s="38" t="e">
        <f t="shared" si="30"/>
        <v>#N/A</v>
      </c>
      <c r="H485" s="38">
        <f t="shared" si="31"/>
        <v>126847.02</v>
      </c>
      <c r="I485">
        <v>24.9</v>
      </c>
      <c r="K485" s="38"/>
      <c r="L485" s="45"/>
    </row>
    <row r="486" spans="1:12" x14ac:dyDescent="0.25">
      <c r="A486" s="36">
        <v>42489</v>
      </c>
      <c r="B486" t="s">
        <v>2</v>
      </c>
      <c r="C486" t="s">
        <v>1</v>
      </c>
      <c r="D486" s="7">
        <v>122054.13</v>
      </c>
      <c r="E486" s="38">
        <f t="shared" si="28"/>
        <v>122054.13</v>
      </c>
      <c r="F486" s="45" t="e">
        <f t="shared" si="29"/>
        <v>#N/A</v>
      </c>
      <c r="G486" s="38" t="e">
        <f t="shared" si="30"/>
        <v>#N/A</v>
      </c>
      <c r="H486" s="38">
        <f t="shared" si="31"/>
        <v>122054.13</v>
      </c>
      <c r="I486">
        <v>20.6</v>
      </c>
      <c r="K486" s="38"/>
      <c r="L486" s="45"/>
    </row>
    <row r="487" spans="1:12" x14ac:dyDescent="0.25">
      <c r="A487" s="36">
        <v>42490</v>
      </c>
      <c r="B487" t="s">
        <v>2</v>
      </c>
      <c r="C487" t="s">
        <v>1</v>
      </c>
      <c r="D487" s="7">
        <v>103505.19500000001</v>
      </c>
      <c r="E487" s="38">
        <f t="shared" si="28"/>
        <v>103505.19500000001</v>
      </c>
      <c r="F487" s="45" t="e">
        <f t="shared" si="29"/>
        <v>#N/A</v>
      </c>
      <c r="G487" s="38" t="e">
        <f t="shared" si="30"/>
        <v>#N/A</v>
      </c>
      <c r="H487" s="38">
        <f t="shared" si="31"/>
        <v>103505.19500000001</v>
      </c>
      <c r="I487">
        <v>24.1</v>
      </c>
      <c r="K487" s="38"/>
      <c r="L487" s="45"/>
    </row>
    <row r="488" spans="1:12" x14ac:dyDescent="0.25">
      <c r="A488" s="36">
        <v>42491</v>
      </c>
      <c r="B488" t="s">
        <v>2</v>
      </c>
      <c r="C488" t="s">
        <v>1</v>
      </c>
      <c r="D488" s="7">
        <v>98873.535000000003</v>
      </c>
      <c r="E488" s="38">
        <f t="shared" si="28"/>
        <v>98873.535000000003</v>
      </c>
      <c r="F488" s="45" t="e">
        <f t="shared" si="29"/>
        <v>#N/A</v>
      </c>
      <c r="G488" s="38" t="e">
        <f t="shared" si="30"/>
        <v>#N/A</v>
      </c>
      <c r="H488" s="38">
        <f t="shared" si="31"/>
        <v>98873.535000000003</v>
      </c>
      <c r="I488">
        <v>17</v>
      </c>
      <c r="K488" s="38"/>
      <c r="L488" s="45"/>
    </row>
    <row r="489" spans="1:12" x14ac:dyDescent="0.25">
      <c r="A489" s="36">
        <v>42492</v>
      </c>
      <c r="B489" t="s">
        <v>2</v>
      </c>
      <c r="C489" t="s">
        <v>1</v>
      </c>
      <c r="D489" s="7">
        <v>116969.63</v>
      </c>
      <c r="E489" s="38">
        <f t="shared" si="28"/>
        <v>116969.63</v>
      </c>
      <c r="F489" s="45" t="e">
        <f t="shared" si="29"/>
        <v>#N/A</v>
      </c>
      <c r="G489" s="38" t="e">
        <f t="shared" si="30"/>
        <v>#N/A</v>
      </c>
      <c r="H489" s="38">
        <f t="shared" si="31"/>
        <v>116969.63</v>
      </c>
      <c r="I489">
        <v>18.399999999999999</v>
      </c>
      <c r="K489" s="38"/>
      <c r="L489" s="45"/>
    </row>
    <row r="490" spans="1:12" x14ac:dyDescent="0.25">
      <c r="A490" s="36">
        <v>42493</v>
      </c>
      <c r="B490" t="s">
        <v>2</v>
      </c>
      <c r="C490" t="s">
        <v>1</v>
      </c>
      <c r="D490" s="7">
        <v>119014.44500000001</v>
      </c>
      <c r="E490" s="38">
        <f t="shared" si="28"/>
        <v>119014.44500000001</v>
      </c>
      <c r="F490" s="45" t="e">
        <f t="shared" si="29"/>
        <v>#N/A</v>
      </c>
      <c r="G490" s="38" t="e">
        <f t="shared" si="30"/>
        <v>#N/A</v>
      </c>
      <c r="H490" s="38">
        <f t="shared" si="31"/>
        <v>119014.44500000001</v>
      </c>
      <c r="I490">
        <v>20.100000000000001</v>
      </c>
      <c r="K490" s="38"/>
      <c r="L490" s="45"/>
    </row>
    <row r="491" spans="1:12" x14ac:dyDescent="0.25">
      <c r="A491" s="36">
        <v>42494</v>
      </c>
      <c r="B491" t="s">
        <v>2</v>
      </c>
      <c r="C491" t="s">
        <v>1</v>
      </c>
      <c r="D491" s="7">
        <v>124525.185</v>
      </c>
      <c r="E491" s="38">
        <f t="shared" si="28"/>
        <v>124525.185</v>
      </c>
      <c r="F491" s="45" t="e">
        <f t="shared" si="29"/>
        <v>#N/A</v>
      </c>
      <c r="G491" s="38" t="e">
        <f t="shared" si="30"/>
        <v>#N/A</v>
      </c>
      <c r="H491" s="38">
        <f t="shared" si="31"/>
        <v>124525.185</v>
      </c>
      <c r="I491">
        <v>18.2</v>
      </c>
      <c r="K491" s="38"/>
      <c r="L491" s="45"/>
    </row>
    <row r="492" spans="1:12" x14ac:dyDescent="0.25">
      <c r="A492" s="36">
        <v>42495</v>
      </c>
      <c r="B492" t="s">
        <v>2</v>
      </c>
      <c r="C492" t="s">
        <v>1</v>
      </c>
      <c r="D492" s="7">
        <v>118192.05499999999</v>
      </c>
      <c r="E492" s="38">
        <f t="shared" si="28"/>
        <v>118192.05499999999</v>
      </c>
      <c r="F492" s="45" t="e">
        <f t="shared" si="29"/>
        <v>#N/A</v>
      </c>
      <c r="G492" s="38" t="e">
        <f t="shared" si="30"/>
        <v>#N/A</v>
      </c>
      <c r="H492" s="38">
        <f t="shared" si="31"/>
        <v>118192.05499999999</v>
      </c>
      <c r="I492">
        <v>20.5</v>
      </c>
      <c r="K492" s="38"/>
      <c r="L492" s="45"/>
    </row>
    <row r="493" spans="1:12" x14ac:dyDescent="0.25">
      <c r="A493" s="36">
        <v>42496</v>
      </c>
      <c r="B493" t="s">
        <v>2</v>
      </c>
      <c r="C493" t="s">
        <v>1</v>
      </c>
      <c r="D493" s="7">
        <v>120421.32</v>
      </c>
      <c r="E493" s="38">
        <f t="shared" si="28"/>
        <v>120421.32</v>
      </c>
      <c r="F493" s="45" t="e">
        <f t="shared" si="29"/>
        <v>#N/A</v>
      </c>
      <c r="G493" s="38" t="e">
        <f t="shared" si="30"/>
        <v>#N/A</v>
      </c>
      <c r="H493" s="38">
        <f t="shared" si="31"/>
        <v>120421.32</v>
      </c>
      <c r="I493">
        <v>24.7</v>
      </c>
      <c r="K493" s="38"/>
      <c r="L493" s="45"/>
    </row>
    <row r="494" spans="1:12" x14ac:dyDescent="0.25">
      <c r="A494" s="36">
        <v>42497</v>
      </c>
      <c r="B494" t="s">
        <v>2</v>
      </c>
      <c r="C494" t="s">
        <v>1</v>
      </c>
      <c r="D494" s="7">
        <v>106052.64</v>
      </c>
      <c r="E494" s="38">
        <f t="shared" si="28"/>
        <v>106052.64</v>
      </c>
      <c r="F494" s="45" t="e">
        <f t="shared" si="29"/>
        <v>#N/A</v>
      </c>
      <c r="G494" s="38" t="e">
        <f t="shared" si="30"/>
        <v>#N/A</v>
      </c>
      <c r="H494" s="38">
        <f t="shared" si="31"/>
        <v>106052.64</v>
      </c>
      <c r="I494">
        <v>25.7</v>
      </c>
      <c r="K494" s="38"/>
      <c r="L494" s="45"/>
    </row>
    <row r="495" spans="1:12" x14ac:dyDescent="0.25">
      <c r="A495" s="36">
        <v>42498</v>
      </c>
      <c r="B495" t="s">
        <v>2</v>
      </c>
      <c r="C495" t="s">
        <v>1</v>
      </c>
      <c r="D495" s="7">
        <v>103487.28</v>
      </c>
      <c r="E495" s="38">
        <f t="shared" si="28"/>
        <v>103487.28</v>
      </c>
      <c r="F495" s="45" t="e">
        <f t="shared" si="29"/>
        <v>#N/A</v>
      </c>
      <c r="G495" s="38" t="e">
        <f t="shared" si="30"/>
        <v>#N/A</v>
      </c>
      <c r="H495" s="38">
        <f t="shared" si="31"/>
        <v>103487.28</v>
      </c>
      <c r="I495">
        <v>20.399999999999999</v>
      </c>
      <c r="K495" s="38"/>
      <c r="L495" s="45"/>
    </row>
    <row r="496" spans="1:12" x14ac:dyDescent="0.25">
      <c r="A496" s="36">
        <v>42499</v>
      </c>
      <c r="B496" t="s">
        <v>2</v>
      </c>
      <c r="C496" t="s">
        <v>1</v>
      </c>
      <c r="D496" s="7">
        <v>119781.13499999999</v>
      </c>
      <c r="E496" s="38">
        <f t="shared" si="28"/>
        <v>119781.13499999999</v>
      </c>
      <c r="F496" s="45" t="e">
        <f t="shared" si="29"/>
        <v>#N/A</v>
      </c>
      <c r="G496" s="38" t="e">
        <f t="shared" si="30"/>
        <v>#N/A</v>
      </c>
      <c r="H496" s="38">
        <f t="shared" si="31"/>
        <v>119781.13499999999</v>
      </c>
      <c r="I496">
        <v>22.2</v>
      </c>
      <c r="K496" s="38"/>
      <c r="L496" s="45"/>
    </row>
    <row r="497" spans="1:12" x14ac:dyDescent="0.25">
      <c r="A497" s="36">
        <v>42500</v>
      </c>
      <c r="B497" t="s">
        <v>2</v>
      </c>
      <c r="C497" t="s">
        <v>1</v>
      </c>
      <c r="D497" s="7">
        <v>119611.88</v>
      </c>
      <c r="E497" s="38">
        <f t="shared" si="28"/>
        <v>119611.88</v>
      </c>
      <c r="F497" s="45" t="e">
        <f t="shared" si="29"/>
        <v>#N/A</v>
      </c>
      <c r="G497" s="38" t="e">
        <f t="shared" si="30"/>
        <v>#N/A</v>
      </c>
      <c r="H497" s="38">
        <f t="shared" si="31"/>
        <v>119611.88</v>
      </c>
      <c r="I497">
        <v>17.2</v>
      </c>
      <c r="K497" s="38"/>
      <c r="L497" s="45"/>
    </row>
    <row r="498" spans="1:12" x14ac:dyDescent="0.25">
      <c r="A498" s="36">
        <v>42501</v>
      </c>
      <c r="B498" t="s">
        <v>2</v>
      </c>
      <c r="C498" t="s">
        <v>1</v>
      </c>
      <c r="D498" s="7">
        <v>123616.28</v>
      </c>
      <c r="E498" s="38">
        <f t="shared" si="28"/>
        <v>123616.28</v>
      </c>
      <c r="F498" s="45" t="e">
        <f t="shared" si="29"/>
        <v>#N/A</v>
      </c>
      <c r="G498" s="38" t="e">
        <f t="shared" si="30"/>
        <v>#N/A</v>
      </c>
      <c r="H498" s="38">
        <f t="shared" si="31"/>
        <v>123616.28</v>
      </c>
      <c r="I498">
        <v>17.399999999999999</v>
      </c>
      <c r="K498" s="38"/>
      <c r="L498" s="45"/>
    </row>
    <row r="499" spans="1:12" x14ac:dyDescent="0.25">
      <c r="A499" s="36">
        <v>42502</v>
      </c>
      <c r="B499" t="s">
        <v>2</v>
      </c>
      <c r="C499" t="s">
        <v>1</v>
      </c>
      <c r="D499" s="7">
        <v>120693.53</v>
      </c>
      <c r="E499" s="38">
        <f t="shared" si="28"/>
        <v>120693.53</v>
      </c>
      <c r="F499" s="45" t="e">
        <f t="shared" si="29"/>
        <v>#N/A</v>
      </c>
      <c r="G499" s="38" t="e">
        <f t="shared" si="30"/>
        <v>#N/A</v>
      </c>
      <c r="H499" s="38">
        <f t="shared" si="31"/>
        <v>120693.53</v>
      </c>
      <c r="I499">
        <v>21.4</v>
      </c>
      <c r="K499" s="38"/>
      <c r="L499" s="45"/>
    </row>
    <row r="500" spans="1:12" x14ac:dyDescent="0.25">
      <c r="A500" s="36">
        <v>42503</v>
      </c>
      <c r="B500" t="s">
        <v>2</v>
      </c>
      <c r="C500" t="s">
        <v>1</v>
      </c>
      <c r="D500" s="7">
        <v>118800.07</v>
      </c>
      <c r="E500" s="38">
        <f t="shared" si="28"/>
        <v>118800.07</v>
      </c>
      <c r="F500" s="45" t="e">
        <f t="shared" si="29"/>
        <v>#N/A</v>
      </c>
      <c r="G500" s="38" t="e">
        <f t="shared" si="30"/>
        <v>#N/A</v>
      </c>
      <c r="H500" s="38">
        <f t="shared" si="31"/>
        <v>118800.07</v>
      </c>
      <c r="I500">
        <v>21.6</v>
      </c>
      <c r="K500" s="38"/>
      <c r="L500" s="45"/>
    </row>
    <row r="501" spans="1:12" x14ac:dyDescent="0.25">
      <c r="A501" s="36">
        <v>42504</v>
      </c>
      <c r="B501" t="s">
        <v>2</v>
      </c>
      <c r="C501" t="s">
        <v>1</v>
      </c>
      <c r="D501" s="7">
        <v>101945.995</v>
      </c>
      <c r="E501" s="38">
        <f t="shared" si="28"/>
        <v>101945.995</v>
      </c>
      <c r="F501" s="45" t="e">
        <f t="shared" si="29"/>
        <v>#N/A</v>
      </c>
      <c r="G501" s="38" t="e">
        <f t="shared" si="30"/>
        <v>#N/A</v>
      </c>
      <c r="H501" s="38">
        <f t="shared" si="31"/>
        <v>101945.995</v>
      </c>
      <c r="I501">
        <v>21.7</v>
      </c>
      <c r="K501" s="38"/>
      <c r="L501" s="45"/>
    </row>
    <row r="502" spans="1:12" x14ac:dyDescent="0.25">
      <c r="A502" s="36">
        <v>42505</v>
      </c>
      <c r="B502" t="s">
        <v>2</v>
      </c>
      <c r="C502" t="s">
        <v>1</v>
      </c>
      <c r="D502" s="7">
        <v>99697.62</v>
      </c>
      <c r="E502" s="38">
        <f t="shared" si="28"/>
        <v>99697.62</v>
      </c>
      <c r="F502" s="45" t="e">
        <f t="shared" si="29"/>
        <v>#N/A</v>
      </c>
      <c r="G502" s="38" t="e">
        <f t="shared" si="30"/>
        <v>#N/A</v>
      </c>
      <c r="H502" s="38">
        <f t="shared" si="31"/>
        <v>99697.62</v>
      </c>
      <c r="I502">
        <v>22</v>
      </c>
      <c r="K502" s="38"/>
      <c r="L502" s="45"/>
    </row>
    <row r="503" spans="1:12" x14ac:dyDescent="0.25">
      <c r="A503" s="36">
        <v>42506</v>
      </c>
      <c r="B503" t="s">
        <v>2</v>
      </c>
      <c r="C503" t="s">
        <v>1</v>
      </c>
      <c r="D503" s="7">
        <v>121182.69500000001</v>
      </c>
      <c r="E503" s="38">
        <f t="shared" si="28"/>
        <v>121182.69500000001</v>
      </c>
      <c r="F503" s="45" t="e">
        <f t="shared" si="29"/>
        <v>#N/A</v>
      </c>
      <c r="G503" s="38" t="e">
        <f t="shared" si="30"/>
        <v>#N/A</v>
      </c>
      <c r="H503" s="38">
        <f t="shared" si="31"/>
        <v>121182.69500000001</v>
      </c>
      <c r="I503">
        <v>19.600000000000001</v>
      </c>
      <c r="K503" s="38"/>
      <c r="L503" s="45"/>
    </row>
    <row r="504" spans="1:12" x14ac:dyDescent="0.25">
      <c r="A504" s="36">
        <v>42507</v>
      </c>
      <c r="B504" t="s">
        <v>2</v>
      </c>
      <c r="C504" t="s">
        <v>1</v>
      </c>
      <c r="D504" s="7">
        <v>124209.405</v>
      </c>
      <c r="E504" s="38">
        <f t="shared" si="28"/>
        <v>124209.405</v>
      </c>
      <c r="F504" s="45" t="e">
        <f t="shared" si="29"/>
        <v>#N/A</v>
      </c>
      <c r="G504" s="38" t="e">
        <f t="shared" si="30"/>
        <v>#N/A</v>
      </c>
      <c r="H504" s="38">
        <f t="shared" si="31"/>
        <v>124209.405</v>
      </c>
      <c r="I504">
        <v>17.100000000000001</v>
      </c>
      <c r="K504" s="38"/>
      <c r="L504" s="45"/>
    </row>
    <row r="505" spans="1:12" x14ac:dyDescent="0.25">
      <c r="A505" s="36">
        <v>42508</v>
      </c>
      <c r="B505" t="s">
        <v>2</v>
      </c>
      <c r="C505" t="s">
        <v>1</v>
      </c>
      <c r="D505" s="7">
        <v>124352.215</v>
      </c>
      <c r="E505" s="38">
        <f t="shared" si="28"/>
        <v>124352.215</v>
      </c>
      <c r="F505" s="45" t="e">
        <f t="shared" si="29"/>
        <v>#N/A</v>
      </c>
      <c r="G505" s="38" t="e">
        <f t="shared" si="30"/>
        <v>#N/A</v>
      </c>
      <c r="H505" s="38">
        <f t="shared" si="31"/>
        <v>124352.215</v>
      </c>
      <c r="I505">
        <v>19.3</v>
      </c>
      <c r="K505" s="38"/>
      <c r="L505" s="45"/>
    </row>
    <row r="506" spans="1:12" x14ac:dyDescent="0.25">
      <c r="A506" s="36">
        <v>42509</v>
      </c>
      <c r="B506" t="s">
        <v>2</v>
      </c>
      <c r="C506" t="s">
        <v>1</v>
      </c>
      <c r="D506" s="7">
        <v>124392.29</v>
      </c>
      <c r="E506" s="38">
        <f t="shared" si="28"/>
        <v>124392.29</v>
      </c>
      <c r="F506" s="45" t="e">
        <f t="shared" si="29"/>
        <v>#N/A</v>
      </c>
      <c r="G506" s="38" t="e">
        <f t="shared" si="30"/>
        <v>#N/A</v>
      </c>
      <c r="H506" s="38">
        <f t="shared" si="31"/>
        <v>124392.29</v>
      </c>
      <c r="I506">
        <v>18.399999999999999</v>
      </c>
      <c r="K506" s="38"/>
      <c r="L506" s="45"/>
    </row>
    <row r="507" spans="1:12" x14ac:dyDescent="0.25">
      <c r="A507" s="36">
        <v>42510</v>
      </c>
      <c r="B507" t="s">
        <v>2</v>
      </c>
      <c r="C507" t="s">
        <v>1</v>
      </c>
      <c r="D507" s="7">
        <v>127705.84</v>
      </c>
      <c r="E507" s="38">
        <f t="shared" si="28"/>
        <v>127705.84</v>
      </c>
      <c r="F507" s="45" t="e">
        <f t="shared" si="29"/>
        <v>#N/A</v>
      </c>
      <c r="G507" s="38" t="e">
        <f t="shared" si="30"/>
        <v>#N/A</v>
      </c>
      <c r="H507" s="38">
        <f t="shared" si="31"/>
        <v>127705.84</v>
      </c>
      <c r="I507">
        <v>17.399999999999999</v>
      </c>
      <c r="K507" s="38"/>
      <c r="L507" s="45"/>
    </row>
    <row r="508" spans="1:12" x14ac:dyDescent="0.25">
      <c r="A508" s="36">
        <v>42511</v>
      </c>
      <c r="B508" t="s">
        <v>2</v>
      </c>
      <c r="C508" t="s">
        <v>1</v>
      </c>
      <c r="D508" s="7">
        <v>112336.78</v>
      </c>
      <c r="E508" s="38">
        <f t="shared" si="28"/>
        <v>112336.78</v>
      </c>
      <c r="F508" s="45" t="e">
        <f t="shared" si="29"/>
        <v>#N/A</v>
      </c>
      <c r="G508" s="38" t="e">
        <f t="shared" si="30"/>
        <v>#N/A</v>
      </c>
      <c r="H508" s="38">
        <f t="shared" si="31"/>
        <v>112336.78</v>
      </c>
      <c r="I508">
        <v>18.5</v>
      </c>
      <c r="K508" s="38"/>
      <c r="L508" s="45"/>
    </row>
    <row r="509" spans="1:12" x14ac:dyDescent="0.25">
      <c r="A509" s="36">
        <v>42512</v>
      </c>
      <c r="B509" t="s">
        <v>2</v>
      </c>
      <c r="C509" t="s">
        <v>1</v>
      </c>
      <c r="D509" s="7">
        <v>101618.98</v>
      </c>
      <c r="E509" s="38">
        <f t="shared" si="28"/>
        <v>101618.98</v>
      </c>
      <c r="F509" s="45" t="e">
        <f t="shared" si="29"/>
        <v>#N/A</v>
      </c>
      <c r="G509" s="38" t="e">
        <f t="shared" si="30"/>
        <v>#N/A</v>
      </c>
      <c r="H509" s="38">
        <f t="shared" si="31"/>
        <v>101618.98</v>
      </c>
      <c r="I509">
        <v>22.2</v>
      </c>
      <c r="K509" s="38"/>
      <c r="L509" s="45"/>
    </row>
    <row r="510" spans="1:12" x14ac:dyDescent="0.25">
      <c r="A510" s="36">
        <v>42513</v>
      </c>
      <c r="B510" t="s">
        <v>2</v>
      </c>
      <c r="C510" t="s">
        <v>1</v>
      </c>
      <c r="D510" s="7">
        <v>121424.42</v>
      </c>
      <c r="E510" s="38">
        <f t="shared" si="28"/>
        <v>121424.42</v>
      </c>
      <c r="F510" s="45" t="e">
        <f t="shared" si="29"/>
        <v>#N/A</v>
      </c>
      <c r="G510" s="38" t="e">
        <f t="shared" si="30"/>
        <v>#N/A</v>
      </c>
      <c r="H510" s="38">
        <f t="shared" si="31"/>
        <v>121424.42</v>
      </c>
      <c r="I510">
        <v>17.2</v>
      </c>
      <c r="K510" s="38"/>
      <c r="L510" s="45"/>
    </row>
    <row r="511" spans="1:12" x14ac:dyDescent="0.25">
      <c r="A511" s="36">
        <v>42514</v>
      </c>
      <c r="B511" t="s">
        <v>2</v>
      </c>
      <c r="C511" t="s">
        <v>1</v>
      </c>
      <c r="D511" s="7">
        <v>131916.405</v>
      </c>
      <c r="E511" s="38">
        <f t="shared" si="28"/>
        <v>131916.405</v>
      </c>
      <c r="F511" s="45" t="e">
        <f t="shared" si="29"/>
        <v>#N/A</v>
      </c>
      <c r="G511" s="38" t="e">
        <f t="shared" si="30"/>
        <v>#N/A</v>
      </c>
      <c r="H511" s="38">
        <f t="shared" si="31"/>
        <v>131916.405</v>
      </c>
      <c r="I511">
        <v>15.8</v>
      </c>
      <c r="K511" s="38"/>
      <c r="L511" s="45"/>
    </row>
    <row r="512" spans="1:12" x14ac:dyDescent="0.25">
      <c r="A512" s="36">
        <v>42515</v>
      </c>
      <c r="B512" t="s">
        <v>2</v>
      </c>
      <c r="C512" t="s">
        <v>1</v>
      </c>
      <c r="D512" s="7">
        <v>132170.04999999999</v>
      </c>
      <c r="E512" s="38">
        <f t="shared" si="28"/>
        <v>132170.04999999999</v>
      </c>
      <c r="F512" s="45" t="e">
        <f t="shared" si="29"/>
        <v>#N/A</v>
      </c>
      <c r="G512" s="38" t="e">
        <f t="shared" si="30"/>
        <v>#N/A</v>
      </c>
      <c r="H512" s="38">
        <f t="shared" si="31"/>
        <v>132170.04999999999</v>
      </c>
      <c r="I512">
        <v>15.6</v>
      </c>
      <c r="K512" s="38"/>
      <c r="L512" s="45"/>
    </row>
    <row r="513" spans="1:12" x14ac:dyDescent="0.25">
      <c r="A513" s="36">
        <v>42516</v>
      </c>
      <c r="B513" t="s">
        <v>2</v>
      </c>
      <c r="C513" t="s">
        <v>1</v>
      </c>
      <c r="D513" s="7">
        <v>137080.875</v>
      </c>
      <c r="E513" s="38">
        <f t="shared" si="28"/>
        <v>137080.875</v>
      </c>
      <c r="F513" s="45" t="e">
        <f t="shared" si="29"/>
        <v>#N/A</v>
      </c>
      <c r="G513" s="38" t="e">
        <f t="shared" si="30"/>
        <v>#N/A</v>
      </c>
      <c r="H513" s="38">
        <f t="shared" si="31"/>
        <v>137080.875</v>
      </c>
      <c r="I513">
        <v>12.5</v>
      </c>
      <c r="K513" s="38"/>
      <c r="L513" s="45"/>
    </row>
    <row r="514" spans="1:12" x14ac:dyDescent="0.25">
      <c r="A514" s="36">
        <v>42517</v>
      </c>
      <c r="B514" t="s">
        <v>2</v>
      </c>
      <c r="C514" t="s">
        <v>1</v>
      </c>
      <c r="D514" s="7">
        <v>134317.62</v>
      </c>
      <c r="E514" s="38">
        <f t="shared" si="28"/>
        <v>134317.62</v>
      </c>
      <c r="F514" s="45" t="e">
        <f t="shared" si="29"/>
        <v>#N/A</v>
      </c>
      <c r="G514" s="38" t="e">
        <f t="shared" si="30"/>
        <v>#N/A</v>
      </c>
      <c r="H514" s="38">
        <f t="shared" si="31"/>
        <v>134317.62</v>
      </c>
      <c r="I514">
        <v>14.4</v>
      </c>
      <c r="K514" s="38"/>
      <c r="L514" s="45"/>
    </row>
    <row r="515" spans="1:12" x14ac:dyDescent="0.25">
      <c r="A515" s="36">
        <v>42518</v>
      </c>
      <c r="B515" t="s">
        <v>2</v>
      </c>
      <c r="C515" t="s">
        <v>1</v>
      </c>
      <c r="D515" s="7">
        <v>119938.795</v>
      </c>
      <c r="E515" s="38">
        <f t="shared" ref="E515:E578" si="32">IF($B515="N",#N/A,$D515)</f>
        <v>119938.795</v>
      </c>
      <c r="F515" s="45" t="e">
        <f t="shared" ref="F515:F578" si="33">IF($B515="N",$D515,#N/A)</f>
        <v>#N/A</v>
      </c>
      <c r="G515" s="38" t="e">
        <f t="shared" ref="G515:G578" si="34">IF($C515="Y",$D515,#N/A)</f>
        <v>#N/A</v>
      </c>
      <c r="H515" s="38">
        <f t="shared" ref="H515:H578" si="35">IF($C515="Y",#N/A,$D515)</f>
        <v>119938.795</v>
      </c>
      <c r="I515">
        <v>13.2</v>
      </c>
      <c r="K515" s="38"/>
      <c r="L515" s="45"/>
    </row>
    <row r="516" spans="1:12" x14ac:dyDescent="0.25">
      <c r="A516" s="36">
        <v>42519</v>
      </c>
      <c r="B516" t="s">
        <v>2</v>
      </c>
      <c r="C516" t="s">
        <v>1</v>
      </c>
      <c r="D516" s="7">
        <v>118751.965</v>
      </c>
      <c r="E516" s="38">
        <f t="shared" si="32"/>
        <v>118751.965</v>
      </c>
      <c r="F516" s="45" t="e">
        <f t="shared" si="33"/>
        <v>#N/A</v>
      </c>
      <c r="G516" s="38" t="e">
        <f t="shared" si="34"/>
        <v>#N/A</v>
      </c>
      <c r="H516" s="38">
        <f t="shared" si="35"/>
        <v>118751.965</v>
      </c>
      <c r="I516">
        <v>13.9</v>
      </c>
      <c r="K516" s="38"/>
      <c r="L516" s="45"/>
    </row>
    <row r="517" spans="1:12" x14ac:dyDescent="0.25">
      <c r="A517" s="36">
        <v>42520</v>
      </c>
      <c r="B517" t="s">
        <v>2</v>
      </c>
      <c r="C517" t="s">
        <v>1</v>
      </c>
      <c r="D517" s="7">
        <v>134983.95499999999</v>
      </c>
      <c r="E517" s="38">
        <f t="shared" si="32"/>
        <v>134983.95499999999</v>
      </c>
      <c r="F517" s="45" t="e">
        <f t="shared" si="33"/>
        <v>#N/A</v>
      </c>
      <c r="G517" s="38" t="e">
        <f t="shared" si="34"/>
        <v>#N/A</v>
      </c>
      <c r="H517" s="38">
        <f t="shared" si="35"/>
        <v>134983.95499999999</v>
      </c>
      <c r="I517">
        <v>15.4</v>
      </c>
      <c r="K517" s="38"/>
      <c r="L517" s="45"/>
    </row>
    <row r="518" spans="1:12" x14ac:dyDescent="0.25">
      <c r="A518" s="36">
        <v>42521</v>
      </c>
      <c r="B518" t="s">
        <v>2</v>
      </c>
      <c r="C518" t="s">
        <v>1</v>
      </c>
      <c r="D518" s="7">
        <v>140402.15</v>
      </c>
      <c r="E518" s="38">
        <f t="shared" si="32"/>
        <v>140402.15</v>
      </c>
      <c r="F518" s="45" t="e">
        <f t="shared" si="33"/>
        <v>#N/A</v>
      </c>
      <c r="G518" s="38" t="e">
        <f t="shared" si="34"/>
        <v>#N/A</v>
      </c>
      <c r="H518" s="38">
        <f t="shared" si="35"/>
        <v>140402.15</v>
      </c>
      <c r="I518">
        <v>17.399999999999999</v>
      </c>
      <c r="K518" s="38"/>
      <c r="L518" s="45"/>
    </row>
    <row r="519" spans="1:12" x14ac:dyDescent="0.25">
      <c r="A519" s="36">
        <v>42522</v>
      </c>
      <c r="B519" t="s">
        <v>2</v>
      </c>
      <c r="C519" t="s">
        <v>1</v>
      </c>
      <c r="D519" s="7">
        <v>141195.03</v>
      </c>
      <c r="E519" s="38">
        <f t="shared" si="32"/>
        <v>141195.03</v>
      </c>
      <c r="F519" s="45" t="e">
        <f t="shared" si="33"/>
        <v>#N/A</v>
      </c>
      <c r="G519" s="38" t="e">
        <f t="shared" si="34"/>
        <v>#N/A</v>
      </c>
      <c r="H519" s="38">
        <f t="shared" si="35"/>
        <v>141195.03</v>
      </c>
      <c r="I519">
        <v>17</v>
      </c>
      <c r="K519" s="38"/>
      <c r="L519" s="45"/>
    </row>
    <row r="520" spans="1:12" x14ac:dyDescent="0.25">
      <c r="A520" s="36">
        <v>42523</v>
      </c>
      <c r="B520" t="s">
        <v>2</v>
      </c>
      <c r="C520" t="s">
        <v>1</v>
      </c>
      <c r="D520" s="7">
        <v>141292.56</v>
      </c>
      <c r="E520" s="38">
        <f t="shared" si="32"/>
        <v>141292.56</v>
      </c>
      <c r="F520" s="45" t="e">
        <f t="shared" si="33"/>
        <v>#N/A</v>
      </c>
      <c r="G520" s="38" t="e">
        <f t="shared" si="34"/>
        <v>#N/A</v>
      </c>
      <c r="H520" s="38">
        <f t="shared" si="35"/>
        <v>141292.56</v>
      </c>
      <c r="I520">
        <v>12.8</v>
      </c>
      <c r="K520" s="38"/>
      <c r="L520" s="45"/>
    </row>
    <row r="521" spans="1:12" x14ac:dyDescent="0.25">
      <c r="A521" s="36">
        <v>42524</v>
      </c>
      <c r="B521" t="s">
        <v>2</v>
      </c>
      <c r="C521" t="s">
        <v>1</v>
      </c>
      <c r="D521" s="7">
        <v>137717.255</v>
      </c>
      <c r="E521" s="38">
        <f t="shared" si="32"/>
        <v>137717.255</v>
      </c>
      <c r="F521" s="45" t="e">
        <f t="shared" si="33"/>
        <v>#N/A</v>
      </c>
      <c r="G521" s="38" t="e">
        <f t="shared" si="34"/>
        <v>#N/A</v>
      </c>
      <c r="H521" s="38">
        <f t="shared" si="35"/>
        <v>137717.255</v>
      </c>
      <c r="I521">
        <v>14.1</v>
      </c>
      <c r="K521" s="38"/>
      <c r="L521" s="45"/>
    </row>
    <row r="522" spans="1:12" x14ac:dyDescent="0.25">
      <c r="A522" s="36">
        <v>42525</v>
      </c>
      <c r="B522" t="s">
        <v>2</v>
      </c>
      <c r="C522" t="s">
        <v>1</v>
      </c>
      <c r="D522" s="7">
        <v>122764.33</v>
      </c>
      <c r="E522" s="38">
        <f t="shared" si="32"/>
        <v>122764.33</v>
      </c>
      <c r="F522" s="45" t="e">
        <f t="shared" si="33"/>
        <v>#N/A</v>
      </c>
      <c r="G522" s="38" t="e">
        <f t="shared" si="34"/>
        <v>#N/A</v>
      </c>
      <c r="H522" s="38">
        <f t="shared" si="35"/>
        <v>122764.33</v>
      </c>
      <c r="I522">
        <v>13.4</v>
      </c>
      <c r="K522" s="38"/>
      <c r="L522" s="45"/>
    </row>
    <row r="523" spans="1:12" x14ac:dyDescent="0.25">
      <c r="A523" s="36">
        <v>42526</v>
      </c>
      <c r="B523" t="s">
        <v>2</v>
      </c>
      <c r="C523" t="s">
        <v>1</v>
      </c>
      <c r="D523" s="7">
        <v>116052.80499999999</v>
      </c>
      <c r="E523" s="38">
        <f t="shared" si="32"/>
        <v>116052.80499999999</v>
      </c>
      <c r="F523" s="45" t="e">
        <f t="shared" si="33"/>
        <v>#N/A</v>
      </c>
      <c r="G523" s="38" t="e">
        <f t="shared" si="34"/>
        <v>#N/A</v>
      </c>
      <c r="H523" s="38">
        <f t="shared" si="35"/>
        <v>116052.80499999999</v>
      </c>
      <c r="I523">
        <v>14.1</v>
      </c>
      <c r="K523" s="38"/>
      <c r="L523" s="45"/>
    </row>
    <row r="524" spans="1:12" x14ac:dyDescent="0.25">
      <c r="A524" s="36">
        <v>42527</v>
      </c>
      <c r="B524" t="s">
        <v>2</v>
      </c>
      <c r="C524" t="s">
        <v>1</v>
      </c>
      <c r="D524" s="7">
        <v>134829.755</v>
      </c>
      <c r="E524" s="38">
        <f t="shared" si="32"/>
        <v>134829.755</v>
      </c>
      <c r="F524" s="45" t="e">
        <f t="shared" si="33"/>
        <v>#N/A</v>
      </c>
      <c r="G524" s="38" t="e">
        <f t="shared" si="34"/>
        <v>#N/A</v>
      </c>
      <c r="H524" s="38">
        <f t="shared" si="35"/>
        <v>134829.755</v>
      </c>
      <c r="I524">
        <v>14.5</v>
      </c>
      <c r="K524" s="38"/>
      <c r="L524" s="45"/>
    </row>
    <row r="525" spans="1:12" x14ac:dyDescent="0.25">
      <c r="A525" s="36">
        <v>42528</v>
      </c>
      <c r="B525" t="s">
        <v>2</v>
      </c>
      <c r="C525" t="s">
        <v>1</v>
      </c>
      <c r="D525" s="7">
        <v>135306.005</v>
      </c>
      <c r="E525" s="38">
        <f t="shared" si="32"/>
        <v>135306.005</v>
      </c>
      <c r="F525" s="45" t="e">
        <f t="shared" si="33"/>
        <v>#N/A</v>
      </c>
      <c r="G525" s="38" t="e">
        <f t="shared" si="34"/>
        <v>#N/A</v>
      </c>
      <c r="H525" s="38">
        <f t="shared" si="35"/>
        <v>135306.005</v>
      </c>
      <c r="I525">
        <v>15.3</v>
      </c>
      <c r="K525" s="38"/>
      <c r="L525" s="45"/>
    </row>
    <row r="526" spans="1:12" x14ac:dyDescent="0.25">
      <c r="A526" s="36">
        <v>42529</v>
      </c>
      <c r="B526" t="s">
        <v>2</v>
      </c>
      <c r="C526" t="s">
        <v>1</v>
      </c>
      <c r="D526" s="7">
        <v>137305.35500000001</v>
      </c>
      <c r="E526" s="38">
        <f t="shared" si="32"/>
        <v>137305.35500000001</v>
      </c>
      <c r="F526" s="45" t="e">
        <f t="shared" si="33"/>
        <v>#N/A</v>
      </c>
      <c r="G526" s="38" t="e">
        <f t="shared" si="34"/>
        <v>#N/A</v>
      </c>
      <c r="H526" s="38">
        <f t="shared" si="35"/>
        <v>137305.35500000001</v>
      </c>
      <c r="I526">
        <v>14.7</v>
      </c>
      <c r="K526" s="38"/>
      <c r="L526" s="45"/>
    </row>
    <row r="527" spans="1:12" x14ac:dyDescent="0.25">
      <c r="A527" s="36">
        <v>42530</v>
      </c>
      <c r="B527" t="s">
        <v>2</v>
      </c>
      <c r="C527" t="s">
        <v>1</v>
      </c>
      <c r="D527" s="7">
        <v>132859.30499999999</v>
      </c>
      <c r="E527" s="38">
        <f t="shared" si="32"/>
        <v>132859.30499999999</v>
      </c>
      <c r="F527" s="45" t="e">
        <f t="shared" si="33"/>
        <v>#N/A</v>
      </c>
      <c r="G527" s="38" t="e">
        <f t="shared" si="34"/>
        <v>#N/A</v>
      </c>
      <c r="H527" s="38">
        <f t="shared" si="35"/>
        <v>132859.30499999999</v>
      </c>
      <c r="I527">
        <v>17.5</v>
      </c>
      <c r="K527" s="38"/>
      <c r="L527" s="45"/>
    </row>
    <row r="528" spans="1:12" x14ac:dyDescent="0.25">
      <c r="A528" s="36">
        <v>42531</v>
      </c>
      <c r="B528" t="s">
        <v>2</v>
      </c>
      <c r="C528" t="s">
        <v>1</v>
      </c>
      <c r="D528" s="7">
        <v>132209.51500000001</v>
      </c>
      <c r="E528" s="38">
        <f t="shared" si="32"/>
        <v>132209.51500000001</v>
      </c>
      <c r="F528" s="45" t="e">
        <f t="shared" si="33"/>
        <v>#N/A</v>
      </c>
      <c r="G528" s="38" t="e">
        <f t="shared" si="34"/>
        <v>#N/A</v>
      </c>
      <c r="H528" s="38">
        <f t="shared" si="35"/>
        <v>132209.51500000001</v>
      </c>
      <c r="I528">
        <v>15.8</v>
      </c>
      <c r="K528" s="38"/>
      <c r="L528" s="45"/>
    </row>
    <row r="529" spans="1:12" x14ac:dyDescent="0.25">
      <c r="A529" s="36">
        <v>42532</v>
      </c>
      <c r="B529" t="s">
        <v>2</v>
      </c>
      <c r="C529" t="s">
        <v>1</v>
      </c>
      <c r="D529" s="7">
        <v>120753.43</v>
      </c>
      <c r="E529" s="38">
        <f t="shared" si="32"/>
        <v>120753.43</v>
      </c>
      <c r="F529" s="45" t="e">
        <f t="shared" si="33"/>
        <v>#N/A</v>
      </c>
      <c r="G529" s="38" t="e">
        <f t="shared" si="34"/>
        <v>#N/A</v>
      </c>
      <c r="H529" s="38">
        <f t="shared" si="35"/>
        <v>120753.43</v>
      </c>
      <c r="I529">
        <v>13.5</v>
      </c>
      <c r="K529" s="38"/>
      <c r="L529" s="45"/>
    </row>
    <row r="530" spans="1:12" x14ac:dyDescent="0.25">
      <c r="A530" s="36">
        <v>42533</v>
      </c>
      <c r="B530" t="s">
        <v>2</v>
      </c>
      <c r="C530" t="s">
        <v>1</v>
      </c>
      <c r="D530" s="7">
        <v>122771.53</v>
      </c>
      <c r="E530" s="38">
        <f t="shared" si="32"/>
        <v>122771.53</v>
      </c>
      <c r="F530" s="45" t="e">
        <f t="shared" si="33"/>
        <v>#N/A</v>
      </c>
      <c r="G530" s="38" t="e">
        <f t="shared" si="34"/>
        <v>#N/A</v>
      </c>
      <c r="H530" s="38">
        <f t="shared" si="35"/>
        <v>122771.53</v>
      </c>
      <c r="I530">
        <v>13.8</v>
      </c>
      <c r="K530" s="38"/>
      <c r="L530" s="45"/>
    </row>
    <row r="531" spans="1:12" x14ac:dyDescent="0.25">
      <c r="A531" s="36">
        <v>42534</v>
      </c>
      <c r="B531" t="s">
        <v>2</v>
      </c>
      <c r="C531" t="s">
        <v>2</v>
      </c>
      <c r="D531" s="7">
        <v>122106.95</v>
      </c>
      <c r="E531" s="38">
        <f t="shared" si="32"/>
        <v>122106.95</v>
      </c>
      <c r="F531" s="45" t="e">
        <f t="shared" si="33"/>
        <v>#N/A</v>
      </c>
      <c r="G531" s="38">
        <f t="shared" si="34"/>
        <v>122106.95</v>
      </c>
      <c r="H531" s="38" t="e">
        <f t="shared" si="35"/>
        <v>#N/A</v>
      </c>
      <c r="I531">
        <v>13.4</v>
      </c>
      <c r="K531" s="38"/>
      <c r="L531" s="45"/>
    </row>
    <row r="532" spans="1:12" x14ac:dyDescent="0.25">
      <c r="A532" s="36">
        <v>42535</v>
      </c>
      <c r="B532" t="s">
        <v>2</v>
      </c>
      <c r="C532" t="s">
        <v>1</v>
      </c>
      <c r="D532" s="7">
        <v>138466.56</v>
      </c>
      <c r="E532" s="38">
        <f t="shared" si="32"/>
        <v>138466.56</v>
      </c>
      <c r="F532" s="45" t="e">
        <f t="shared" si="33"/>
        <v>#N/A</v>
      </c>
      <c r="G532" s="38" t="e">
        <f t="shared" si="34"/>
        <v>#N/A</v>
      </c>
      <c r="H532" s="38">
        <f t="shared" si="35"/>
        <v>138466.56</v>
      </c>
      <c r="I532">
        <v>15.6</v>
      </c>
      <c r="K532" s="38"/>
      <c r="L532" s="45"/>
    </row>
    <row r="533" spans="1:12" x14ac:dyDescent="0.25">
      <c r="A533" s="36">
        <v>42536</v>
      </c>
      <c r="B533" t="s">
        <v>2</v>
      </c>
      <c r="C533" t="s">
        <v>1</v>
      </c>
      <c r="D533" s="7">
        <v>140904.59</v>
      </c>
      <c r="E533" s="38">
        <f t="shared" si="32"/>
        <v>140904.59</v>
      </c>
      <c r="F533" s="45" t="e">
        <f t="shared" si="33"/>
        <v>#N/A</v>
      </c>
      <c r="G533" s="38" t="e">
        <f t="shared" si="34"/>
        <v>#N/A</v>
      </c>
      <c r="H533" s="38">
        <f t="shared" si="35"/>
        <v>140904.59</v>
      </c>
      <c r="I533">
        <v>17.899999999999999</v>
      </c>
      <c r="K533" s="38"/>
      <c r="L533" s="45"/>
    </row>
    <row r="534" spans="1:12" x14ac:dyDescent="0.25">
      <c r="A534" s="36">
        <v>42537</v>
      </c>
      <c r="B534" t="s">
        <v>2</v>
      </c>
      <c r="C534" t="s">
        <v>1</v>
      </c>
      <c r="D534" s="7">
        <v>140741.16500000001</v>
      </c>
      <c r="E534" s="38">
        <f t="shared" si="32"/>
        <v>140741.16500000001</v>
      </c>
      <c r="F534" s="45" t="e">
        <f t="shared" si="33"/>
        <v>#N/A</v>
      </c>
      <c r="G534" s="38" t="e">
        <f t="shared" si="34"/>
        <v>#N/A</v>
      </c>
      <c r="H534" s="38">
        <f t="shared" si="35"/>
        <v>140741.16500000001</v>
      </c>
      <c r="I534">
        <v>14.3</v>
      </c>
      <c r="K534" s="38"/>
      <c r="L534" s="45"/>
    </row>
    <row r="535" spans="1:12" x14ac:dyDescent="0.25">
      <c r="A535" s="36">
        <v>42538</v>
      </c>
      <c r="B535" t="s">
        <v>2</v>
      </c>
      <c r="C535" t="s">
        <v>1</v>
      </c>
      <c r="D535" s="7">
        <v>138023.10999999999</v>
      </c>
      <c r="E535" s="38">
        <f t="shared" si="32"/>
        <v>138023.10999999999</v>
      </c>
      <c r="F535" s="45" t="e">
        <f t="shared" si="33"/>
        <v>#N/A</v>
      </c>
      <c r="G535" s="38" t="e">
        <f t="shared" si="34"/>
        <v>#N/A</v>
      </c>
      <c r="H535" s="38">
        <f t="shared" si="35"/>
        <v>138023.10999999999</v>
      </c>
      <c r="I535">
        <v>15.1</v>
      </c>
      <c r="K535" s="38"/>
      <c r="L535" s="45"/>
    </row>
    <row r="536" spans="1:12" x14ac:dyDescent="0.25">
      <c r="A536" s="36">
        <v>42539</v>
      </c>
      <c r="B536" t="s">
        <v>2</v>
      </c>
      <c r="C536" t="s">
        <v>1</v>
      </c>
      <c r="D536" s="7">
        <v>123162.185</v>
      </c>
      <c r="E536" s="38">
        <f t="shared" si="32"/>
        <v>123162.185</v>
      </c>
      <c r="F536" s="45" t="e">
        <f t="shared" si="33"/>
        <v>#N/A</v>
      </c>
      <c r="G536" s="38" t="e">
        <f t="shared" si="34"/>
        <v>#N/A</v>
      </c>
      <c r="H536" s="38">
        <f t="shared" si="35"/>
        <v>123162.185</v>
      </c>
      <c r="I536">
        <v>12.7</v>
      </c>
      <c r="K536" s="38"/>
      <c r="L536" s="45"/>
    </row>
    <row r="537" spans="1:12" x14ac:dyDescent="0.25">
      <c r="A537" s="36">
        <v>42540</v>
      </c>
      <c r="B537" t="s">
        <v>2</v>
      </c>
      <c r="C537" t="s">
        <v>1</v>
      </c>
      <c r="D537" s="7">
        <v>119662.16499999999</v>
      </c>
      <c r="E537" s="38">
        <f t="shared" si="32"/>
        <v>119662.16499999999</v>
      </c>
      <c r="F537" s="45" t="e">
        <f t="shared" si="33"/>
        <v>#N/A</v>
      </c>
      <c r="G537" s="38" t="e">
        <f t="shared" si="34"/>
        <v>#N/A</v>
      </c>
      <c r="H537" s="38">
        <f t="shared" si="35"/>
        <v>119662.16499999999</v>
      </c>
      <c r="I537">
        <v>13.5</v>
      </c>
      <c r="K537" s="38"/>
      <c r="L537" s="45"/>
    </row>
    <row r="538" spans="1:12" x14ac:dyDescent="0.25">
      <c r="A538" s="36">
        <v>42541</v>
      </c>
      <c r="B538" t="s">
        <v>2</v>
      </c>
      <c r="C538" t="s">
        <v>1</v>
      </c>
      <c r="D538" s="7">
        <v>134435.11499999999</v>
      </c>
      <c r="E538" s="38">
        <f t="shared" si="32"/>
        <v>134435.11499999999</v>
      </c>
      <c r="F538" s="45" t="e">
        <f t="shared" si="33"/>
        <v>#N/A</v>
      </c>
      <c r="G538" s="38" t="e">
        <f t="shared" si="34"/>
        <v>#N/A</v>
      </c>
      <c r="H538" s="38">
        <f t="shared" si="35"/>
        <v>134435.11499999999</v>
      </c>
      <c r="I538">
        <v>13.2</v>
      </c>
      <c r="K538" s="38"/>
      <c r="L538" s="45"/>
    </row>
    <row r="539" spans="1:12" x14ac:dyDescent="0.25">
      <c r="A539" s="36">
        <v>42542</v>
      </c>
      <c r="B539" t="s">
        <v>2</v>
      </c>
      <c r="C539" t="s">
        <v>1</v>
      </c>
      <c r="D539" s="7">
        <v>137511.315</v>
      </c>
      <c r="E539" s="38">
        <f t="shared" si="32"/>
        <v>137511.315</v>
      </c>
      <c r="F539" s="45" t="e">
        <f t="shared" si="33"/>
        <v>#N/A</v>
      </c>
      <c r="G539" s="38" t="e">
        <f t="shared" si="34"/>
        <v>#N/A</v>
      </c>
      <c r="H539" s="38">
        <f t="shared" si="35"/>
        <v>137511.315</v>
      </c>
      <c r="I539">
        <v>14.7</v>
      </c>
      <c r="K539" s="38"/>
      <c r="L539" s="45"/>
    </row>
    <row r="540" spans="1:12" x14ac:dyDescent="0.25">
      <c r="A540" s="36">
        <v>42543</v>
      </c>
      <c r="B540" t="s">
        <v>2</v>
      </c>
      <c r="C540" t="s">
        <v>1</v>
      </c>
      <c r="D540" s="7">
        <v>133813.285</v>
      </c>
      <c r="E540" s="38">
        <f t="shared" si="32"/>
        <v>133813.285</v>
      </c>
      <c r="F540" s="45" t="e">
        <f t="shared" si="33"/>
        <v>#N/A</v>
      </c>
      <c r="G540" s="38" t="e">
        <f t="shared" si="34"/>
        <v>#N/A</v>
      </c>
      <c r="H540" s="38">
        <f t="shared" si="35"/>
        <v>133813.285</v>
      </c>
      <c r="I540">
        <v>15.4</v>
      </c>
      <c r="K540" s="38"/>
      <c r="L540" s="45"/>
    </row>
    <row r="541" spans="1:12" x14ac:dyDescent="0.25">
      <c r="A541" s="36">
        <v>42544</v>
      </c>
      <c r="B541" t="s">
        <v>2</v>
      </c>
      <c r="C541" t="s">
        <v>1</v>
      </c>
      <c r="D541" s="7">
        <v>136740.005</v>
      </c>
      <c r="E541" s="38">
        <f t="shared" si="32"/>
        <v>136740.005</v>
      </c>
      <c r="F541" s="45" t="e">
        <f t="shared" si="33"/>
        <v>#N/A</v>
      </c>
      <c r="G541" s="38" t="e">
        <f t="shared" si="34"/>
        <v>#N/A</v>
      </c>
      <c r="H541" s="38">
        <f t="shared" si="35"/>
        <v>136740.005</v>
      </c>
      <c r="I541">
        <v>14.8</v>
      </c>
      <c r="K541" s="38"/>
      <c r="L541" s="45"/>
    </row>
    <row r="542" spans="1:12" x14ac:dyDescent="0.25">
      <c r="A542" s="36">
        <v>42545</v>
      </c>
      <c r="B542" t="s">
        <v>1</v>
      </c>
      <c r="C542" t="s">
        <v>1</v>
      </c>
      <c r="D542" s="7">
        <v>144658.38</v>
      </c>
      <c r="E542" s="38" t="e">
        <f t="shared" si="32"/>
        <v>#N/A</v>
      </c>
      <c r="F542" s="45">
        <f t="shared" si="33"/>
        <v>144658.38</v>
      </c>
      <c r="G542" s="38" t="e">
        <f t="shared" si="34"/>
        <v>#N/A</v>
      </c>
      <c r="H542" s="38">
        <f t="shared" si="35"/>
        <v>144658.38</v>
      </c>
      <c r="I542">
        <v>10.7</v>
      </c>
      <c r="K542" s="38"/>
      <c r="L542" s="45"/>
    </row>
    <row r="543" spans="1:12" x14ac:dyDescent="0.25">
      <c r="A543" s="36">
        <v>42546</v>
      </c>
      <c r="B543" t="s">
        <v>1</v>
      </c>
      <c r="C543" t="s">
        <v>1</v>
      </c>
      <c r="D543" s="7">
        <v>131730.83499999999</v>
      </c>
      <c r="E543" s="38" t="e">
        <f t="shared" si="32"/>
        <v>#N/A</v>
      </c>
      <c r="F543" s="45">
        <f t="shared" si="33"/>
        <v>131730.83499999999</v>
      </c>
      <c r="G543" s="38" t="e">
        <f t="shared" si="34"/>
        <v>#N/A</v>
      </c>
      <c r="H543" s="38">
        <f t="shared" si="35"/>
        <v>131730.83499999999</v>
      </c>
      <c r="I543">
        <v>12.7</v>
      </c>
      <c r="K543" s="38"/>
      <c r="L543" s="45"/>
    </row>
    <row r="544" spans="1:12" x14ac:dyDescent="0.25">
      <c r="A544" s="36">
        <v>42547</v>
      </c>
      <c r="B544" t="s">
        <v>1</v>
      </c>
      <c r="C544" t="s">
        <v>1</v>
      </c>
      <c r="D544" s="7">
        <v>126455.935</v>
      </c>
      <c r="E544" s="38" t="e">
        <f t="shared" si="32"/>
        <v>#N/A</v>
      </c>
      <c r="F544" s="45">
        <f t="shared" si="33"/>
        <v>126455.935</v>
      </c>
      <c r="G544" s="38" t="e">
        <f t="shared" si="34"/>
        <v>#N/A</v>
      </c>
      <c r="H544" s="38">
        <f t="shared" si="35"/>
        <v>126455.935</v>
      </c>
      <c r="I544">
        <v>11.1</v>
      </c>
      <c r="K544" s="38"/>
      <c r="L544" s="45"/>
    </row>
    <row r="545" spans="1:12" x14ac:dyDescent="0.25">
      <c r="A545" s="36">
        <v>42548</v>
      </c>
      <c r="B545" t="s">
        <v>1</v>
      </c>
      <c r="C545" t="s">
        <v>1</v>
      </c>
      <c r="D545" s="7">
        <v>148639.995</v>
      </c>
      <c r="E545" s="38" t="e">
        <f t="shared" si="32"/>
        <v>#N/A</v>
      </c>
      <c r="F545" s="45">
        <f t="shared" si="33"/>
        <v>148639.995</v>
      </c>
      <c r="G545" s="38" t="e">
        <f t="shared" si="34"/>
        <v>#N/A</v>
      </c>
      <c r="H545" s="38">
        <f t="shared" si="35"/>
        <v>148639.995</v>
      </c>
      <c r="I545">
        <v>10.6</v>
      </c>
      <c r="K545" s="38"/>
      <c r="L545" s="45"/>
    </row>
    <row r="546" spans="1:12" x14ac:dyDescent="0.25">
      <c r="A546" s="36">
        <v>42549</v>
      </c>
      <c r="B546" t="s">
        <v>1</v>
      </c>
      <c r="C546" t="s">
        <v>1</v>
      </c>
      <c r="D546" s="7">
        <v>142146.31</v>
      </c>
      <c r="E546" s="38" t="e">
        <f t="shared" si="32"/>
        <v>#N/A</v>
      </c>
      <c r="F546" s="45">
        <f t="shared" si="33"/>
        <v>142146.31</v>
      </c>
      <c r="G546" s="38" t="e">
        <f t="shared" si="34"/>
        <v>#N/A</v>
      </c>
      <c r="H546" s="38">
        <f t="shared" si="35"/>
        <v>142146.31</v>
      </c>
      <c r="I546">
        <v>17</v>
      </c>
      <c r="K546" s="38"/>
      <c r="L546" s="45"/>
    </row>
    <row r="547" spans="1:12" x14ac:dyDescent="0.25">
      <c r="A547" s="36">
        <v>42550</v>
      </c>
      <c r="B547" t="s">
        <v>1</v>
      </c>
      <c r="C547" t="s">
        <v>1</v>
      </c>
      <c r="D547" s="7">
        <v>136071.965</v>
      </c>
      <c r="E547" s="38" t="e">
        <f t="shared" si="32"/>
        <v>#N/A</v>
      </c>
      <c r="F547" s="45">
        <f t="shared" si="33"/>
        <v>136071.965</v>
      </c>
      <c r="G547" s="38" t="e">
        <f t="shared" si="34"/>
        <v>#N/A</v>
      </c>
      <c r="H547" s="38">
        <f t="shared" si="35"/>
        <v>136071.965</v>
      </c>
      <c r="I547">
        <v>15.8</v>
      </c>
      <c r="K547" s="38"/>
      <c r="L547" s="45"/>
    </row>
    <row r="548" spans="1:12" x14ac:dyDescent="0.25">
      <c r="A548" s="36">
        <v>42551</v>
      </c>
      <c r="B548" t="s">
        <v>1</v>
      </c>
      <c r="C548" t="s">
        <v>1</v>
      </c>
      <c r="D548" s="7">
        <v>141078.46</v>
      </c>
      <c r="E548" s="38" t="e">
        <f t="shared" si="32"/>
        <v>#N/A</v>
      </c>
      <c r="F548" s="45">
        <f t="shared" si="33"/>
        <v>141078.46</v>
      </c>
      <c r="G548" s="38" t="e">
        <f t="shared" si="34"/>
        <v>#N/A</v>
      </c>
      <c r="H548" s="38">
        <f t="shared" si="35"/>
        <v>141078.46</v>
      </c>
      <c r="I548">
        <v>11.7</v>
      </c>
      <c r="K548" s="38"/>
      <c r="L548" s="45"/>
    </row>
    <row r="549" spans="1:12" x14ac:dyDescent="0.25">
      <c r="A549" s="36">
        <v>42552</v>
      </c>
      <c r="B549" t="s">
        <v>1</v>
      </c>
      <c r="C549" t="s">
        <v>1</v>
      </c>
      <c r="D549" s="7">
        <v>136676.715</v>
      </c>
      <c r="E549" s="38" t="e">
        <f t="shared" si="32"/>
        <v>#N/A</v>
      </c>
      <c r="F549" s="45">
        <f t="shared" si="33"/>
        <v>136676.715</v>
      </c>
      <c r="G549" s="38" t="e">
        <f t="shared" si="34"/>
        <v>#N/A</v>
      </c>
      <c r="H549" s="38">
        <f t="shared" si="35"/>
        <v>136676.715</v>
      </c>
      <c r="I549">
        <v>14.1</v>
      </c>
      <c r="K549" s="38"/>
      <c r="L549" s="45"/>
    </row>
    <row r="550" spans="1:12" x14ac:dyDescent="0.25">
      <c r="A550" s="36">
        <v>42553</v>
      </c>
      <c r="B550" t="s">
        <v>1</v>
      </c>
      <c r="C550" t="s">
        <v>1</v>
      </c>
      <c r="D550" s="7">
        <v>118683.565</v>
      </c>
      <c r="E550" s="38" t="e">
        <f t="shared" si="32"/>
        <v>#N/A</v>
      </c>
      <c r="F550" s="45">
        <f t="shared" si="33"/>
        <v>118683.565</v>
      </c>
      <c r="G550" s="38" t="e">
        <f t="shared" si="34"/>
        <v>#N/A</v>
      </c>
      <c r="H550" s="38">
        <f t="shared" si="35"/>
        <v>118683.565</v>
      </c>
      <c r="I550">
        <v>16.5</v>
      </c>
      <c r="K550" s="38"/>
      <c r="L550" s="45"/>
    </row>
    <row r="551" spans="1:12" x14ac:dyDescent="0.25">
      <c r="A551" s="36">
        <v>42554</v>
      </c>
      <c r="B551" t="s">
        <v>1</v>
      </c>
      <c r="C551" t="s">
        <v>1</v>
      </c>
      <c r="D551" s="7">
        <v>112556.405</v>
      </c>
      <c r="E551" s="38" t="e">
        <f t="shared" si="32"/>
        <v>#N/A</v>
      </c>
      <c r="F551" s="45">
        <f t="shared" si="33"/>
        <v>112556.405</v>
      </c>
      <c r="G551" s="38" t="e">
        <f t="shared" si="34"/>
        <v>#N/A</v>
      </c>
      <c r="H551" s="38">
        <f t="shared" si="35"/>
        <v>112556.405</v>
      </c>
      <c r="I551">
        <v>16.7</v>
      </c>
      <c r="K551" s="38"/>
      <c r="L551" s="45"/>
    </row>
    <row r="552" spans="1:12" x14ac:dyDescent="0.25">
      <c r="A552" s="36">
        <v>42555</v>
      </c>
      <c r="B552" t="s">
        <v>1</v>
      </c>
      <c r="C552" t="s">
        <v>1</v>
      </c>
      <c r="D552" s="7">
        <v>135712.245</v>
      </c>
      <c r="E552" s="38" t="e">
        <f t="shared" si="32"/>
        <v>#N/A</v>
      </c>
      <c r="F552" s="45">
        <f t="shared" si="33"/>
        <v>135712.245</v>
      </c>
      <c r="G552" s="38" t="e">
        <f t="shared" si="34"/>
        <v>#N/A</v>
      </c>
      <c r="H552" s="38">
        <f t="shared" si="35"/>
        <v>135712.245</v>
      </c>
      <c r="I552">
        <v>12.7</v>
      </c>
      <c r="K552" s="38"/>
      <c r="L552" s="45"/>
    </row>
    <row r="553" spans="1:12" x14ac:dyDescent="0.25">
      <c r="A553" s="36">
        <v>42556</v>
      </c>
      <c r="B553" t="s">
        <v>1</v>
      </c>
      <c r="C553" t="s">
        <v>1</v>
      </c>
      <c r="D553" s="7">
        <v>142401.79500000001</v>
      </c>
      <c r="E553" s="38" t="e">
        <f t="shared" si="32"/>
        <v>#N/A</v>
      </c>
      <c r="F553" s="45">
        <f t="shared" si="33"/>
        <v>142401.79500000001</v>
      </c>
      <c r="G553" s="38" t="e">
        <f t="shared" si="34"/>
        <v>#N/A</v>
      </c>
      <c r="H553" s="38">
        <f t="shared" si="35"/>
        <v>142401.79500000001</v>
      </c>
      <c r="I553">
        <v>12.8</v>
      </c>
      <c r="K553" s="38"/>
      <c r="L553" s="45"/>
    </row>
    <row r="554" spans="1:12" x14ac:dyDescent="0.25">
      <c r="A554" s="36">
        <v>42557</v>
      </c>
      <c r="B554" t="s">
        <v>1</v>
      </c>
      <c r="C554" t="s">
        <v>1</v>
      </c>
      <c r="D554" s="7">
        <v>134056.095</v>
      </c>
      <c r="E554" s="38" t="e">
        <f t="shared" si="32"/>
        <v>#N/A</v>
      </c>
      <c r="F554" s="45">
        <f t="shared" si="33"/>
        <v>134056.095</v>
      </c>
      <c r="G554" s="38" t="e">
        <f t="shared" si="34"/>
        <v>#N/A</v>
      </c>
      <c r="H554" s="38">
        <f t="shared" si="35"/>
        <v>134056.095</v>
      </c>
      <c r="I554">
        <v>13</v>
      </c>
      <c r="K554" s="38"/>
      <c r="L554" s="45"/>
    </row>
    <row r="555" spans="1:12" x14ac:dyDescent="0.25">
      <c r="A555" s="36">
        <v>42558</v>
      </c>
      <c r="B555" t="s">
        <v>1</v>
      </c>
      <c r="C555" t="s">
        <v>1</v>
      </c>
      <c r="D555" s="7">
        <v>138768.04500000001</v>
      </c>
      <c r="E555" s="38" t="e">
        <f t="shared" si="32"/>
        <v>#N/A</v>
      </c>
      <c r="F555" s="45">
        <f t="shared" si="33"/>
        <v>138768.04500000001</v>
      </c>
      <c r="G555" s="38" t="e">
        <f t="shared" si="34"/>
        <v>#N/A</v>
      </c>
      <c r="H555" s="38">
        <f t="shared" si="35"/>
        <v>138768.04500000001</v>
      </c>
      <c r="I555">
        <v>13.7</v>
      </c>
      <c r="K555" s="38"/>
      <c r="L555" s="45"/>
    </row>
    <row r="556" spans="1:12" x14ac:dyDescent="0.25">
      <c r="A556" s="36">
        <v>42559</v>
      </c>
      <c r="B556" t="s">
        <v>1</v>
      </c>
      <c r="C556" t="s">
        <v>1</v>
      </c>
      <c r="D556" s="7">
        <v>136690.04999999999</v>
      </c>
      <c r="E556" s="38" t="e">
        <f t="shared" si="32"/>
        <v>#N/A</v>
      </c>
      <c r="F556" s="45">
        <f t="shared" si="33"/>
        <v>136690.04999999999</v>
      </c>
      <c r="G556" s="38" t="e">
        <f t="shared" si="34"/>
        <v>#N/A</v>
      </c>
      <c r="H556" s="38">
        <f t="shared" si="35"/>
        <v>136690.04999999999</v>
      </c>
      <c r="I556">
        <v>15.3</v>
      </c>
      <c r="K556" s="38"/>
      <c r="L556" s="45"/>
    </row>
    <row r="557" spans="1:12" x14ac:dyDescent="0.25">
      <c r="A557" s="36">
        <v>42560</v>
      </c>
      <c r="B557" t="s">
        <v>1</v>
      </c>
      <c r="C557" t="s">
        <v>1</v>
      </c>
      <c r="D557" s="7">
        <v>122369.535</v>
      </c>
      <c r="E557" s="38" t="e">
        <f t="shared" si="32"/>
        <v>#N/A</v>
      </c>
      <c r="F557" s="45">
        <f t="shared" si="33"/>
        <v>122369.535</v>
      </c>
      <c r="G557" s="38" t="e">
        <f t="shared" si="34"/>
        <v>#N/A</v>
      </c>
      <c r="H557" s="38">
        <f t="shared" si="35"/>
        <v>122369.535</v>
      </c>
      <c r="I557">
        <v>15.2</v>
      </c>
      <c r="K557" s="38"/>
      <c r="L557" s="45"/>
    </row>
    <row r="558" spans="1:12" x14ac:dyDescent="0.25">
      <c r="A558" s="36">
        <v>42561</v>
      </c>
      <c r="B558" t="s">
        <v>1</v>
      </c>
      <c r="C558" t="s">
        <v>1</v>
      </c>
      <c r="D558" s="7">
        <v>119218.23</v>
      </c>
      <c r="E558" s="38" t="e">
        <f t="shared" si="32"/>
        <v>#N/A</v>
      </c>
      <c r="F558" s="45">
        <f t="shared" si="33"/>
        <v>119218.23</v>
      </c>
      <c r="G558" s="38" t="e">
        <f t="shared" si="34"/>
        <v>#N/A</v>
      </c>
      <c r="H558" s="38">
        <f t="shared" si="35"/>
        <v>119218.23</v>
      </c>
      <c r="I558">
        <v>14.2</v>
      </c>
      <c r="K558" s="38"/>
      <c r="L558" s="45"/>
    </row>
    <row r="559" spans="1:12" x14ac:dyDescent="0.25">
      <c r="A559" s="36">
        <v>42562</v>
      </c>
      <c r="B559" t="s">
        <v>1</v>
      </c>
      <c r="C559" t="s">
        <v>1</v>
      </c>
      <c r="D559" s="7">
        <v>128207.125</v>
      </c>
      <c r="E559" s="38" t="e">
        <f t="shared" si="32"/>
        <v>#N/A</v>
      </c>
      <c r="F559" s="45">
        <f t="shared" si="33"/>
        <v>128207.125</v>
      </c>
      <c r="G559" s="38" t="e">
        <f t="shared" si="34"/>
        <v>#N/A</v>
      </c>
      <c r="H559" s="38">
        <f t="shared" si="35"/>
        <v>128207.125</v>
      </c>
      <c r="I559">
        <v>16</v>
      </c>
      <c r="K559" s="38"/>
      <c r="L559" s="45"/>
    </row>
    <row r="560" spans="1:12" x14ac:dyDescent="0.25">
      <c r="A560" s="36">
        <v>42563</v>
      </c>
      <c r="B560" t="s">
        <v>2</v>
      </c>
      <c r="C560" t="s">
        <v>1</v>
      </c>
      <c r="D560" s="7">
        <v>137582.19500000001</v>
      </c>
      <c r="E560" s="38">
        <f t="shared" si="32"/>
        <v>137582.19500000001</v>
      </c>
      <c r="F560" s="45" t="e">
        <f t="shared" si="33"/>
        <v>#N/A</v>
      </c>
      <c r="G560" s="38" t="e">
        <f t="shared" si="34"/>
        <v>#N/A</v>
      </c>
      <c r="H560" s="38">
        <f t="shared" si="35"/>
        <v>137582.19500000001</v>
      </c>
      <c r="I560">
        <v>13.7</v>
      </c>
      <c r="K560" s="38"/>
      <c r="L560" s="45"/>
    </row>
    <row r="561" spans="1:12" x14ac:dyDescent="0.25">
      <c r="A561" s="36">
        <v>42564</v>
      </c>
      <c r="B561" t="s">
        <v>2</v>
      </c>
      <c r="C561" t="s">
        <v>1</v>
      </c>
      <c r="D561" s="7">
        <v>145728.26</v>
      </c>
      <c r="E561" s="38">
        <f t="shared" si="32"/>
        <v>145728.26</v>
      </c>
      <c r="F561" s="45" t="e">
        <f t="shared" si="33"/>
        <v>#N/A</v>
      </c>
      <c r="G561" s="38" t="e">
        <f t="shared" si="34"/>
        <v>#N/A</v>
      </c>
      <c r="H561" s="38">
        <f t="shared" si="35"/>
        <v>145728.26</v>
      </c>
      <c r="I561">
        <v>12</v>
      </c>
      <c r="K561" s="38"/>
      <c r="L561" s="45"/>
    </row>
    <row r="562" spans="1:12" x14ac:dyDescent="0.25">
      <c r="A562" s="36">
        <v>42565</v>
      </c>
      <c r="B562" t="s">
        <v>2</v>
      </c>
      <c r="C562" t="s">
        <v>1</v>
      </c>
      <c r="D562" s="7">
        <v>144103.70499999999</v>
      </c>
      <c r="E562" s="38">
        <f t="shared" si="32"/>
        <v>144103.70499999999</v>
      </c>
      <c r="F562" s="45" t="e">
        <f t="shared" si="33"/>
        <v>#N/A</v>
      </c>
      <c r="G562" s="38" t="e">
        <f t="shared" si="34"/>
        <v>#N/A</v>
      </c>
      <c r="H562" s="38">
        <f t="shared" si="35"/>
        <v>144103.70499999999</v>
      </c>
      <c r="I562">
        <v>14</v>
      </c>
      <c r="K562" s="38"/>
      <c r="L562" s="45"/>
    </row>
    <row r="563" spans="1:12" x14ac:dyDescent="0.25">
      <c r="A563" s="36">
        <v>42566</v>
      </c>
      <c r="B563" t="s">
        <v>2</v>
      </c>
      <c r="C563" t="s">
        <v>1</v>
      </c>
      <c r="D563" s="7">
        <v>141166.85</v>
      </c>
      <c r="E563" s="38">
        <f t="shared" si="32"/>
        <v>141166.85</v>
      </c>
      <c r="F563" s="45" t="e">
        <f t="shared" si="33"/>
        <v>#N/A</v>
      </c>
      <c r="G563" s="38" t="e">
        <f t="shared" si="34"/>
        <v>#N/A</v>
      </c>
      <c r="H563" s="38">
        <f t="shared" si="35"/>
        <v>141166.85</v>
      </c>
      <c r="I563">
        <v>14.1</v>
      </c>
      <c r="K563" s="38"/>
      <c r="L563" s="45"/>
    </row>
    <row r="564" spans="1:12" x14ac:dyDescent="0.25">
      <c r="A564" s="36">
        <v>42567</v>
      </c>
      <c r="B564" t="s">
        <v>2</v>
      </c>
      <c r="C564" t="s">
        <v>1</v>
      </c>
      <c r="D564" s="7">
        <v>120659.15</v>
      </c>
      <c r="E564" s="38">
        <f t="shared" si="32"/>
        <v>120659.15</v>
      </c>
      <c r="F564" s="45" t="e">
        <f t="shared" si="33"/>
        <v>#N/A</v>
      </c>
      <c r="G564" s="38" t="e">
        <f t="shared" si="34"/>
        <v>#N/A</v>
      </c>
      <c r="H564" s="38">
        <f t="shared" si="35"/>
        <v>120659.15</v>
      </c>
      <c r="I564">
        <v>13.7</v>
      </c>
      <c r="K564" s="38"/>
      <c r="L564" s="45"/>
    </row>
    <row r="565" spans="1:12" x14ac:dyDescent="0.25">
      <c r="A565" s="36">
        <v>42568</v>
      </c>
      <c r="B565" t="s">
        <v>2</v>
      </c>
      <c r="C565" t="s">
        <v>1</v>
      </c>
      <c r="D565" s="7">
        <v>113418.125</v>
      </c>
      <c r="E565" s="38">
        <f t="shared" si="32"/>
        <v>113418.125</v>
      </c>
      <c r="F565" s="45" t="e">
        <f t="shared" si="33"/>
        <v>#N/A</v>
      </c>
      <c r="G565" s="38" t="e">
        <f t="shared" si="34"/>
        <v>#N/A</v>
      </c>
      <c r="H565" s="38">
        <f t="shared" si="35"/>
        <v>113418.125</v>
      </c>
      <c r="I565">
        <v>16.100000000000001</v>
      </c>
      <c r="K565" s="38"/>
      <c r="L565" s="45"/>
    </row>
    <row r="566" spans="1:12" x14ac:dyDescent="0.25">
      <c r="A566" s="36">
        <v>42569</v>
      </c>
      <c r="B566" t="s">
        <v>2</v>
      </c>
      <c r="C566" t="s">
        <v>1</v>
      </c>
      <c r="D566" s="7">
        <v>127367.015</v>
      </c>
      <c r="E566" s="38">
        <f t="shared" si="32"/>
        <v>127367.015</v>
      </c>
      <c r="F566" s="45" t="e">
        <f t="shared" si="33"/>
        <v>#N/A</v>
      </c>
      <c r="G566" s="38" t="e">
        <f t="shared" si="34"/>
        <v>#N/A</v>
      </c>
      <c r="H566" s="38">
        <f t="shared" si="35"/>
        <v>127367.015</v>
      </c>
      <c r="I566">
        <v>17.7</v>
      </c>
      <c r="K566" s="38"/>
      <c r="L566" s="45"/>
    </row>
    <row r="567" spans="1:12" x14ac:dyDescent="0.25">
      <c r="A567" s="36">
        <v>42570</v>
      </c>
      <c r="B567" t="s">
        <v>2</v>
      </c>
      <c r="C567" t="s">
        <v>1</v>
      </c>
      <c r="D567" s="7">
        <v>137028.04999999999</v>
      </c>
      <c r="E567" s="38">
        <f t="shared" si="32"/>
        <v>137028.04999999999</v>
      </c>
      <c r="F567" s="45" t="e">
        <f t="shared" si="33"/>
        <v>#N/A</v>
      </c>
      <c r="G567" s="38" t="e">
        <f t="shared" si="34"/>
        <v>#N/A</v>
      </c>
      <c r="H567" s="38">
        <f t="shared" si="35"/>
        <v>137028.04999999999</v>
      </c>
      <c r="I567">
        <v>16</v>
      </c>
      <c r="K567" s="38"/>
      <c r="L567" s="45"/>
    </row>
    <row r="568" spans="1:12" x14ac:dyDescent="0.25">
      <c r="A568" s="36">
        <v>42571</v>
      </c>
      <c r="B568" t="s">
        <v>2</v>
      </c>
      <c r="C568" t="s">
        <v>1</v>
      </c>
      <c r="D568" s="7">
        <v>136850.14000000001</v>
      </c>
      <c r="E568" s="38">
        <f t="shared" si="32"/>
        <v>136850.14000000001</v>
      </c>
      <c r="F568" s="45" t="e">
        <f t="shared" si="33"/>
        <v>#N/A</v>
      </c>
      <c r="G568" s="38" t="e">
        <f t="shared" si="34"/>
        <v>#N/A</v>
      </c>
      <c r="H568" s="38">
        <f t="shared" si="35"/>
        <v>136850.14000000001</v>
      </c>
      <c r="I568">
        <v>16.100000000000001</v>
      </c>
      <c r="K568" s="38"/>
      <c r="L568" s="45"/>
    </row>
    <row r="569" spans="1:12" x14ac:dyDescent="0.25">
      <c r="A569" s="36">
        <v>42572</v>
      </c>
      <c r="B569" t="s">
        <v>2</v>
      </c>
      <c r="C569" t="s">
        <v>1</v>
      </c>
      <c r="D569" s="7">
        <v>136127.125</v>
      </c>
      <c r="E569" s="38">
        <f t="shared" si="32"/>
        <v>136127.125</v>
      </c>
      <c r="F569" s="45" t="e">
        <f t="shared" si="33"/>
        <v>#N/A</v>
      </c>
      <c r="G569" s="38" t="e">
        <f t="shared" si="34"/>
        <v>#N/A</v>
      </c>
      <c r="H569" s="38">
        <f t="shared" si="35"/>
        <v>136127.125</v>
      </c>
      <c r="I569">
        <v>18.100000000000001</v>
      </c>
      <c r="K569" s="38"/>
      <c r="L569" s="45"/>
    </row>
    <row r="570" spans="1:12" x14ac:dyDescent="0.25">
      <c r="A570" s="36">
        <v>42573</v>
      </c>
      <c r="B570" t="s">
        <v>2</v>
      </c>
      <c r="C570" t="s">
        <v>1</v>
      </c>
      <c r="D570" s="7">
        <v>128777.82</v>
      </c>
      <c r="E570" s="38">
        <f t="shared" si="32"/>
        <v>128777.82</v>
      </c>
      <c r="F570" s="45" t="e">
        <f t="shared" si="33"/>
        <v>#N/A</v>
      </c>
      <c r="G570" s="38" t="e">
        <f t="shared" si="34"/>
        <v>#N/A</v>
      </c>
      <c r="H570" s="38">
        <f t="shared" si="35"/>
        <v>128777.82</v>
      </c>
      <c r="I570">
        <v>18.3</v>
      </c>
      <c r="K570" s="38"/>
      <c r="L570" s="45"/>
    </row>
    <row r="571" spans="1:12" x14ac:dyDescent="0.25">
      <c r="A571" s="36">
        <v>42574</v>
      </c>
      <c r="B571" t="s">
        <v>2</v>
      </c>
      <c r="C571" t="s">
        <v>1</v>
      </c>
      <c r="D571" s="7">
        <v>119888.575</v>
      </c>
      <c r="E571" s="38">
        <f t="shared" si="32"/>
        <v>119888.575</v>
      </c>
      <c r="F571" s="45" t="e">
        <f t="shared" si="33"/>
        <v>#N/A</v>
      </c>
      <c r="G571" s="38" t="e">
        <f t="shared" si="34"/>
        <v>#N/A</v>
      </c>
      <c r="H571" s="38">
        <f t="shared" si="35"/>
        <v>119888.575</v>
      </c>
      <c r="I571">
        <v>11.6</v>
      </c>
      <c r="K571" s="38"/>
      <c r="L571" s="45"/>
    </row>
    <row r="572" spans="1:12" x14ac:dyDescent="0.25">
      <c r="A572" s="36">
        <v>42575</v>
      </c>
      <c r="B572" t="s">
        <v>2</v>
      </c>
      <c r="C572" t="s">
        <v>1</v>
      </c>
      <c r="D572" s="7">
        <v>120126.905</v>
      </c>
      <c r="E572" s="38">
        <f t="shared" si="32"/>
        <v>120126.905</v>
      </c>
      <c r="F572" s="45" t="e">
        <f t="shared" si="33"/>
        <v>#N/A</v>
      </c>
      <c r="G572" s="38" t="e">
        <f t="shared" si="34"/>
        <v>#N/A</v>
      </c>
      <c r="H572" s="38">
        <f t="shared" si="35"/>
        <v>120126.905</v>
      </c>
      <c r="I572">
        <v>11.4</v>
      </c>
      <c r="K572" s="38"/>
      <c r="L572" s="45"/>
    </row>
    <row r="573" spans="1:12" x14ac:dyDescent="0.25">
      <c r="A573" s="36">
        <v>42576</v>
      </c>
      <c r="B573" t="s">
        <v>2</v>
      </c>
      <c r="C573" t="s">
        <v>1</v>
      </c>
      <c r="D573" s="7">
        <v>138134.63500000001</v>
      </c>
      <c r="E573" s="38">
        <f t="shared" si="32"/>
        <v>138134.63500000001</v>
      </c>
      <c r="F573" s="45" t="e">
        <f t="shared" si="33"/>
        <v>#N/A</v>
      </c>
      <c r="G573" s="38" t="e">
        <f t="shared" si="34"/>
        <v>#N/A</v>
      </c>
      <c r="H573" s="38">
        <f t="shared" si="35"/>
        <v>138134.63500000001</v>
      </c>
      <c r="I573">
        <v>14.3</v>
      </c>
      <c r="K573" s="38"/>
      <c r="L573" s="45"/>
    </row>
    <row r="574" spans="1:12" x14ac:dyDescent="0.25">
      <c r="A574" s="36">
        <v>42577</v>
      </c>
      <c r="B574" t="s">
        <v>2</v>
      </c>
      <c r="C574" t="s">
        <v>1</v>
      </c>
      <c r="D574" s="7">
        <v>146465.69</v>
      </c>
      <c r="E574" s="38">
        <f t="shared" si="32"/>
        <v>146465.69</v>
      </c>
      <c r="F574" s="45" t="e">
        <f t="shared" si="33"/>
        <v>#N/A</v>
      </c>
      <c r="G574" s="38" t="e">
        <f t="shared" si="34"/>
        <v>#N/A</v>
      </c>
      <c r="H574" s="38">
        <f t="shared" si="35"/>
        <v>146465.69</v>
      </c>
      <c r="I574">
        <v>11</v>
      </c>
      <c r="K574" s="38"/>
      <c r="L574" s="45"/>
    </row>
    <row r="575" spans="1:12" x14ac:dyDescent="0.25">
      <c r="A575" s="36">
        <v>42578</v>
      </c>
      <c r="B575" t="s">
        <v>2</v>
      </c>
      <c r="C575" t="s">
        <v>1</v>
      </c>
      <c r="D575" s="7">
        <v>143209.755</v>
      </c>
      <c r="E575" s="38">
        <f t="shared" si="32"/>
        <v>143209.755</v>
      </c>
      <c r="F575" s="45" t="e">
        <f t="shared" si="33"/>
        <v>#N/A</v>
      </c>
      <c r="G575" s="38" t="e">
        <f t="shared" si="34"/>
        <v>#N/A</v>
      </c>
      <c r="H575" s="38">
        <f t="shared" si="35"/>
        <v>143209.755</v>
      </c>
      <c r="I575">
        <v>12.9</v>
      </c>
      <c r="K575" s="38"/>
      <c r="L575" s="45"/>
    </row>
    <row r="576" spans="1:12" x14ac:dyDescent="0.25">
      <c r="A576" s="36">
        <v>42579</v>
      </c>
      <c r="B576" t="s">
        <v>2</v>
      </c>
      <c r="C576" t="s">
        <v>1</v>
      </c>
      <c r="D576" s="7">
        <v>142341.63500000001</v>
      </c>
      <c r="E576" s="38">
        <f t="shared" si="32"/>
        <v>142341.63500000001</v>
      </c>
      <c r="F576" s="45" t="e">
        <f t="shared" si="33"/>
        <v>#N/A</v>
      </c>
      <c r="G576" s="38" t="e">
        <f t="shared" si="34"/>
        <v>#N/A</v>
      </c>
      <c r="H576" s="38">
        <f t="shared" si="35"/>
        <v>142341.63500000001</v>
      </c>
      <c r="I576">
        <v>15.2</v>
      </c>
      <c r="K576" s="38"/>
      <c r="L576" s="45"/>
    </row>
    <row r="577" spans="1:12" x14ac:dyDescent="0.25">
      <c r="A577" s="36">
        <v>42580</v>
      </c>
      <c r="B577" t="s">
        <v>2</v>
      </c>
      <c r="C577" t="s">
        <v>1</v>
      </c>
      <c r="D577" s="7">
        <v>139822.93</v>
      </c>
      <c r="E577" s="38">
        <f t="shared" si="32"/>
        <v>139822.93</v>
      </c>
      <c r="F577" s="45" t="e">
        <f t="shared" si="33"/>
        <v>#N/A</v>
      </c>
      <c r="G577" s="38" t="e">
        <f t="shared" si="34"/>
        <v>#N/A</v>
      </c>
      <c r="H577" s="38">
        <f t="shared" si="35"/>
        <v>139822.93</v>
      </c>
      <c r="I577">
        <v>15.3</v>
      </c>
      <c r="K577" s="38"/>
      <c r="L577" s="45"/>
    </row>
    <row r="578" spans="1:12" x14ac:dyDescent="0.25">
      <c r="A578" s="36">
        <v>42581</v>
      </c>
      <c r="B578" t="s">
        <v>2</v>
      </c>
      <c r="C578" t="s">
        <v>1</v>
      </c>
      <c r="D578" s="7">
        <v>121548.535</v>
      </c>
      <c r="E578" s="38">
        <f t="shared" si="32"/>
        <v>121548.535</v>
      </c>
      <c r="F578" s="45" t="e">
        <f t="shared" si="33"/>
        <v>#N/A</v>
      </c>
      <c r="G578" s="38" t="e">
        <f t="shared" si="34"/>
        <v>#N/A</v>
      </c>
      <c r="H578" s="38">
        <f t="shared" si="35"/>
        <v>121548.535</v>
      </c>
      <c r="I578">
        <v>13.8</v>
      </c>
      <c r="K578" s="38"/>
      <c r="L578" s="45"/>
    </row>
    <row r="579" spans="1:12" x14ac:dyDescent="0.25">
      <c r="A579" s="36">
        <v>42582</v>
      </c>
      <c r="B579" t="s">
        <v>2</v>
      </c>
      <c r="C579" t="s">
        <v>1</v>
      </c>
      <c r="D579" s="7">
        <v>114481.28</v>
      </c>
      <c r="E579" s="38">
        <f t="shared" ref="E579:E642" si="36">IF($B579="N",#N/A,$D579)</f>
        <v>114481.28</v>
      </c>
      <c r="F579" s="45" t="e">
        <f t="shared" ref="F579:F642" si="37">IF($B579="N",$D579,#N/A)</f>
        <v>#N/A</v>
      </c>
      <c r="G579" s="38" t="e">
        <f t="shared" ref="G579:G642" si="38">IF($C579="Y",$D579,#N/A)</f>
        <v>#N/A</v>
      </c>
      <c r="H579" s="38">
        <f t="shared" ref="H579:H642" si="39">IF($C579="Y",#N/A,$D579)</f>
        <v>114481.28</v>
      </c>
      <c r="I579">
        <v>17</v>
      </c>
      <c r="K579" s="38"/>
      <c r="L579" s="45"/>
    </row>
    <row r="580" spans="1:12" x14ac:dyDescent="0.25">
      <c r="A580" s="36">
        <v>42583</v>
      </c>
      <c r="B580" t="s">
        <v>2</v>
      </c>
      <c r="C580" t="s">
        <v>1</v>
      </c>
      <c r="D580" s="7">
        <v>137934.845</v>
      </c>
      <c r="E580" s="38">
        <f t="shared" si="36"/>
        <v>137934.845</v>
      </c>
      <c r="F580" s="45" t="e">
        <f t="shared" si="37"/>
        <v>#N/A</v>
      </c>
      <c r="G580" s="38" t="e">
        <f t="shared" si="38"/>
        <v>#N/A</v>
      </c>
      <c r="H580" s="38">
        <f t="shared" si="39"/>
        <v>137934.845</v>
      </c>
      <c r="I580">
        <v>14.4</v>
      </c>
      <c r="K580" s="38"/>
      <c r="L580" s="45"/>
    </row>
    <row r="581" spans="1:12" x14ac:dyDescent="0.25">
      <c r="A581" s="36">
        <v>42584</v>
      </c>
      <c r="B581" t="s">
        <v>2</v>
      </c>
      <c r="C581" t="s">
        <v>1</v>
      </c>
      <c r="D581" s="7">
        <v>137301.69</v>
      </c>
      <c r="E581" s="38">
        <f t="shared" si="36"/>
        <v>137301.69</v>
      </c>
      <c r="F581" s="45" t="e">
        <f t="shared" si="37"/>
        <v>#N/A</v>
      </c>
      <c r="G581" s="38" t="e">
        <f t="shared" si="38"/>
        <v>#N/A</v>
      </c>
      <c r="H581" s="38">
        <f t="shared" si="39"/>
        <v>137301.69</v>
      </c>
      <c r="I581">
        <v>13.4</v>
      </c>
      <c r="K581" s="38"/>
      <c r="L581" s="45"/>
    </row>
    <row r="582" spans="1:12" x14ac:dyDescent="0.25">
      <c r="A582" s="36">
        <v>42585</v>
      </c>
      <c r="B582" t="s">
        <v>2</v>
      </c>
      <c r="C582" t="s">
        <v>1</v>
      </c>
      <c r="D582" s="7">
        <v>140922.715</v>
      </c>
      <c r="E582" s="38">
        <f t="shared" si="36"/>
        <v>140922.715</v>
      </c>
      <c r="F582" s="45" t="e">
        <f t="shared" si="37"/>
        <v>#N/A</v>
      </c>
      <c r="G582" s="38" t="e">
        <f t="shared" si="38"/>
        <v>#N/A</v>
      </c>
      <c r="H582" s="38">
        <f t="shared" si="39"/>
        <v>140922.715</v>
      </c>
      <c r="I582">
        <v>12.8</v>
      </c>
      <c r="K582" s="38"/>
      <c r="L582" s="45"/>
    </row>
    <row r="583" spans="1:12" x14ac:dyDescent="0.25">
      <c r="A583" s="36">
        <v>42586</v>
      </c>
      <c r="B583" t="s">
        <v>2</v>
      </c>
      <c r="C583" t="s">
        <v>1</v>
      </c>
      <c r="D583" s="7">
        <v>142671.51</v>
      </c>
      <c r="E583" s="38">
        <f t="shared" si="36"/>
        <v>142671.51</v>
      </c>
      <c r="F583" s="45" t="e">
        <f t="shared" si="37"/>
        <v>#N/A</v>
      </c>
      <c r="G583" s="38" t="e">
        <f t="shared" si="38"/>
        <v>#N/A</v>
      </c>
      <c r="H583" s="38">
        <f t="shared" si="39"/>
        <v>142671.51</v>
      </c>
      <c r="I583">
        <v>14.6</v>
      </c>
      <c r="K583" s="38"/>
      <c r="L583" s="45"/>
    </row>
    <row r="584" spans="1:12" x14ac:dyDescent="0.25">
      <c r="A584" s="36">
        <v>42587</v>
      </c>
      <c r="B584" t="s">
        <v>2</v>
      </c>
      <c r="C584" t="s">
        <v>1</v>
      </c>
      <c r="D584" s="7">
        <v>145491.32999999999</v>
      </c>
      <c r="E584" s="38">
        <f t="shared" si="36"/>
        <v>145491.32999999999</v>
      </c>
      <c r="F584" s="45" t="e">
        <f t="shared" si="37"/>
        <v>#N/A</v>
      </c>
      <c r="G584" s="38" t="e">
        <f t="shared" si="38"/>
        <v>#N/A</v>
      </c>
      <c r="H584" s="38">
        <f t="shared" si="39"/>
        <v>145491.32999999999</v>
      </c>
      <c r="I584">
        <v>14.6</v>
      </c>
      <c r="K584" s="38"/>
      <c r="L584" s="45"/>
    </row>
    <row r="585" spans="1:12" x14ac:dyDescent="0.25">
      <c r="A585" s="36">
        <v>42588</v>
      </c>
      <c r="B585" t="s">
        <v>2</v>
      </c>
      <c r="C585" t="s">
        <v>1</v>
      </c>
      <c r="D585" s="7">
        <v>130907.095</v>
      </c>
      <c r="E585" s="38">
        <f t="shared" si="36"/>
        <v>130907.095</v>
      </c>
      <c r="F585" s="45" t="e">
        <f t="shared" si="37"/>
        <v>#N/A</v>
      </c>
      <c r="G585" s="38" t="e">
        <f t="shared" si="38"/>
        <v>#N/A</v>
      </c>
      <c r="H585" s="38">
        <f t="shared" si="39"/>
        <v>130907.095</v>
      </c>
      <c r="I585">
        <v>14.4</v>
      </c>
      <c r="K585" s="38"/>
      <c r="L585" s="45"/>
    </row>
    <row r="586" spans="1:12" x14ac:dyDescent="0.25">
      <c r="A586" s="36">
        <v>42589</v>
      </c>
      <c r="B586" t="s">
        <v>2</v>
      </c>
      <c r="C586" t="s">
        <v>1</v>
      </c>
      <c r="D586" s="7">
        <v>120379.285</v>
      </c>
      <c r="E586" s="38">
        <f t="shared" si="36"/>
        <v>120379.285</v>
      </c>
      <c r="F586" s="45" t="e">
        <f t="shared" si="37"/>
        <v>#N/A</v>
      </c>
      <c r="G586" s="38" t="e">
        <f t="shared" si="38"/>
        <v>#N/A</v>
      </c>
      <c r="H586" s="38">
        <f t="shared" si="39"/>
        <v>120379.285</v>
      </c>
      <c r="I586">
        <v>16.600000000000001</v>
      </c>
      <c r="K586" s="38"/>
      <c r="L586" s="45"/>
    </row>
    <row r="587" spans="1:12" x14ac:dyDescent="0.25">
      <c r="A587" s="36">
        <v>42590</v>
      </c>
      <c r="B587" t="s">
        <v>2</v>
      </c>
      <c r="C587" t="s">
        <v>1</v>
      </c>
      <c r="D587" s="7">
        <v>138506.45000000001</v>
      </c>
      <c r="E587" s="38">
        <f t="shared" si="36"/>
        <v>138506.45000000001</v>
      </c>
      <c r="F587" s="45" t="e">
        <f t="shared" si="37"/>
        <v>#N/A</v>
      </c>
      <c r="G587" s="38" t="e">
        <f t="shared" si="38"/>
        <v>#N/A</v>
      </c>
      <c r="H587" s="38">
        <f t="shared" si="39"/>
        <v>138506.45000000001</v>
      </c>
      <c r="I587">
        <v>14.2</v>
      </c>
      <c r="K587" s="38"/>
      <c r="L587" s="45"/>
    </row>
    <row r="588" spans="1:12" x14ac:dyDescent="0.25">
      <c r="A588" s="36">
        <v>42591</v>
      </c>
      <c r="B588" t="s">
        <v>2</v>
      </c>
      <c r="C588" t="s">
        <v>1</v>
      </c>
      <c r="D588" s="7">
        <v>132819.535</v>
      </c>
      <c r="E588" s="38">
        <f t="shared" si="36"/>
        <v>132819.535</v>
      </c>
      <c r="F588" s="45" t="e">
        <f t="shared" si="37"/>
        <v>#N/A</v>
      </c>
      <c r="G588" s="38" t="e">
        <f t="shared" si="38"/>
        <v>#N/A</v>
      </c>
      <c r="H588" s="38">
        <f t="shared" si="39"/>
        <v>132819.535</v>
      </c>
      <c r="I588">
        <v>18.899999999999999</v>
      </c>
      <c r="K588" s="38"/>
      <c r="L588" s="45"/>
    </row>
    <row r="589" spans="1:12" x14ac:dyDescent="0.25">
      <c r="A589" s="36">
        <v>42592</v>
      </c>
      <c r="B589" t="s">
        <v>2</v>
      </c>
      <c r="C589" t="s">
        <v>1</v>
      </c>
      <c r="D589" s="7">
        <v>130616.67</v>
      </c>
      <c r="E589" s="38">
        <f t="shared" si="36"/>
        <v>130616.67</v>
      </c>
      <c r="F589" s="45" t="e">
        <f t="shared" si="37"/>
        <v>#N/A</v>
      </c>
      <c r="G589" s="38" t="e">
        <f t="shared" si="38"/>
        <v>#N/A</v>
      </c>
      <c r="H589" s="38">
        <f t="shared" si="39"/>
        <v>130616.67</v>
      </c>
      <c r="I589">
        <v>15.3</v>
      </c>
      <c r="K589" s="38"/>
      <c r="L589" s="45"/>
    </row>
    <row r="590" spans="1:12" x14ac:dyDescent="0.25">
      <c r="A590" s="36">
        <v>42593</v>
      </c>
      <c r="B590" t="s">
        <v>2</v>
      </c>
      <c r="C590" t="s">
        <v>1</v>
      </c>
      <c r="D590" s="7">
        <v>138368.4</v>
      </c>
      <c r="E590" s="38">
        <f t="shared" si="36"/>
        <v>138368.4</v>
      </c>
      <c r="F590" s="45" t="e">
        <f t="shared" si="37"/>
        <v>#N/A</v>
      </c>
      <c r="G590" s="38" t="e">
        <f t="shared" si="38"/>
        <v>#N/A</v>
      </c>
      <c r="H590" s="38">
        <f t="shared" si="39"/>
        <v>138368.4</v>
      </c>
      <c r="I590">
        <v>15.7</v>
      </c>
      <c r="K590" s="38"/>
      <c r="L590" s="45"/>
    </row>
    <row r="591" spans="1:12" x14ac:dyDescent="0.25">
      <c r="A591" s="36">
        <v>42594</v>
      </c>
      <c r="B591" t="s">
        <v>2</v>
      </c>
      <c r="C591" t="s">
        <v>1</v>
      </c>
      <c r="D591" s="7">
        <v>134885.67000000001</v>
      </c>
      <c r="E591" s="38">
        <f t="shared" si="36"/>
        <v>134885.67000000001</v>
      </c>
      <c r="F591" s="45" t="e">
        <f t="shared" si="37"/>
        <v>#N/A</v>
      </c>
      <c r="G591" s="38" t="e">
        <f t="shared" si="38"/>
        <v>#N/A</v>
      </c>
      <c r="H591" s="38">
        <f t="shared" si="39"/>
        <v>134885.67000000001</v>
      </c>
      <c r="I591">
        <v>14.1</v>
      </c>
      <c r="K591" s="38"/>
      <c r="L591" s="45"/>
    </row>
    <row r="592" spans="1:12" x14ac:dyDescent="0.25">
      <c r="A592" s="36">
        <v>42595</v>
      </c>
      <c r="B592" t="s">
        <v>2</v>
      </c>
      <c r="C592" t="s">
        <v>1</v>
      </c>
      <c r="D592" s="7">
        <v>120382.80499999999</v>
      </c>
      <c r="E592" s="38">
        <f t="shared" si="36"/>
        <v>120382.80499999999</v>
      </c>
      <c r="F592" s="45" t="e">
        <f t="shared" si="37"/>
        <v>#N/A</v>
      </c>
      <c r="G592" s="38" t="e">
        <f t="shared" si="38"/>
        <v>#N/A</v>
      </c>
      <c r="H592" s="38">
        <f t="shared" si="39"/>
        <v>120382.80499999999</v>
      </c>
      <c r="I592">
        <v>15.1</v>
      </c>
      <c r="K592" s="38"/>
      <c r="L592" s="45"/>
    </row>
    <row r="593" spans="1:12" x14ac:dyDescent="0.25">
      <c r="A593" s="36">
        <v>42596</v>
      </c>
      <c r="B593" t="s">
        <v>2</v>
      </c>
      <c r="C593" t="s">
        <v>1</v>
      </c>
      <c r="D593" s="7">
        <v>113066.245</v>
      </c>
      <c r="E593" s="38">
        <f t="shared" si="36"/>
        <v>113066.245</v>
      </c>
      <c r="F593" s="45" t="e">
        <f t="shared" si="37"/>
        <v>#N/A</v>
      </c>
      <c r="G593" s="38" t="e">
        <f t="shared" si="38"/>
        <v>#N/A</v>
      </c>
      <c r="H593" s="38">
        <f t="shared" si="39"/>
        <v>113066.245</v>
      </c>
      <c r="I593">
        <v>18.7</v>
      </c>
      <c r="K593" s="38"/>
      <c r="L593" s="45"/>
    </row>
    <row r="594" spans="1:12" x14ac:dyDescent="0.25">
      <c r="A594" s="36">
        <v>42597</v>
      </c>
      <c r="B594" t="s">
        <v>2</v>
      </c>
      <c r="C594" t="s">
        <v>1</v>
      </c>
      <c r="D594" s="7">
        <v>127906.24000000001</v>
      </c>
      <c r="E594" s="38">
        <f t="shared" si="36"/>
        <v>127906.24000000001</v>
      </c>
      <c r="F594" s="45" t="e">
        <f t="shared" si="37"/>
        <v>#N/A</v>
      </c>
      <c r="G594" s="38" t="e">
        <f t="shared" si="38"/>
        <v>#N/A</v>
      </c>
      <c r="H594" s="38">
        <f t="shared" si="39"/>
        <v>127906.24000000001</v>
      </c>
      <c r="I594">
        <v>18.100000000000001</v>
      </c>
      <c r="K594" s="38"/>
      <c r="L594" s="45"/>
    </row>
    <row r="595" spans="1:12" x14ac:dyDescent="0.25">
      <c r="A595" s="36">
        <v>42598</v>
      </c>
      <c r="B595" t="s">
        <v>2</v>
      </c>
      <c r="C595" t="s">
        <v>1</v>
      </c>
      <c r="D595" s="7">
        <v>124975.11</v>
      </c>
      <c r="E595" s="38">
        <f t="shared" si="36"/>
        <v>124975.11</v>
      </c>
      <c r="F595" s="45" t="e">
        <f t="shared" si="37"/>
        <v>#N/A</v>
      </c>
      <c r="G595" s="38" t="e">
        <f t="shared" si="38"/>
        <v>#N/A</v>
      </c>
      <c r="H595" s="38">
        <f t="shared" si="39"/>
        <v>124975.11</v>
      </c>
      <c r="I595">
        <v>18.2</v>
      </c>
      <c r="K595" s="38"/>
      <c r="L595" s="45"/>
    </row>
    <row r="596" spans="1:12" x14ac:dyDescent="0.25">
      <c r="A596" s="36">
        <v>42599</v>
      </c>
      <c r="B596" t="s">
        <v>2</v>
      </c>
      <c r="C596" t="s">
        <v>1</v>
      </c>
      <c r="D596" s="7">
        <v>132561.22</v>
      </c>
      <c r="E596" s="38">
        <f t="shared" si="36"/>
        <v>132561.22</v>
      </c>
      <c r="F596" s="45" t="e">
        <f t="shared" si="37"/>
        <v>#N/A</v>
      </c>
      <c r="G596" s="38" t="e">
        <f t="shared" si="38"/>
        <v>#N/A</v>
      </c>
      <c r="H596" s="38">
        <f t="shared" si="39"/>
        <v>132561.22</v>
      </c>
      <c r="I596">
        <v>15.6</v>
      </c>
      <c r="K596" s="38"/>
      <c r="L596" s="45"/>
    </row>
    <row r="597" spans="1:12" x14ac:dyDescent="0.25">
      <c r="A597" s="36">
        <v>42600</v>
      </c>
      <c r="B597" t="s">
        <v>2</v>
      </c>
      <c r="C597" t="s">
        <v>1</v>
      </c>
      <c r="D597" s="7">
        <v>123434.505</v>
      </c>
      <c r="E597" s="38">
        <f t="shared" si="36"/>
        <v>123434.505</v>
      </c>
      <c r="F597" s="45" t="e">
        <f t="shared" si="37"/>
        <v>#N/A</v>
      </c>
      <c r="G597" s="38" t="e">
        <f t="shared" si="38"/>
        <v>#N/A</v>
      </c>
      <c r="H597" s="38">
        <f t="shared" si="39"/>
        <v>123434.505</v>
      </c>
      <c r="I597">
        <v>21.6</v>
      </c>
      <c r="K597" s="38"/>
      <c r="L597" s="45"/>
    </row>
    <row r="598" spans="1:12" x14ac:dyDescent="0.25">
      <c r="A598" s="36">
        <v>42601</v>
      </c>
      <c r="B598" t="s">
        <v>2</v>
      </c>
      <c r="C598" t="s">
        <v>1</v>
      </c>
      <c r="D598" s="7">
        <v>132569.74</v>
      </c>
      <c r="E598" s="38">
        <f t="shared" si="36"/>
        <v>132569.74</v>
      </c>
      <c r="F598" s="45" t="e">
        <f t="shared" si="37"/>
        <v>#N/A</v>
      </c>
      <c r="G598" s="38" t="e">
        <f t="shared" si="38"/>
        <v>#N/A</v>
      </c>
      <c r="H598" s="38">
        <f t="shared" si="39"/>
        <v>132569.74</v>
      </c>
      <c r="I598">
        <v>16.399999999999999</v>
      </c>
      <c r="K598" s="38"/>
      <c r="L598" s="45"/>
    </row>
    <row r="599" spans="1:12" x14ac:dyDescent="0.25">
      <c r="A599" s="36">
        <v>42602</v>
      </c>
      <c r="B599" t="s">
        <v>2</v>
      </c>
      <c r="C599" t="s">
        <v>1</v>
      </c>
      <c r="D599" s="7">
        <v>121052.06</v>
      </c>
      <c r="E599" s="38">
        <f t="shared" si="36"/>
        <v>121052.06</v>
      </c>
      <c r="F599" s="45" t="e">
        <f t="shared" si="37"/>
        <v>#N/A</v>
      </c>
      <c r="G599" s="38" t="e">
        <f t="shared" si="38"/>
        <v>#N/A</v>
      </c>
      <c r="H599" s="38">
        <f t="shared" si="39"/>
        <v>121052.06</v>
      </c>
      <c r="I599">
        <v>13.6</v>
      </c>
      <c r="K599" s="38"/>
      <c r="L599" s="45"/>
    </row>
    <row r="600" spans="1:12" x14ac:dyDescent="0.25">
      <c r="A600" s="36">
        <v>42603</v>
      </c>
      <c r="B600" t="s">
        <v>2</v>
      </c>
      <c r="C600" t="s">
        <v>1</v>
      </c>
      <c r="D600" s="7">
        <v>119118.545</v>
      </c>
      <c r="E600" s="38">
        <f t="shared" si="36"/>
        <v>119118.545</v>
      </c>
      <c r="F600" s="45" t="e">
        <f t="shared" si="37"/>
        <v>#N/A</v>
      </c>
      <c r="G600" s="38" t="e">
        <f t="shared" si="38"/>
        <v>#N/A</v>
      </c>
      <c r="H600" s="38">
        <f t="shared" si="39"/>
        <v>119118.545</v>
      </c>
      <c r="I600">
        <v>14.8</v>
      </c>
      <c r="K600" s="38"/>
      <c r="L600" s="45"/>
    </row>
    <row r="601" spans="1:12" x14ac:dyDescent="0.25">
      <c r="A601" s="36">
        <v>42604</v>
      </c>
      <c r="B601" t="s">
        <v>2</v>
      </c>
      <c r="C601" t="s">
        <v>1</v>
      </c>
      <c r="D601" s="7">
        <v>139203.5</v>
      </c>
      <c r="E601" s="38">
        <f t="shared" si="36"/>
        <v>139203.5</v>
      </c>
      <c r="F601" s="45" t="e">
        <f t="shared" si="37"/>
        <v>#N/A</v>
      </c>
      <c r="G601" s="38" t="e">
        <f t="shared" si="38"/>
        <v>#N/A</v>
      </c>
      <c r="H601" s="38">
        <f t="shared" si="39"/>
        <v>139203.5</v>
      </c>
      <c r="I601">
        <v>16</v>
      </c>
      <c r="K601" s="38"/>
      <c r="L601" s="45"/>
    </row>
    <row r="602" spans="1:12" x14ac:dyDescent="0.25">
      <c r="A602" s="36">
        <v>42605</v>
      </c>
      <c r="B602" t="s">
        <v>2</v>
      </c>
      <c r="C602" t="s">
        <v>1</v>
      </c>
      <c r="D602" s="7">
        <v>138640.39000000001</v>
      </c>
      <c r="E602" s="38">
        <f t="shared" si="36"/>
        <v>138640.39000000001</v>
      </c>
      <c r="F602" s="45" t="e">
        <f t="shared" si="37"/>
        <v>#N/A</v>
      </c>
      <c r="G602" s="38" t="e">
        <f t="shared" si="38"/>
        <v>#N/A</v>
      </c>
      <c r="H602" s="38">
        <f t="shared" si="39"/>
        <v>138640.39000000001</v>
      </c>
      <c r="I602">
        <v>13.4</v>
      </c>
      <c r="K602" s="38"/>
      <c r="L602" s="45"/>
    </row>
    <row r="603" spans="1:12" x14ac:dyDescent="0.25">
      <c r="A603" s="36">
        <v>42606</v>
      </c>
      <c r="B603" t="s">
        <v>2</v>
      </c>
      <c r="C603" t="s">
        <v>1</v>
      </c>
      <c r="D603" s="7">
        <v>141122.79500000001</v>
      </c>
      <c r="E603" s="38">
        <f t="shared" si="36"/>
        <v>141122.79500000001</v>
      </c>
      <c r="F603" s="45" t="e">
        <f t="shared" si="37"/>
        <v>#N/A</v>
      </c>
      <c r="G603" s="38" t="e">
        <f t="shared" si="38"/>
        <v>#N/A</v>
      </c>
      <c r="H603" s="38">
        <f t="shared" si="39"/>
        <v>141122.79500000001</v>
      </c>
      <c r="I603">
        <v>12.7</v>
      </c>
      <c r="K603" s="38"/>
      <c r="L603" s="45"/>
    </row>
    <row r="604" spans="1:12" x14ac:dyDescent="0.25">
      <c r="A604" s="36">
        <v>42607</v>
      </c>
      <c r="B604" t="s">
        <v>2</v>
      </c>
      <c r="C604" t="s">
        <v>1</v>
      </c>
      <c r="D604" s="7">
        <v>139724.02499999999</v>
      </c>
      <c r="E604" s="38">
        <f t="shared" si="36"/>
        <v>139724.02499999999</v>
      </c>
      <c r="F604" s="45" t="e">
        <f t="shared" si="37"/>
        <v>#N/A</v>
      </c>
      <c r="G604" s="38" t="e">
        <f t="shared" si="38"/>
        <v>#N/A</v>
      </c>
      <c r="H604" s="38">
        <f t="shared" si="39"/>
        <v>139724.02499999999</v>
      </c>
      <c r="I604">
        <v>13</v>
      </c>
      <c r="K604" s="38"/>
      <c r="L604" s="45"/>
    </row>
    <row r="605" spans="1:12" x14ac:dyDescent="0.25">
      <c r="A605" s="36">
        <v>42608</v>
      </c>
      <c r="B605" t="s">
        <v>2</v>
      </c>
      <c r="C605" t="s">
        <v>1</v>
      </c>
      <c r="D605" s="7">
        <v>139920.54500000001</v>
      </c>
      <c r="E605" s="38">
        <f t="shared" si="36"/>
        <v>139920.54500000001</v>
      </c>
      <c r="F605" s="45" t="e">
        <f t="shared" si="37"/>
        <v>#N/A</v>
      </c>
      <c r="G605" s="38" t="e">
        <f t="shared" si="38"/>
        <v>#N/A</v>
      </c>
      <c r="H605" s="38">
        <f t="shared" si="39"/>
        <v>139920.54500000001</v>
      </c>
      <c r="I605">
        <v>14.4</v>
      </c>
      <c r="K605" s="38"/>
      <c r="L605" s="45"/>
    </row>
    <row r="606" spans="1:12" x14ac:dyDescent="0.25">
      <c r="A606" s="36">
        <v>42609</v>
      </c>
      <c r="B606" t="s">
        <v>2</v>
      </c>
      <c r="C606" t="s">
        <v>1</v>
      </c>
      <c r="D606" s="7">
        <v>119573.22</v>
      </c>
      <c r="E606" s="38">
        <f t="shared" si="36"/>
        <v>119573.22</v>
      </c>
      <c r="F606" s="45" t="e">
        <f t="shared" si="37"/>
        <v>#N/A</v>
      </c>
      <c r="G606" s="38" t="e">
        <f t="shared" si="38"/>
        <v>#N/A</v>
      </c>
      <c r="H606" s="38">
        <f t="shared" si="39"/>
        <v>119573.22</v>
      </c>
      <c r="I606">
        <v>16.3</v>
      </c>
      <c r="K606" s="38"/>
      <c r="L606" s="45"/>
    </row>
    <row r="607" spans="1:12" x14ac:dyDescent="0.25">
      <c r="A607" s="36">
        <v>42610</v>
      </c>
      <c r="B607" t="s">
        <v>2</v>
      </c>
      <c r="C607" t="s">
        <v>1</v>
      </c>
      <c r="D607" s="7">
        <v>114832.425</v>
      </c>
      <c r="E607" s="38">
        <f t="shared" si="36"/>
        <v>114832.425</v>
      </c>
      <c r="F607" s="45" t="e">
        <f t="shared" si="37"/>
        <v>#N/A</v>
      </c>
      <c r="G607" s="38" t="e">
        <f t="shared" si="38"/>
        <v>#N/A</v>
      </c>
      <c r="H607" s="38">
        <f t="shared" si="39"/>
        <v>114832.425</v>
      </c>
      <c r="I607">
        <v>19</v>
      </c>
      <c r="K607" s="38"/>
      <c r="L607" s="45"/>
    </row>
    <row r="608" spans="1:12" x14ac:dyDescent="0.25">
      <c r="A608" s="36">
        <v>42611</v>
      </c>
      <c r="B608" t="s">
        <v>2</v>
      </c>
      <c r="C608" t="s">
        <v>1</v>
      </c>
      <c r="D608" s="7">
        <v>125055.69</v>
      </c>
      <c r="E608" s="38">
        <f t="shared" si="36"/>
        <v>125055.69</v>
      </c>
      <c r="F608" s="45" t="e">
        <f t="shared" si="37"/>
        <v>#N/A</v>
      </c>
      <c r="G608" s="38" t="e">
        <f t="shared" si="38"/>
        <v>#N/A</v>
      </c>
      <c r="H608" s="38">
        <f t="shared" si="39"/>
        <v>125055.69</v>
      </c>
      <c r="I608">
        <v>20.399999999999999</v>
      </c>
      <c r="K608" s="38"/>
      <c r="L608" s="45"/>
    </row>
    <row r="609" spans="1:12" x14ac:dyDescent="0.25">
      <c r="A609" s="36">
        <v>42612</v>
      </c>
      <c r="B609" t="s">
        <v>2</v>
      </c>
      <c r="C609" t="s">
        <v>1</v>
      </c>
      <c r="D609" s="7">
        <v>133748.44</v>
      </c>
      <c r="E609" s="38">
        <f t="shared" si="36"/>
        <v>133748.44</v>
      </c>
      <c r="F609" s="45" t="e">
        <f t="shared" si="37"/>
        <v>#N/A</v>
      </c>
      <c r="G609" s="38" t="e">
        <f t="shared" si="38"/>
        <v>#N/A</v>
      </c>
      <c r="H609" s="38">
        <f t="shared" si="39"/>
        <v>133748.44</v>
      </c>
      <c r="I609">
        <v>16.8</v>
      </c>
      <c r="K609" s="38"/>
      <c r="L609" s="45"/>
    </row>
    <row r="610" spans="1:12" x14ac:dyDescent="0.25">
      <c r="A610" s="36">
        <v>42613</v>
      </c>
      <c r="B610" t="s">
        <v>2</v>
      </c>
      <c r="C610" t="s">
        <v>1</v>
      </c>
      <c r="D610" s="7">
        <v>128834.065</v>
      </c>
      <c r="E610" s="38">
        <f t="shared" si="36"/>
        <v>128834.065</v>
      </c>
      <c r="F610" s="45" t="e">
        <f t="shared" si="37"/>
        <v>#N/A</v>
      </c>
      <c r="G610" s="38" t="e">
        <f t="shared" si="38"/>
        <v>#N/A</v>
      </c>
      <c r="H610" s="38">
        <f t="shared" si="39"/>
        <v>128834.065</v>
      </c>
      <c r="I610">
        <v>20.2</v>
      </c>
      <c r="K610" s="38"/>
      <c r="L610" s="45"/>
    </row>
    <row r="611" spans="1:12" x14ac:dyDescent="0.25">
      <c r="A611" s="36">
        <v>42614</v>
      </c>
      <c r="B611" t="s">
        <v>2</v>
      </c>
      <c r="C611" t="s">
        <v>1</v>
      </c>
      <c r="D611" s="7">
        <v>134246.16500000001</v>
      </c>
      <c r="E611" s="38">
        <f t="shared" si="36"/>
        <v>134246.16500000001</v>
      </c>
      <c r="F611" s="45" t="e">
        <f t="shared" si="37"/>
        <v>#N/A</v>
      </c>
      <c r="G611" s="38" t="e">
        <f t="shared" si="38"/>
        <v>#N/A</v>
      </c>
      <c r="H611" s="38">
        <f t="shared" si="39"/>
        <v>134246.16500000001</v>
      </c>
      <c r="I611">
        <v>15.5</v>
      </c>
      <c r="K611" s="38"/>
      <c r="L611" s="45"/>
    </row>
    <row r="612" spans="1:12" x14ac:dyDescent="0.25">
      <c r="A612" s="36">
        <v>42615</v>
      </c>
      <c r="B612" t="s">
        <v>2</v>
      </c>
      <c r="C612" t="s">
        <v>1</v>
      </c>
      <c r="D612" s="7">
        <v>135273.32500000001</v>
      </c>
      <c r="E612" s="38">
        <f t="shared" si="36"/>
        <v>135273.32500000001</v>
      </c>
      <c r="F612" s="45" t="e">
        <f t="shared" si="37"/>
        <v>#N/A</v>
      </c>
      <c r="G612" s="38" t="e">
        <f t="shared" si="38"/>
        <v>#N/A</v>
      </c>
      <c r="H612" s="38">
        <f t="shared" si="39"/>
        <v>135273.32500000001</v>
      </c>
      <c r="I612">
        <v>15</v>
      </c>
      <c r="K612" s="38"/>
      <c r="L612" s="45"/>
    </row>
    <row r="613" spans="1:12" x14ac:dyDescent="0.25">
      <c r="A613" s="36">
        <v>42616</v>
      </c>
      <c r="B613" t="s">
        <v>2</v>
      </c>
      <c r="C613" t="s">
        <v>1</v>
      </c>
      <c r="D613" s="7">
        <v>118621.96</v>
      </c>
      <c r="E613" s="38">
        <f t="shared" si="36"/>
        <v>118621.96</v>
      </c>
      <c r="F613" s="45" t="e">
        <f t="shared" si="37"/>
        <v>#N/A</v>
      </c>
      <c r="G613" s="38" t="e">
        <f t="shared" si="38"/>
        <v>#N/A</v>
      </c>
      <c r="H613" s="38">
        <f t="shared" si="39"/>
        <v>118621.96</v>
      </c>
      <c r="I613">
        <v>15.7</v>
      </c>
      <c r="K613" s="38"/>
      <c r="L613" s="45"/>
    </row>
    <row r="614" spans="1:12" x14ac:dyDescent="0.25">
      <c r="A614" s="36">
        <v>42617</v>
      </c>
      <c r="B614" t="s">
        <v>2</v>
      </c>
      <c r="C614" t="s">
        <v>1</v>
      </c>
      <c r="D614" s="7">
        <v>110986.005</v>
      </c>
      <c r="E614" s="38">
        <f t="shared" si="36"/>
        <v>110986.005</v>
      </c>
      <c r="F614" s="45" t="e">
        <f t="shared" si="37"/>
        <v>#N/A</v>
      </c>
      <c r="G614" s="38" t="e">
        <f t="shared" si="38"/>
        <v>#N/A</v>
      </c>
      <c r="H614" s="38">
        <f t="shared" si="39"/>
        <v>110986.005</v>
      </c>
      <c r="I614">
        <v>16.899999999999999</v>
      </c>
      <c r="K614" s="38"/>
      <c r="L614" s="45"/>
    </row>
    <row r="615" spans="1:12" x14ac:dyDescent="0.25">
      <c r="A615" s="36">
        <v>42618</v>
      </c>
      <c r="B615" t="s">
        <v>2</v>
      </c>
      <c r="C615" t="s">
        <v>1</v>
      </c>
      <c r="D615" s="7">
        <v>127275.815</v>
      </c>
      <c r="E615" s="38">
        <f t="shared" si="36"/>
        <v>127275.815</v>
      </c>
      <c r="F615" s="45" t="e">
        <f t="shared" si="37"/>
        <v>#N/A</v>
      </c>
      <c r="G615" s="38" t="e">
        <f t="shared" si="38"/>
        <v>#N/A</v>
      </c>
      <c r="H615" s="38">
        <f t="shared" si="39"/>
        <v>127275.815</v>
      </c>
      <c r="I615">
        <v>18.399999999999999</v>
      </c>
      <c r="K615" s="38"/>
      <c r="L615" s="45"/>
    </row>
    <row r="616" spans="1:12" x14ac:dyDescent="0.25">
      <c r="A616" s="36">
        <v>42619</v>
      </c>
      <c r="B616" t="s">
        <v>2</v>
      </c>
      <c r="C616" t="s">
        <v>1</v>
      </c>
      <c r="D616" s="7">
        <v>129542.36500000001</v>
      </c>
      <c r="E616" s="38">
        <f t="shared" si="36"/>
        <v>129542.36500000001</v>
      </c>
      <c r="F616" s="45" t="e">
        <f t="shared" si="37"/>
        <v>#N/A</v>
      </c>
      <c r="G616" s="38" t="e">
        <f t="shared" si="38"/>
        <v>#N/A</v>
      </c>
      <c r="H616" s="38">
        <f t="shared" si="39"/>
        <v>129542.36500000001</v>
      </c>
      <c r="I616">
        <v>21.5</v>
      </c>
      <c r="K616" s="38"/>
      <c r="L616" s="45"/>
    </row>
    <row r="617" spans="1:12" x14ac:dyDescent="0.25">
      <c r="A617" s="36">
        <v>42620</v>
      </c>
      <c r="B617" t="s">
        <v>2</v>
      </c>
      <c r="C617" t="s">
        <v>1</v>
      </c>
      <c r="D617" s="7">
        <v>123307.02</v>
      </c>
      <c r="E617" s="38">
        <f t="shared" si="36"/>
        <v>123307.02</v>
      </c>
      <c r="F617" s="45" t="e">
        <f t="shared" si="37"/>
        <v>#N/A</v>
      </c>
      <c r="G617" s="38" t="e">
        <f t="shared" si="38"/>
        <v>#N/A</v>
      </c>
      <c r="H617" s="38">
        <f t="shared" si="39"/>
        <v>123307.02</v>
      </c>
      <c r="I617">
        <v>21</v>
      </c>
      <c r="K617" s="38"/>
      <c r="L617" s="45"/>
    </row>
    <row r="618" spans="1:12" x14ac:dyDescent="0.25">
      <c r="A618" s="36">
        <v>42621</v>
      </c>
      <c r="B618" t="s">
        <v>2</v>
      </c>
      <c r="C618" t="s">
        <v>1</v>
      </c>
      <c r="D618" s="7">
        <v>117722.95</v>
      </c>
      <c r="E618" s="38">
        <f t="shared" si="36"/>
        <v>117722.95</v>
      </c>
      <c r="F618" s="45" t="e">
        <f t="shared" si="37"/>
        <v>#N/A</v>
      </c>
      <c r="G618" s="38" t="e">
        <f t="shared" si="38"/>
        <v>#N/A</v>
      </c>
      <c r="H618" s="38">
        <f t="shared" si="39"/>
        <v>117722.95</v>
      </c>
      <c r="I618">
        <v>23.3</v>
      </c>
      <c r="K618" s="38"/>
      <c r="L618" s="45"/>
    </row>
    <row r="619" spans="1:12" x14ac:dyDescent="0.25">
      <c r="A619" s="36">
        <v>42622</v>
      </c>
      <c r="B619" t="s">
        <v>2</v>
      </c>
      <c r="C619" t="s">
        <v>1</v>
      </c>
      <c r="D619" s="7">
        <v>125432.605</v>
      </c>
      <c r="E619" s="38">
        <f t="shared" si="36"/>
        <v>125432.605</v>
      </c>
      <c r="F619" s="45" t="e">
        <f t="shared" si="37"/>
        <v>#N/A</v>
      </c>
      <c r="G619" s="38" t="e">
        <f t="shared" si="38"/>
        <v>#N/A</v>
      </c>
      <c r="H619" s="38">
        <f t="shared" si="39"/>
        <v>125432.605</v>
      </c>
      <c r="I619">
        <v>16.7</v>
      </c>
      <c r="K619" s="38"/>
      <c r="L619" s="45"/>
    </row>
    <row r="620" spans="1:12" x14ac:dyDescent="0.25">
      <c r="A620" s="36">
        <v>42623</v>
      </c>
      <c r="B620" t="s">
        <v>2</v>
      </c>
      <c r="C620" t="s">
        <v>1</v>
      </c>
      <c r="D620" s="7">
        <v>111412.995</v>
      </c>
      <c r="E620" s="38">
        <f t="shared" si="36"/>
        <v>111412.995</v>
      </c>
      <c r="F620" s="45" t="e">
        <f t="shared" si="37"/>
        <v>#N/A</v>
      </c>
      <c r="G620" s="38" t="e">
        <f t="shared" si="38"/>
        <v>#N/A</v>
      </c>
      <c r="H620" s="38">
        <f t="shared" si="39"/>
        <v>111412.995</v>
      </c>
      <c r="I620">
        <v>14.3</v>
      </c>
      <c r="K620" s="38"/>
      <c r="L620" s="45"/>
    </row>
    <row r="621" spans="1:12" x14ac:dyDescent="0.25">
      <c r="A621" s="36">
        <v>42624</v>
      </c>
      <c r="B621" t="s">
        <v>2</v>
      </c>
      <c r="C621" t="s">
        <v>1</v>
      </c>
      <c r="D621" s="7">
        <v>109125.215</v>
      </c>
      <c r="E621" s="38">
        <f t="shared" si="36"/>
        <v>109125.215</v>
      </c>
      <c r="F621" s="45" t="e">
        <f t="shared" si="37"/>
        <v>#N/A</v>
      </c>
      <c r="G621" s="38" t="e">
        <f t="shared" si="38"/>
        <v>#N/A</v>
      </c>
      <c r="H621" s="38">
        <f t="shared" si="39"/>
        <v>109125.215</v>
      </c>
      <c r="I621">
        <v>17</v>
      </c>
      <c r="K621" s="38"/>
      <c r="L621" s="45"/>
    </row>
    <row r="622" spans="1:12" x14ac:dyDescent="0.25">
      <c r="A622" s="36">
        <v>42625</v>
      </c>
      <c r="B622" t="s">
        <v>2</v>
      </c>
      <c r="C622" t="s">
        <v>1</v>
      </c>
      <c r="D622" s="7">
        <v>130967.28</v>
      </c>
      <c r="E622" s="38">
        <f t="shared" si="36"/>
        <v>130967.28</v>
      </c>
      <c r="F622" s="45" t="e">
        <f t="shared" si="37"/>
        <v>#N/A</v>
      </c>
      <c r="G622" s="38" t="e">
        <f t="shared" si="38"/>
        <v>#N/A</v>
      </c>
      <c r="H622" s="38">
        <f t="shared" si="39"/>
        <v>130967.28</v>
      </c>
      <c r="I622">
        <v>13.6</v>
      </c>
      <c r="K622" s="38"/>
      <c r="L622" s="45"/>
    </row>
    <row r="623" spans="1:12" x14ac:dyDescent="0.25">
      <c r="A623" s="36">
        <v>42626</v>
      </c>
      <c r="B623" t="s">
        <v>2</v>
      </c>
      <c r="C623" t="s">
        <v>1</v>
      </c>
      <c r="D623" s="7">
        <v>134720.155</v>
      </c>
      <c r="E623" s="38">
        <f t="shared" si="36"/>
        <v>134720.155</v>
      </c>
      <c r="F623" s="45" t="e">
        <f t="shared" si="37"/>
        <v>#N/A</v>
      </c>
      <c r="G623" s="38" t="e">
        <f t="shared" si="38"/>
        <v>#N/A</v>
      </c>
      <c r="H623" s="38">
        <f t="shared" si="39"/>
        <v>134720.155</v>
      </c>
      <c r="I623">
        <v>14.6</v>
      </c>
      <c r="K623" s="38"/>
      <c r="L623" s="45"/>
    </row>
    <row r="624" spans="1:12" x14ac:dyDescent="0.25">
      <c r="A624" s="36">
        <v>42627</v>
      </c>
      <c r="B624" t="s">
        <v>2</v>
      </c>
      <c r="C624" t="s">
        <v>1</v>
      </c>
      <c r="D624" s="7">
        <v>130650.88</v>
      </c>
      <c r="E624" s="38">
        <f t="shared" si="36"/>
        <v>130650.88</v>
      </c>
      <c r="F624" s="45" t="e">
        <f t="shared" si="37"/>
        <v>#N/A</v>
      </c>
      <c r="G624" s="38" t="e">
        <f t="shared" si="38"/>
        <v>#N/A</v>
      </c>
      <c r="H624" s="38">
        <f t="shared" si="39"/>
        <v>130650.88</v>
      </c>
      <c r="I624">
        <v>16.100000000000001</v>
      </c>
      <c r="K624" s="38"/>
      <c r="L624" s="45"/>
    </row>
    <row r="625" spans="1:12" x14ac:dyDescent="0.25">
      <c r="A625" s="36">
        <v>42628</v>
      </c>
      <c r="B625" t="s">
        <v>2</v>
      </c>
      <c r="C625" t="s">
        <v>1</v>
      </c>
      <c r="D625" s="7">
        <v>134234.45000000001</v>
      </c>
      <c r="E625" s="38">
        <f t="shared" si="36"/>
        <v>134234.45000000001</v>
      </c>
      <c r="F625" s="45" t="e">
        <f t="shared" si="37"/>
        <v>#N/A</v>
      </c>
      <c r="G625" s="38" t="e">
        <f t="shared" si="38"/>
        <v>#N/A</v>
      </c>
      <c r="H625" s="38">
        <f t="shared" si="39"/>
        <v>134234.45000000001</v>
      </c>
      <c r="I625">
        <v>14.6</v>
      </c>
      <c r="K625" s="38"/>
      <c r="L625" s="45"/>
    </row>
    <row r="626" spans="1:12" x14ac:dyDescent="0.25">
      <c r="A626" s="36">
        <v>42629</v>
      </c>
      <c r="B626" t="s">
        <v>1</v>
      </c>
      <c r="C626" t="s">
        <v>1</v>
      </c>
      <c r="D626" s="7">
        <v>131734.10500000001</v>
      </c>
      <c r="E626" s="38" t="e">
        <f t="shared" si="36"/>
        <v>#N/A</v>
      </c>
      <c r="F626" s="45">
        <f t="shared" si="37"/>
        <v>131734.10500000001</v>
      </c>
      <c r="G626" s="38" t="e">
        <f t="shared" si="38"/>
        <v>#N/A</v>
      </c>
      <c r="H626" s="38">
        <f t="shared" si="39"/>
        <v>131734.10500000001</v>
      </c>
      <c r="I626">
        <v>15.7</v>
      </c>
      <c r="K626" s="38"/>
      <c r="L626" s="45"/>
    </row>
    <row r="627" spans="1:12" x14ac:dyDescent="0.25">
      <c r="A627" s="36">
        <v>42630</v>
      </c>
      <c r="B627" t="s">
        <v>1</v>
      </c>
      <c r="C627" t="s">
        <v>1</v>
      </c>
      <c r="D627" s="7">
        <v>106709.54</v>
      </c>
      <c r="E627" s="38" t="e">
        <f t="shared" si="36"/>
        <v>#N/A</v>
      </c>
      <c r="F627" s="45">
        <f t="shared" si="37"/>
        <v>106709.54</v>
      </c>
      <c r="G627" s="38" t="e">
        <f t="shared" si="38"/>
        <v>#N/A</v>
      </c>
      <c r="H627" s="38">
        <f t="shared" si="39"/>
        <v>106709.54</v>
      </c>
      <c r="I627">
        <v>19.8</v>
      </c>
      <c r="K627" s="38"/>
      <c r="L627" s="45"/>
    </row>
    <row r="628" spans="1:12" x14ac:dyDescent="0.25">
      <c r="A628" s="36">
        <v>42631</v>
      </c>
      <c r="B628" t="s">
        <v>1</v>
      </c>
      <c r="C628" t="s">
        <v>1</v>
      </c>
      <c r="D628" s="7">
        <v>110314.625</v>
      </c>
      <c r="E628" s="38" t="e">
        <f t="shared" si="36"/>
        <v>#N/A</v>
      </c>
      <c r="F628" s="45">
        <f t="shared" si="37"/>
        <v>110314.625</v>
      </c>
      <c r="G628" s="38" t="e">
        <f t="shared" si="38"/>
        <v>#N/A</v>
      </c>
      <c r="H628" s="38">
        <f t="shared" si="39"/>
        <v>110314.625</v>
      </c>
      <c r="I628">
        <v>12.5</v>
      </c>
      <c r="K628" s="38"/>
      <c r="L628" s="45"/>
    </row>
    <row r="629" spans="1:12" x14ac:dyDescent="0.25">
      <c r="A629" s="36">
        <v>42632</v>
      </c>
      <c r="B629" t="s">
        <v>1</v>
      </c>
      <c r="C629" t="s">
        <v>1</v>
      </c>
      <c r="D629" s="7">
        <v>127391.09</v>
      </c>
      <c r="E629" s="38" t="e">
        <f t="shared" si="36"/>
        <v>#N/A</v>
      </c>
      <c r="F629" s="45">
        <f t="shared" si="37"/>
        <v>127391.09</v>
      </c>
      <c r="G629" s="38" t="e">
        <f t="shared" si="38"/>
        <v>#N/A</v>
      </c>
      <c r="H629" s="38">
        <f t="shared" si="39"/>
        <v>127391.09</v>
      </c>
      <c r="I629">
        <v>16.3</v>
      </c>
      <c r="K629" s="38"/>
      <c r="L629" s="45"/>
    </row>
    <row r="630" spans="1:12" x14ac:dyDescent="0.25">
      <c r="A630" s="36">
        <v>42633</v>
      </c>
      <c r="B630" t="s">
        <v>1</v>
      </c>
      <c r="C630" t="s">
        <v>1</v>
      </c>
      <c r="D630" s="7">
        <v>122664.30499999999</v>
      </c>
      <c r="E630" s="38" t="e">
        <f t="shared" si="36"/>
        <v>#N/A</v>
      </c>
      <c r="F630" s="45">
        <f t="shared" si="37"/>
        <v>122664.30499999999</v>
      </c>
      <c r="G630" s="38" t="e">
        <f t="shared" si="38"/>
        <v>#N/A</v>
      </c>
      <c r="H630" s="38">
        <f t="shared" si="39"/>
        <v>122664.30499999999</v>
      </c>
      <c r="I630">
        <v>18.8</v>
      </c>
      <c r="K630" s="38"/>
      <c r="L630" s="45"/>
    </row>
    <row r="631" spans="1:12" x14ac:dyDescent="0.25">
      <c r="A631" s="36">
        <v>42634</v>
      </c>
      <c r="B631" t="s">
        <v>1</v>
      </c>
      <c r="C631" t="s">
        <v>1</v>
      </c>
      <c r="D631" s="7">
        <v>127208.57</v>
      </c>
      <c r="E631" s="38" t="e">
        <f t="shared" si="36"/>
        <v>#N/A</v>
      </c>
      <c r="F631" s="45">
        <f t="shared" si="37"/>
        <v>127208.57</v>
      </c>
      <c r="G631" s="38" t="e">
        <f t="shared" si="38"/>
        <v>#N/A</v>
      </c>
      <c r="H631" s="38">
        <f t="shared" si="39"/>
        <v>127208.57</v>
      </c>
      <c r="I631">
        <v>15.2</v>
      </c>
      <c r="K631" s="38"/>
      <c r="L631" s="45"/>
    </row>
    <row r="632" spans="1:12" x14ac:dyDescent="0.25">
      <c r="A632" s="36">
        <v>42635</v>
      </c>
      <c r="B632" t="s">
        <v>1</v>
      </c>
      <c r="C632" t="s">
        <v>1</v>
      </c>
      <c r="D632" s="7">
        <v>131357.34</v>
      </c>
      <c r="E632" s="38" t="e">
        <f t="shared" si="36"/>
        <v>#N/A</v>
      </c>
      <c r="F632" s="45">
        <f t="shared" si="37"/>
        <v>131357.34</v>
      </c>
      <c r="G632" s="38" t="e">
        <f t="shared" si="38"/>
        <v>#N/A</v>
      </c>
      <c r="H632" s="38">
        <f t="shared" si="39"/>
        <v>131357.34</v>
      </c>
      <c r="I632">
        <v>13.4</v>
      </c>
      <c r="K632" s="38"/>
      <c r="L632" s="45"/>
    </row>
    <row r="633" spans="1:12" x14ac:dyDescent="0.25">
      <c r="A633" s="36">
        <v>42636</v>
      </c>
      <c r="B633" t="s">
        <v>1</v>
      </c>
      <c r="C633" t="s">
        <v>1</v>
      </c>
      <c r="D633" s="7">
        <v>127420.43</v>
      </c>
      <c r="E633" s="38" t="e">
        <f t="shared" si="36"/>
        <v>#N/A</v>
      </c>
      <c r="F633" s="45">
        <f t="shared" si="37"/>
        <v>127420.43</v>
      </c>
      <c r="G633" s="38" t="e">
        <f t="shared" si="38"/>
        <v>#N/A</v>
      </c>
      <c r="H633" s="38">
        <f t="shared" si="39"/>
        <v>127420.43</v>
      </c>
      <c r="I633">
        <v>16.5</v>
      </c>
      <c r="K633" s="38"/>
      <c r="L633" s="45"/>
    </row>
    <row r="634" spans="1:12" x14ac:dyDescent="0.25">
      <c r="A634" s="36">
        <v>42637</v>
      </c>
      <c r="B634" t="s">
        <v>1</v>
      </c>
      <c r="C634" t="s">
        <v>1</v>
      </c>
      <c r="D634" s="7">
        <v>106776.27499999999</v>
      </c>
      <c r="E634" s="38" t="e">
        <f t="shared" si="36"/>
        <v>#N/A</v>
      </c>
      <c r="F634" s="45">
        <f t="shared" si="37"/>
        <v>106776.27499999999</v>
      </c>
      <c r="G634" s="38" t="e">
        <f t="shared" si="38"/>
        <v>#N/A</v>
      </c>
      <c r="H634" s="38">
        <f t="shared" si="39"/>
        <v>106776.27499999999</v>
      </c>
      <c r="I634">
        <v>20.100000000000001</v>
      </c>
      <c r="K634" s="38"/>
      <c r="L634" s="45"/>
    </row>
    <row r="635" spans="1:12" x14ac:dyDescent="0.25">
      <c r="A635" s="36">
        <v>42638</v>
      </c>
      <c r="B635" t="s">
        <v>1</v>
      </c>
      <c r="C635" t="s">
        <v>1</v>
      </c>
      <c r="D635" s="7">
        <v>105931.55499999999</v>
      </c>
      <c r="E635" s="38" t="e">
        <f t="shared" si="36"/>
        <v>#N/A</v>
      </c>
      <c r="F635" s="45">
        <f t="shared" si="37"/>
        <v>105931.55499999999</v>
      </c>
      <c r="G635" s="38" t="e">
        <f t="shared" si="38"/>
        <v>#N/A</v>
      </c>
      <c r="H635" s="38">
        <f t="shared" si="39"/>
        <v>105931.55499999999</v>
      </c>
      <c r="I635">
        <v>14.7</v>
      </c>
      <c r="K635" s="38"/>
      <c r="L635" s="45"/>
    </row>
    <row r="636" spans="1:12" x14ac:dyDescent="0.25">
      <c r="A636" s="36">
        <v>42639</v>
      </c>
      <c r="B636" t="s">
        <v>1</v>
      </c>
      <c r="C636" t="s">
        <v>1</v>
      </c>
      <c r="D636" s="7">
        <v>124343.19</v>
      </c>
      <c r="E636" s="38" t="e">
        <f t="shared" si="36"/>
        <v>#N/A</v>
      </c>
      <c r="F636" s="45">
        <f t="shared" si="37"/>
        <v>124343.19</v>
      </c>
      <c r="G636" s="38" t="e">
        <f t="shared" si="38"/>
        <v>#N/A</v>
      </c>
      <c r="H636" s="38">
        <f t="shared" si="39"/>
        <v>124343.19</v>
      </c>
      <c r="I636">
        <v>16.899999999999999</v>
      </c>
      <c r="K636" s="38"/>
      <c r="L636" s="45"/>
    </row>
    <row r="637" spans="1:12" x14ac:dyDescent="0.25">
      <c r="A637" s="36">
        <v>42640</v>
      </c>
      <c r="B637" t="s">
        <v>1</v>
      </c>
      <c r="C637" t="s">
        <v>1</v>
      </c>
      <c r="D637" s="7">
        <v>126888.77</v>
      </c>
      <c r="E637" s="38" t="e">
        <f t="shared" si="36"/>
        <v>#N/A</v>
      </c>
      <c r="F637" s="45">
        <f t="shared" si="37"/>
        <v>126888.77</v>
      </c>
      <c r="G637" s="38" t="e">
        <f t="shared" si="38"/>
        <v>#N/A</v>
      </c>
      <c r="H637" s="38">
        <f t="shared" si="39"/>
        <v>126888.77</v>
      </c>
      <c r="I637">
        <v>14.8</v>
      </c>
      <c r="K637" s="38"/>
      <c r="L637" s="45"/>
    </row>
    <row r="638" spans="1:12" x14ac:dyDescent="0.25">
      <c r="A638" s="36">
        <v>42641</v>
      </c>
      <c r="B638" t="s">
        <v>1</v>
      </c>
      <c r="C638" t="s">
        <v>1</v>
      </c>
      <c r="D638" s="7">
        <v>121143.25</v>
      </c>
      <c r="E638" s="38" t="e">
        <f t="shared" si="36"/>
        <v>#N/A</v>
      </c>
      <c r="F638" s="45">
        <f t="shared" si="37"/>
        <v>121143.25</v>
      </c>
      <c r="G638" s="38" t="e">
        <f t="shared" si="38"/>
        <v>#N/A</v>
      </c>
      <c r="H638" s="38">
        <f t="shared" si="39"/>
        <v>121143.25</v>
      </c>
      <c r="I638">
        <v>19.3</v>
      </c>
      <c r="K638" s="38"/>
      <c r="L638" s="45"/>
    </row>
    <row r="639" spans="1:12" x14ac:dyDescent="0.25">
      <c r="A639" s="36">
        <v>42642</v>
      </c>
      <c r="B639" t="s">
        <v>1</v>
      </c>
      <c r="C639" t="s">
        <v>1</v>
      </c>
      <c r="D639" s="7">
        <v>122858.49</v>
      </c>
      <c r="E639" s="38" t="e">
        <f t="shared" si="36"/>
        <v>#N/A</v>
      </c>
      <c r="F639" s="45">
        <f t="shared" si="37"/>
        <v>122858.49</v>
      </c>
      <c r="G639" s="38" t="e">
        <f t="shared" si="38"/>
        <v>#N/A</v>
      </c>
      <c r="H639" s="38">
        <f t="shared" si="39"/>
        <v>122858.49</v>
      </c>
      <c r="I639">
        <v>16.7</v>
      </c>
      <c r="K639" s="38"/>
      <c r="L639" s="45"/>
    </row>
    <row r="640" spans="1:12" x14ac:dyDescent="0.25">
      <c r="A640" s="36">
        <v>42643</v>
      </c>
      <c r="B640" t="s">
        <v>1</v>
      </c>
      <c r="C640" t="s">
        <v>2</v>
      </c>
      <c r="D640" s="7">
        <v>113439.77499999999</v>
      </c>
      <c r="E640" s="38" t="e">
        <f t="shared" si="36"/>
        <v>#N/A</v>
      </c>
      <c r="F640" s="45">
        <f t="shared" si="37"/>
        <v>113439.77499999999</v>
      </c>
      <c r="G640" s="38">
        <f t="shared" si="38"/>
        <v>113439.77499999999</v>
      </c>
      <c r="H640" s="38" t="e">
        <f t="shared" si="39"/>
        <v>#N/A</v>
      </c>
      <c r="I640">
        <v>16.399999999999999</v>
      </c>
      <c r="K640" s="38"/>
      <c r="L640" s="45"/>
    </row>
    <row r="641" spans="1:12" x14ac:dyDescent="0.25">
      <c r="A641" s="36">
        <v>42644</v>
      </c>
      <c r="B641" t="s">
        <v>1</v>
      </c>
      <c r="C641" t="s">
        <v>1</v>
      </c>
      <c r="D641" s="7">
        <v>109181.26</v>
      </c>
      <c r="E641" s="38" t="e">
        <f t="shared" si="36"/>
        <v>#N/A</v>
      </c>
      <c r="F641" s="45">
        <f t="shared" si="37"/>
        <v>109181.26</v>
      </c>
      <c r="G641" s="38" t="e">
        <f t="shared" si="38"/>
        <v>#N/A</v>
      </c>
      <c r="H641" s="38">
        <f t="shared" si="39"/>
        <v>109181.26</v>
      </c>
      <c r="I641">
        <v>18.600000000000001</v>
      </c>
      <c r="K641" s="38"/>
      <c r="L641" s="45"/>
    </row>
    <row r="642" spans="1:12" x14ac:dyDescent="0.25">
      <c r="A642" s="36">
        <v>42645</v>
      </c>
      <c r="B642" t="s">
        <v>1</v>
      </c>
      <c r="C642" t="s">
        <v>1</v>
      </c>
      <c r="D642" s="7">
        <v>97992.93</v>
      </c>
      <c r="E642" s="38" t="e">
        <f t="shared" si="36"/>
        <v>#N/A</v>
      </c>
      <c r="F642" s="45">
        <f t="shared" si="37"/>
        <v>97992.93</v>
      </c>
      <c r="G642" s="38" t="e">
        <f t="shared" si="38"/>
        <v>#N/A</v>
      </c>
      <c r="H642" s="38">
        <f t="shared" si="39"/>
        <v>97992.93</v>
      </c>
      <c r="I642">
        <v>24</v>
      </c>
      <c r="K642" s="38"/>
      <c r="L642" s="45"/>
    </row>
    <row r="643" spans="1:12" x14ac:dyDescent="0.25">
      <c r="A643" s="36">
        <v>42646</v>
      </c>
      <c r="B643" t="s">
        <v>1</v>
      </c>
      <c r="C643" t="s">
        <v>1</v>
      </c>
      <c r="D643" s="7">
        <v>115839.01</v>
      </c>
      <c r="E643" s="38" t="e">
        <f t="shared" ref="E643:E706" si="40">IF($B643="N",#N/A,$D643)</f>
        <v>#N/A</v>
      </c>
      <c r="F643" s="45">
        <f t="shared" ref="F643:F706" si="41">IF($B643="N",$D643,#N/A)</f>
        <v>115839.01</v>
      </c>
      <c r="G643" s="38" t="e">
        <f t="shared" ref="G643:G706" si="42">IF($C643="Y",$D643,#N/A)</f>
        <v>#N/A</v>
      </c>
      <c r="H643" s="38">
        <f t="shared" ref="H643:H706" si="43">IF($C643="Y",#N/A,$D643)</f>
        <v>115839.01</v>
      </c>
      <c r="I643">
        <v>15.9</v>
      </c>
      <c r="K643" s="38"/>
      <c r="L643" s="45"/>
    </row>
    <row r="644" spans="1:12" x14ac:dyDescent="0.25">
      <c r="A644" s="36">
        <v>42647</v>
      </c>
      <c r="B644" t="s">
        <v>2</v>
      </c>
      <c r="C644" t="s">
        <v>1</v>
      </c>
      <c r="D644" s="7">
        <v>124089.47</v>
      </c>
      <c r="E644" s="38">
        <f t="shared" si="40"/>
        <v>124089.47</v>
      </c>
      <c r="F644" s="45" t="e">
        <f t="shared" si="41"/>
        <v>#N/A</v>
      </c>
      <c r="G644" s="38" t="e">
        <f t="shared" si="42"/>
        <v>#N/A</v>
      </c>
      <c r="H644" s="38">
        <f t="shared" si="43"/>
        <v>124089.47</v>
      </c>
      <c r="I644">
        <v>17.100000000000001</v>
      </c>
      <c r="K644" s="38"/>
      <c r="L644" s="45"/>
    </row>
    <row r="645" spans="1:12" x14ac:dyDescent="0.25">
      <c r="A645" s="36">
        <v>42648</v>
      </c>
      <c r="B645" t="s">
        <v>2</v>
      </c>
      <c r="C645" t="s">
        <v>1</v>
      </c>
      <c r="D645" s="7">
        <v>128558.38499999999</v>
      </c>
      <c r="E645" s="38">
        <f t="shared" si="40"/>
        <v>128558.38499999999</v>
      </c>
      <c r="F645" s="45" t="e">
        <f t="shared" si="41"/>
        <v>#N/A</v>
      </c>
      <c r="G645" s="38" t="e">
        <f t="shared" si="42"/>
        <v>#N/A</v>
      </c>
      <c r="H645" s="38">
        <f t="shared" si="43"/>
        <v>128558.38499999999</v>
      </c>
      <c r="I645">
        <v>17.100000000000001</v>
      </c>
      <c r="K645" s="38"/>
      <c r="L645" s="45"/>
    </row>
    <row r="646" spans="1:12" x14ac:dyDescent="0.25">
      <c r="A646" s="36">
        <v>42649</v>
      </c>
      <c r="B646" t="s">
        <v>2</v>
      </c>
      <c r="C646" t="s">
        <v>1</v>
      </c>
      <c r="D646" s="7">
        <v>115898.54</v>
      </c>
      <c r="E646" s="38">
        <f t="shared" si="40"/>
        <v>115898.54</v>
      </c>
      <c r="F646" s="45" t="e">
        <f t="shared" si="41"/>
        <v>#N/A</v>
      </c>
      <c r="G646" s="38" t="e">
        <f t="shared" si="42"/>
        <v>#N/A</v>
      </c>
      <c r="H646" s="38">
        <f t="shared" si="43"/>
        <v>115898.54</v>
      </c>
      <c r="I646">
        <v>27.2</v>
      </c>
      <c r="K646" s="38"/>
      <c r="L646" s="45"/>
    </row>
    <row r="647" spans="1:12" x14ac:dyDescent="0.25">
      <c r="A647" s="36">
        <v>42650</v>
      </c>
      <c r="B647" t="s">
        <v>2</v>
      </c>
      <c r="C647" t="s">
        <v>1</v>
      </c>
      <c r="D647" s="7">
        <v>116197.73</v>
      </c>
      <c r="E647" s="38">
        <f t="shared" si="40"/>
        <v>116197.73</v>
      </c>
      <c r="F647" s="45" t="e">
        <f t="shared" si="41"/>
        <v>#N/A</v>
      </c>
      <c r="G647" s="38" t="e">
        <f t="shared" si="42"/>
        <v>#N/A</v>
      </c>
      <c r="H647" s="38">
        <f t="shared" si="43"/>
        <v>116197.73</v>
      </c>
      <c r="I647">
        <v>22.5</v>
      </c>
      <c r="K647" s="38"/>
      <c r="L647" s="45"/>
    </row>
    <row r="648" spans="1:12" x14ac:dyDescent="0.25">
      <c r="A648" s="36">
        <v>42651</v>
      </c>
      <c r="B648" t="s">
        <v>2</v>
      </c>
      <c r="C648" t="s">
        <v>1</v>
      </c>
      <c r="D648" s="7">
        <v>101300.77499999999</v>
      </c>
      <c r="E648" s="38">
        <f t="shared" si="40"/>
        <v>101300.77499999999</v>
      </c>
      <c r="F648" s="45" t="e">
        <f t="shared" si="41"/>
        <v>#N/A</v>
      </c>
      <c r="G648" s="38" t="e">
        <f t="shared" si="42"/>
        <v>#N/A</v>
      </c>
      <c r="H648" s="38">
        <f t="shared" si="43"/>
        <v>101300.77499999999</v>
      </c>
      <c r="I648">
        <v>16.899999999999999</v>
      </c>
      <c r="K648" s="38"/>
      <c r="L648" s="45"/>
    </row>
    <row r="649" spans="1:12" x14ac:dyDescent="0.25">
      <c r="A649" s="36">
        <v>42652</v>
      </c>
      <c r="B649" t="s">
        <v>2</v>
      </c>
      <c r="C649" t="s">
        <v>1</v>
      </c>
      <c r="D649" s="7">
        <v>94954.16</v>
      </c>
      <c r="E649" s="38">
        <f t="shared" si="40"/>
        <v>94954.16</v>
      </c>
      <c r="F649" s="45" t="e">
        <f t="shared" si="41"/>
        <v>#N/A</v>
      </c>
      <c r="G649" s="38" t="e">
        <f t="shared" si="42"/>
        <v>#N/A</v>
      </c>
      <c r="H649" s="38">
        <f t="shared" si="43"/>
        <v>94954.16</v>
      </c>
      <c r="I649">
        <v>22</v>
      </c>
      <c r="K649" s="38"/>
      <c r="L649" s="45"/>
    </row>
    <row r="650" spans="1:12" x14ac:dyDescent="0.25">
      <c r="A650" s="36">
        <v>42653</v>
      </c>
      <c r="B650" t="s">
        <v>2</v>
      </c>
      <c r="C650" t="s">
        <v>1</v>
      </c>
      <c r="D650" s="7">
        <v>116831.43</v>
      </c>
      <c r="E650" s="38">
        <f t="shared" si="40"/>
        <v>116831.43</v>
      </c>
      <c r="F650" s="45" t="e">
        <f t="shared" si="41"/>
        <v>#N/A</v>
      </c>
      <c r="G650" s="38" t="e">
        <f t="shared" si="42"/>
        <v>#N/A</v>
      </c>
      <c r="H650" s="38">
        <f t="shared" si="43"/>
        <v>116831.43</v>
      </c>
      <c r="I650">
        <v>16.8</v>
      </c>
      <c r="K650" s="38"/>
      <c r="L650" s="45"/>
    </row>
    <row r="651" spans="1:12" x14ac:dyDescent="0.25">
      <c r="A651" s="36">
        <v>42654</v>
      </c>
      <c r="B651" t="s">
        <v>2</v>
      </c>
      <c r="C651" t="s">
        <v>1</v>
      </c>
      <c r="D651" s="7">
        <v>124665.82</v>
      </c>
      <c r="E651" s="38">
        <f t="shared" si="40"/>
        <v>124665.82</v>
      </c>
      <c r="F651" s="45" t="e">
        <f t="shared" si="41"/>
        <v>#N/A</v>
      </c>
      <c r="G651" s="38" t="e">
        <f t="shared" si="42"/>
        <v>#N/A</v>
      </c>
      <c r="H651" s="38">
        <f t="shared" si="43"/>
        <v>124665.82</v>
      </c>
      <c r="I651">
        <v>15.1</v>
      </c>
      <c r="K651" s="38"/>
      <c r="L651" s="45"/>
    </row>
    <row r="652" spans="1:12" x14ac:dyDescent="0.25">
      <c r="A652" s="36">
        <v>42655</v>
      </c>
      <c r="B652" t="s">
        <v>2</v>
      </c>
      <c r="C652" t="s">
        <v>1</v>
      </c>
      <c r="D652" s="7">
        <v>128612.3</v>
      </c>
      <c r="E652" s="38">
        <f t="shared" si="40"/>
        <v>128612.3</v>
      </c>
      <c r="F652" s="45" t="e">
        <f t="shared" si="41"/>
        <v>#N/A</v>
      </c>
      <c r="G652" s="38" t="e">
        <f t="shared" si="42"/>
        <v>#N/A</v>
      </c>
      <c r="H652" s="38">
        <f t="shared" si="43"/>
        <v>128612.3</v>
      </c>
      <c r="I652">
        <v>15.4</v>
      </c>
      <c r="K652" s="38"/>
      <c r="L652" s="45"/>
    </row>
    <row r="653" spans="1:12" x14ac:dyDescent="0.25">
      <c r="A653" s="36">
        <v>42656</v>
      </c>
      <c r="B653" t="s">
        <v>2</v>
      </c>
      <c r="C653" t="s">
        <v>1</v>
      </c>
      <c r="D653" s="7">
        <v>128242.765</v>
      </c>
      <c r="E653" s="38">
        <f t="shared" si="40"/>
        <v>128242.765</v>
      </c>
      <c r="F653" s="45" t="e">
        <f t="shared" si="41"/>
        <v>#N/A</v>
      </c>
      <c r="G653" s="38" t="e">
        <f t="shared" si="42"/>
        <v>#N/A</v>
      </c>
      <c r="H653" s="38">
        <f t="shared" si="43"/>
        <v>128242.765</v>
      </c>
      <c r="I653">
        <v>14.6</v>
      </c>
      <c r="K653" s="38"/>
      <c r="L653" s="45"/>
    </row>
    <row r="654" spans="1:12" x14ac:dyDescent="0.25">
      <c r="A654" s="36">
        <v>42657</v>
      </c>
      <c r="B654" t="s">
        <v>2</v>
      </c>
      <c r="C654" t="s">
        <v>1</v>
      </c>
      <c r="D654" s="7">
        <v>121731.485</v>
      </c>
      <c r="E654" s="38">
        <f t="shared" si="40"/>
        <v>121731.485</v>
      </c>
      <c r="F654" s="45" t="e">
        <f t="shared" si="41"/>
        <v>#N/A</v>
      </c>
      <c r="G654" s="38" t="e">
        <f t="shared" si="42"/>
        <v>#N/A</v>
      </c>
      <c r="H654" s="38">
        <f t="shared" si="43"/>
        <v>121731.485</v>
      </c>
      <c r="I654">
        <v>22.7</v>
      </c>
      <c r="K654" s="38"/>
      <c r="L654" s="45"/>
    </row>
    <row r="655" spans="1:12" x14ac:dyDescent="0.25">
      <c r="A655" s="36">
        <v>42658</v>
      </c>
      <c r="B655" t="s">
        <v>2</v>
      </c>
      <c r="C655" t="s">
        <v>1</v>
      </c>
      <c r="D655" s="7">
        <v>97887.485000000001</v>
      </c>
      <c r="E655" s="38">
        <f t="shared" si="40"/>
        <v>97887.485000000001</v>
      </c>
      <c r="F655" s="45" t="e">
        <f t="shared" si="41"/>
        <v>#N/A</v>
      </c>
      <c r="G655" s="38" t="e">
        <f t="shared" si="42"/>
        <v>#N/A</v>
      </c>
      <c r="H655" s="38">
        <f t="shared" si="43"/>
        <v>97887.485000000001</v>
      </c>
      <c r="I655">
        <v>24.8</v>
      </c>
      <c r="K655" s="38"/>
      <c r="L655" s="45"/>
    </row>
    <row r="656" spans="1:12" x14ac:dyDescent="0.25">
      <c r="A656" s="36">
        <v>42659</v>
      </c>
      <c r="B656" t="s">
        <v>2</v>
      </c>
      <c r="C656" t="s">
        <v>1</v>
      </c>
      <c r="D656" s="7">
        <v>101793.035</v>
      </c>
      <c r="E656" s="38">
        <f t="shared" si="40"/>
        <v>101793.035</v>
      </c>
      <c r="F656" s="45" t="e">
        <f t="shared" si="41"/>
        <v>#N/A</v>
      </c>
      <c r="G656" s="38" t="e">
        <f t="shared" si="42"/>
        <v>#N/A</v>
      </c>
      <c r="H656" s="38">
        <f t="shared" si="43"/>
        <v>101793.035</v>
      </c>
      <c r="I656">
        <v>23.1</v>
      </c>
      <c r="K656" s="38"/>
      <c r="L656" s="45"/>
    </row>
    <row r="657" spans="1:12" x14ac:dyDescent="0.25">
      <c r="A657" s="36">
        <v>42660</v>
      </c>
      <c r="B657" t="s">
        <v>2</v>
      </c>
      <c r="C657" t="s">
        <v>1</v>
      </c>
      <c r="D657" s="7">
        <v>116042.845</v>
      </c>
      <c r="E657" s="38">
        <f t="shared" si="40"/>
        <v>116042.845</v>
      </c>
      <c r="F657" s="45" t="e">
        <f t="shared" si="41"/>
        <v>#N/A</v>
      </c>
      <c r="G657" s="38" t="e">
        <f t="shared" si="42"/>
        <v>#N/A</v>
      </c>
      <c r="H657" s="38">
        <f t="shared" si="43"/>
        <v>116042.845</v>
      </c>
      <c r="I657">
        <v>18.899999999999999</v>
      </c>
      <c r="K657" s="38"/>
      <c r="L657" s="45"/>
    </row>
    <row r="658" spans="1:12" x14ac:dyDescent="0.25">
      <c r="A658" s="36">
        <v>42661</v>
      </c>
      <c r="B658" t="s">
        <v>2</v>
      </c>
      <c r="C658" t="s">
        <v>1</v>
      </c>
      <c r="D658" s="7">
        <v>123265.44</v>
      </c>
      <c r="E658" s="38">
        <f t="shared" si="40"/>
        <v>123265.44</v>
      </c>
      <c r="F658" s="45" t="e">
        <f t="shared" si="41"/>
        <v>#N/A</v>
      </c>
      <c r="G658" s="38" t="e">
        <f t="shared" si="42"/>
        <v>#N/A</v>
      </c>
      <c r="H658" s="38">
        <f t="shared" si="43"/>
        <v>123265.44</v>
      </c>
      <c r="I658">
        <v>16.600000000000001</v>
      </c>
      <c r="K658" s="38"/>
      <c r="L658" s="45"/>
    </row>
    <row r="659" spans="1:12" x14ac:dyDescent="0.25">
      <c r="A659" s="36">
        <v>42662</v>
      </c>
      <c r="B659" t="s">
        <v>2</v>
      </c>
      <c r="C659" t="s">
        <v>1</v>
      </c>
      <c r="D659" s="7">
        <v>126362.045</v>
      </c>
      <c r="E659" s="38">
        <f t="shared" si="40"/>
        <v>126362.045</v>
      </c>
      <c r="F659" s="45" t="e">
        <f t="shared" si="41"/>
        <v>#N/A</v>
      </c>
      <c r="G659" s="38" t="e">
        <f t="shared" si="42"/>
        <v>#N/A</v>
      </c>
      <c r="H659" s="38">
        <f t="shared" si="43"/>
        <v>126362.045</v>
      </c>
      <c r="I659">
        <v>16.5</v>
      </c>
      <c r="K659" s="38"/>
      <c r="L659" s="45"/>
    </row>
    <row r="660" spans="1:12" x14ac:dyDescent="0.25">
      <c r="A660" s="36">
        <v>42663</v>
      </c>
      <c r="B660" t="s">
        <v>2</v>
      </c>
      <c r="C660" t="s">
        <v>1</v>
      </c>
      <c r="D660" s="7">
        <v>114867.16</v>
      </c>
      <c r="E660" s="38">
        <f t="shared" si="40"/>
        <v>114867.16</v>
      </c>
      <c r="F660" s="45" t="e">
        <f t="shared" si="41"/>
        <v>#N/A</v>
      </c>
      <c r="G660" s="38" t="e">
        <f t="shared" si="42"/>
        <v>#N/A</v>
      </c>
      <c r="H660" s="38">
        <f t="shared" si="43"/>
        <v>114867.16</v>
      </c>
      <c r="I660">
        <v>21.8</v>
      </c>
      <c r="K660" s="38"/>
      <c r="L660" s="45"/>
    </row>
    <row r="661" spans="1:12" x14ac:dyDescent="0.25">
      <c r="A661" s="36">
        <v>42664</v>
      </c>
      <c r="B661" t="s">
        <v>2</v>
      </c>
      <c r="C661" t="s">
        <v>1</v>
      </c>
      <c r="D661" s="7">
        <v>122975.285</v>
      </c>
      <c r="E661" s="38">
        <f t="shared" si="40"/>
        <v>122975.285</v>
      </c>
      <c r="F661" s="45" t="e">
        <f t="shared" si="41"/>
        <v>#N/A</v>
      </c>
      <c r="G661" s="38" t="e">
        <f t="shared" si="42"/>
        <v>#N/A</v>
      </c>
      <c r="H661" s="38">
        <f t="shared" si="43"/>
        <v>122975.285</v>
      </c>
      <c r="I661">
        <v>17.600000000000001</v>
      </c>
      <c r="K661" s="38"/>
      <c r="L661" s="45"/>
    </row>
    <row r="662" spans="1:12" x14ac:dyDescent="0.25">
      <c r="A662" s="36">
        <v>42665</v>
      </c>
      <c r="B662" t="s">
        <v>2</v>
      </c>
      <c r="C662" t="s">
        <v>1</v>
      </c>
      <c r="D662" s="7">
        <v>114184.19500000001</v>
      </c>
      <c r="E662" s="38">
        <f t="shared" si="40"/>
        <v>114184.19500000001</v>
      </c>
      <c r="F662" s="45" t="e">
        <f t="shared" si="41"/>
        <v>#N/A</v>
      </c>
      <c r="G662" s="38" t="e">
        <f t="shared" si="42"/>
        <v>#N/A</v>
      </c>
      <c r="H662" s="38">
        <f t="shared" si="43"/>
        <v>114184.19500000001</v>
      </c>
      <c r="I662">
        <v>13.2</v>
      </c>
      <c r="K662" s="38"/>
      <c r="L662" s="45"/>
    </row>
    <row r="663" spans="1:12" x14ac:dyDescent="0.25">
      <c r="A663" s="36">
        <v>42666</v>
      </c>
      <c r="B663" t="s">
        <v>2</v>
      </c>
      <c r="C663" t="s">
        <v>1</v>
      </c>
      <c r="D663" s="7">
        <v>111289</v>
      </c>
      <c r="E663" s="38">
        <f t="shared" si="40"/>
        <v>111289</v>
      </c>
      <c r="F663" s="45" t="e">
        <f t="shared" si="41"/>
        <v>#N/A</v>
      </c>
      <c r="G663" s="38" t="e">
        <f t="shared" si="42"/>
        <v>#N/A</v>
      </c>
      <c r="H663" s="38">
        <f t="shared" si="43"/>
        <v>111289</v>
      </c>
      <c r="I663">
        <v>14.1</v>
      </c>
      <c r="K663" s="38"/>
      <c r="L663" s="45"/>
    </row>
    <row r="664" spans="1:12" x14ac:dyDescent="0.25">
      <c r="A664" s="36">
        <v>42667</v>
      </c>
      <c r="B664" t="s">
        <v>2</v>
      </c>
      <c r="C664" t="s">
        <v>1</v>
      </c>
      <c r="D664" s="7">
        <v>125270.16499999999</v>
      </c>
      <c r="E664" s="38">
        <f t="shared" si="40"/>
        <v>125270.16499999999</v>
      </c>
      <c r="F664" s="45" t="e">
        <f t="shared" si="41"/>
        <v>#N/A</v>
      </c>
      <c r="G664" s="38" t="e">
        <f t="shared" si="42"/>
        <v>#N/A</v>
      </c>
      <c r="H664" s="38">
        <f t="shared" si="43"/>
        <v>125270.16499999999</v>
      </c>
      <c r="I664">
        <v>17.100000000000001</v>
      </c>
      <c r="K664" s="38"/>
      <c r="L664" s="45"/>
    </row>
    <row r="665" spans="1:12" x14ac:dyDescent="0.25">
      <c r="A665" s="36">
        <v>42668</v>
      </c>
      <c r="B665" t="s">
        <v>2</v>
      </c>
      <c r="C665" t="s">
        <v>1</v>
      </c>
      <c r="D665" s="7">
        <v>117138.355</v>
      </c>
      <c r="E665" s="38">
        <f t="shared" si="40"/>
        <v>117138.355</v>
      </c>
      <c r="F665" s="45" t="e">
        <f t="shared" si="41"/>
        <v>#N/A</v>
      </c>
      <c r="G665" s="38" t="e">
        <f t="shared" si="42"/>
        <v>#N/A</v>
      </c>
      <c r="H665" s="38">
        <f t="shared" si="43"/>
        <v>117138.355</v>
      </c>
      <c r="I665">
        <v>25.7</v>
      </c>
      <c r="K665" s="38"/>
      <c r="L665" s="45"/>
    </row>
    <row r="666" spans="1:12" x14ac:dyDescent="0.25">
      <c r="A666" s="36">
        <v>42669</v>
      </c>
      <c r="B666" t="s">
        <v>2</v>
      </c>
      <c r="C666" t="s">
        <v>1</v>
      </c>
      <c r="D666" s="7">
        <v>121605.395</v>
      </c>
      <c r="E666" s="38">
        <f t="shared" si="40"/>
        <v>121605.395</v>
      </c>
      <c r="F666" s="45" t="e">
        <f t="shared" si="41"/>
        <v>#N/A</v>
      </c>
      <c r="G666" s="38" t="e">
        <f t="shared" si="42"/>
        <v>#N/A</v>
      </c>
      <c r="H666" s="38">
        <f t="shared" si="43"/>
        <v>121605.395</v>
      </c>
      <c r="I666">
        <v>18.5</v>
      </c>
      <c r="K666" s="38"/>
      <c r="L666" s="45"/>
    </row>
    <row r="667" spans="1:12" x14ac:dyDescent="0.25">
      <c r="A667" s="36">
        <v>42670</v>
      </c>
      <c r="B667" t="s">
        <v>2</v>
      </c>
      <c r="C667" t="s">
        <v>1</v>
      </c>
      <c r="D667" s="7">
        <v>120142.43</v>
      </c>
      <c r="E667" s="38">
        <f t="shared" si="40"/>
        <v>120142.43</v>
      </c>
      <c r="F667" s="45" t="e">
        <f t="shared" si="41"/>
        <v>#N/A</v>
      </c>
      <c r="G667" s="38" t="e">
        <f t="shared" si="42"/>
        <v>#N/A</v>
      </c>
      <c r="H667" s="38">
        <f t="shared" si="43"/>
        <v>120142.43</v>
      </c>
      <c r="I667">
        <v>15.4</v>
      </c>
      <c r="K667" s="38"/>
      <c r="L667" s="45"/>
    </row>
    <row r="668" spans="1:12" x14ac:dyDescent="0.25">
      <c r="A668" s="36">
        <v>42671</v>
      </c>
      <c r="B668" t="s">
        <v>2</v>
      </c>
      <c r="C668" t="s">
        <v>1</v>
      </c>
      <c r="D668" s="7">
        <v>119820.71</v>
      </c>
      <c r="E668" s="38">
        <f t="shared" si="40"/>
        <v>119820.71</v>
      </c>
      <c r="F668" s="45" t="e">
        <f t="shared" si="41"/>
        <v>#N/A</v>
      </c>
      <c r="G668" s="38" t="e">
        <f t="shared" si="42"/>
        <v>#N/A</v>
      </c>
      <c r="H668" s="38">
        <f t="shared" si="43"/>
        <v>119820.71</v>
      </c>
      <c r="I668">
        <v>16.600000000000001</v>
      </c>
      <c r="K668" s="38"/>
      <c r="L668" s="45"/>
    </row>
    <row r="669" spans="1:12" x14ac:dyDescent="0.25">
      <c r="A669" s="36">
        <v>42672</v>
      </c>
      <c r="B669" t="s">
        <v>2</v>
      </c>
      <c r="C669" t="s">
        <v>1</v>
      </c>
      <c r="D669" s="7">
        <v>104191.105</v>
      </c>
      <c r="E669" s="38">
        <f t="shared" si="40"/>
        <v>104191.105</v>
      </c>
      <c r="F669" s="45" t="e">
        <f t="shared" si="41"/>
        <v>#N/A</v>
      </c>
      <c r="G669" s="38" t="e">
        <f t="shared" si="42"/>
        <v>#N/A</v>
      </c>
      <c r="H669" s="38">
        <f t="shared" si="43"/>
        <v>104191.105</v>
      </c>
      <c r="I669">
        <v>25.6</v>
      </c>
      <c r="K669" s="38"/>
      <c r="L669" s="45"/>
    </row>
    <row r="670" spans="1:12" x14ac:dyDescent="0.25">
      <c r="A670" s="36">
        <v>42673</v>
      </c>
      <c r="B670" t="s">
        <v>2</v>
      </c>
      <c r="C670" t="s">
        <v>1</v>
      </c>
      <c r="D670" s="7">
        <v>94325.72</v>
      </c>
      <c r="E670" s="38">
        <f t="shared" si="40"/>
        <v>94325.72</v>
      </c>
      <c r="F670" s="45" t="e">
        <f t="shared" si="41"/>
        <v>#N/A</v>
      </c>
      <c r="G670" s="38" t="e">
        <f t="shared" si="42"/>
        <v>#N/A</v>
      </c>
      <c r="H670" s="38">
        <f t="shared" si="43"/>
        <v>94325.72</v>
      </c>
      <c r="I670">
        <v>28</v>
      </c>
      <c r="K670" s="38"/>
      <c r="L670" s="45"/>
    </row>
    <row r="671" spans="1:12" x14ac:dyDescent="0.25">
      <c r="A671" s="36">
        <v>42674</v>
      </c>
      <c r="B671" t="s">
        <v>2</v>
      </c>
      <c r="C671" t="s">
        <v>1</v>
      </c>
      <c r="D671" s="7">
        <v>110661.43</v>
      </c>
      <c r="E671" s="38">
        <f t="shared" si="40"/>
        <v>110661.43</v>
      </c>
      <c r="F671" s="45" t="e">
        <f t="shared" si="41"/>
        <v>#N/A</v>
      </c>
      <c r="G671" s="38" t="e">
        <f t="shared" si="42"/>
        <v>#N/A</v>
      </c>
      <c r="H671" s="38">
        <f t="shared" si="43"/>
        <v>110661.43</v>
      </c>
      <c r="I671">
        <v>17.5</v>
      </c>
      <c r="K671" s="38"/>
      <c r="L671" s="45"/>
    </row>
    <row r="672" spans="1:12" x14ac:dyDescent="0.25">
      <c r="A672" s="36">
        <v>42675</v>
      </c>
      <c r="B672" t="s">
        <v>2</v>
      </c>
      <c r="C672" t="s">
        <v>2</v>
      </c>
      <c r="D672" s="7">
        <v>104976.21</v>
      </c>
      <c r="E672" s="38">
        <f t="shared" si="40"/>
        <v>104976.21</v>
      </c>
      <c r="F672" s="45" t="e">
        <f t="shared" si="41"/>
        <v>#N/A</v>
      </c>
      <c r="G672" s="38">
        <f t="shared" si="42"/>
        <v>104976.21</v>
      </c>
      <c r="H672" s="38" t="e">
        <f t="shared" si="43"/>
        <v>#N/A</v>
      </c>
      <c r="I672">
        <v>18.399999999999999</v>
      </c>
      <c r="K672" s="38"/>
      <c r="L672" s="45"/>
    </row>
    <row r="673" spans="1:12" x14ac:dyDescent="0.25">
      <c r="A673" s="36">
        <v>42676</v>
      </c>
      <c r="B673" t="s">
        <v>2</v>
      </c>
      <c r="C673" t="s">
        <v>1</v>
      </c>
      <c r="D673" s="7">
        <v>119904.48</v>
      </c>
      <c r="E673" s="38">
        <f t="shared" si="40"/>
        <v>119904.48</v>
      </c>
      <c r="F673" s="45" t="e">
        <f t="shared" si="41"/>
        <v>#N/A</v>
      </c>
      <c r="G673" s="38" t="e">
        <f t="shared" si="42"/>
        <v>#N/A</v>
      </c>
      <c r="H673" s="38">
        <f t="shared" si="43"/>
        <v>119904.48</v>
      </c>
      <c r="I673">
        <v>18.5</v>
      </c>
      <c r="K673" s="38"/>
      <c r="L673" s="45"/>
    </row>
    <row r="674" spans="1:12" x14ac:dyDescent="0.25">
      <c r="A674" s="36">
        <v>42677</v>
      </c>
      <c r="B674" t="s">
        <v>2</v>
      </c>
      <c r="C674" t="s">
        <v>1</v>
      </c>
      <c r="D674" s="7">
        <v>118677.495</v>
      </c>
      <c r="E674" s="38">
        <f t="shared" si="40"/>
        <v>118677.495</v>
      </c>
      <c r="F674" s="45" t="e">
        <f t="shared" si="41"/>
        <v>#N/A</v>
      </c>
      <c r="G674" s="38" t="e">
        <f t="shared" si="42"/>
        <v>#N/A</v>
      </c>
      <c r="H674" s="38">
        <f t="shared" si="43"/>
        <v>118677.495</v>
      </c>
      <c r="I674">
        <v>19.100000000000001</v>
      </c>
      <c r="K674" s="38"/>
      <c r="L674" s="45"/>
    </row>
    <row r="675" spans="1:12" x14ac:dyDescent="0.25">
      <c r="A675" s="36">
        <v>42678</v>
      </c>
      <c r="B675" t="s">
        <v>2</v>
      </c>
      <c r="C675" t="s">
        <v>1</v>
      </c>
      <c r="D675" s="7">
        <v>113666.485</v>
      </c>
      <c r="E675" s="38">
        <f t="shared" si="40"/>
        <v>113666.485</v>
      </c>
      <c r="F675" s="45" t="e">
        <f t="shared" si="41"/>
        <v>#N/A</v>
      </c>
      <c r="G675" s="38" t="e">
        <f t="shared" si="42"/>
        <v>#N/A</v>
      </c>
      <c r="H675" s="38">
        <f t="shared" si="43"/>
        <v>113666.485</v>
      </c>
      <c r="I675">
        <v>29.2</v>
      </c>
      <c r="K675" s="38"/>
      <c r="L675" s="45"/>
    </row>
    <row r="676" spans="1:12" x14ac:dyDescent="0.25">
      <c r="A676" s="36">
        <v>42679</v>
      </c>
      <c r="B676" t="s">
        <v>2</v>
      </c>
      <c r="C676" t="s">
        <v>1</v>
      </c>
      <c r="D676" s="7">
        <v>101810.75</v>
      </c>
      <c r="E676" s="38">
        <f t="shared" si="40"/>
        <v>101810.75</v>
      </c>
      <c r="F676" s="45" t="e">
        <f t="shared" si="41"/>
        <v>#N/A</v>
      </c>
      <c r="G676" s="38" t="e">
        <f t="shared" si="42"/>
        <v>#N/A</v>
      </c>
      <c r="H676" s="38">
        <f t="shared" si="43"/>
        <v>101810.75</v>
      </c>
      <c r="I676">
        <v>16.8</v>
      </c>
      <c r="K676" s="38"/>
      <c r="L676" s="45"/>
    </row>
    <row r="677" spans="1:12" x14ac:dyDescent="0.25">
      <c r="A677" s="36">
        <v>42680</v>
      </c>
      <c r="B677" t="s">
        <v>2</v>
      </c>
      <c r="C677" t="s">
        <v>1</v>
      </c>
      <c r="D677" s="7">
        <v>96934.925000000003</v>
      </c>
      <c r="E677" s="38">
        <f t="shared" si="40"/>
        <v>96934.925000000003</v>
      </c>
      <c r="F677" s="45" t="e">
        <f t="shared" si="41"/>
        <v>#N/A</v>
      </c>
      <c r="G677" s="38" t="e">
        <f t="shared" si="42"/>
        <v>#N/A</v>
      </c>
      <c r="H677" s="38">
        <f t="shared" si="43"/>
        <v>96934.925000000003</v>
      </c>
      <c r="I677">
        <v>21.4</v>
      </c>
      <c r="K677" s="38"/>
      <c r="L677" s="45"/>
    </row>
    <row r="678" spans="1:12" x14ac:dyDescent="0.25">
      <c r="A678" s="36">
        <v>42681</v>
      </c>
      <c r="B678" t="s">
        <v>2</v>
      </c>
      <c r="C678" t="s">
        <v>1</v>
      </c>
      <c r="D678" s="7">
        <v>116230.34</v>
      </c>
      <c r="E678" s="38">
        <f t="shared" si="40"/>
        <v>116230.34</v>
      </c>
      <c r="F678" s="45" t="e">
        <f t="shared" si="41"/>
        <v>#N/A</v>
      </c>
      <c r="G678" s="38" t="e">
        <f t="shared" si="42"/>
        <v>#N/A</v>
      </c>
      <c r="H678" s="38">
        <f t="shared" si="43"/>
        <v>116230.34</v>
      </c>
      <c r="I678">
        <v>25.9</v>
      </c>
      <c r="K678" s="38"/>
      <c r="L678" s="45"/>
    </row>
    <row r="679" spans="1:12" x14ac:dyDescent="0.25">
      <c r="A679" s="36">
        <v>42682</v>
      </c>
      <c r="B679" t="s">
        <v>2</v>
      </c>
      <c r="C679" t="s">
        <v>1</v>
      </c>
      <c r="D679" s="7">
        <v>117794.595</v>
      </c>
      <c r="E679" s="38">
        <f t="shared" si="40"/>
        <v>117794.595</v>
      </c>
      <c r="F679" s="45" t="e">
        <f t="shared" si="41"/>
        <v>#N/A</v>
      </c>
      <c r="G679" s="38" t="e">
        <f t="shared" si="42"/>
        <v>#N/A</v>
      </c>
      <c r="H679" s="38">
        <f t="shared" si="43"/>
        <v>117794.595</v>
      </c>
      <c r="I679">
        <v>18.2</v>
      </c>
      <c r="K679" s="38"/>
      <c r="L679" s="45"/>
    </row>
    <row r="680" spans="1:12" x14ac:dyDescent="0.25">
      <c r="A680" s="36">
        <v>42683</v>
      </c>
      <c r="B680" t="s">
        <v>2</v>
      </c>
      <c r="C680" t="s">
        <v>1</v>
      </c>
      <c r="D680" s="7">
        <v>122131.11500000001</v>
      </c>
      <c r="E680" s="38">
        <f t="shared" si="40"/>
        <v>122131.11500000001</v>
      </c>
      <c r="F680" s="45" t="e">
        <f t="shared" si="41"/>
        <v>#N/A</v>
      </c>
      <c r="G680" s="38" t="e">
        <f t="shared" si="42"/>
        <v>#N/A</v>
      </c>
      <c r="H680" s="38">
        <f t="shared" si="43"/>
        <v>122131.11500000001</v>
      </c>
      <c r="I680">
        <v>17.399999999999999</v>
      </c>
      <c r="K680" s="38"/>
      <c r="L680" s="45"/>
    </row>
    <row r="681" spans="1:12" x14ac:dyDescent="0.25">
      <c r="A681" s="36">
        <v>42684</v>
      </c>
      <c r="B681" t="s">
        <v>2</v>
      </c>
      <c r="C681" t="s">
        <v>1</v>
      </c>
      <c r="D681" s="7">
        <v>122634.53</v>
      </c>
      <c r="E681" s="38">
        <f t="shared" si="40"/>
        <v>122634.53</v>
      </c>
      <c r="F681" s="45" t="e">
        <f t="shared" si="41"/>
        <v>#N/A</v>
      </c>
      <c r="G681" s="38" t="e">
        <f t="shared" si="42"/>
        <v>#N/A</v>
      </c>
      <c r="H681" s="38">
        <f t="shared" si="43"/>
        <v>122634.53</v>
      </c>
      <c r="I681">
        <v>17.5</v>
      </c>
      <c r="K681" s="38"/>
      <c r="L681" s="45"/>
    </row>
    <row r="682" spans="1:12" x14ac:dyDescent="0.25">
      <c r="A682" s="36">
        <v>42685</v>
      </c>
      <c r="B682" t="s">
        <v>2</v>
      </c>
      <c r="C682" t="s">
        <v>1</v>
      </c>
      <c r="D682" s="7">
        <v>117953.88499999999</v>
      </c>
      <c r="E682" s="38">
        <f t="shared" si="40"/>
        <v>117953.88499999999</v>
      </c>
      <c r="F682" s="45" t="e">
        <f t="shared" si="41"/>
        <v>#N/A</v>
      </c>
      <c r="G682" s="38" t="e">
        <f t="shared" si="42"/>
        <v>#N/A</v>
      </c>
      <c r="H682" s="38">
        <f t="shared" si="43"/>
        <v>117953.88499999999</v>
      </c>
      <c r="I682">
        <v>23.8</v>
      </c>
      <c r="K682" s="38"/>
      <c r="L682" s="45"/>
    </row>
    <row r="683" spans="1:12" x14ac:dyDescent="0.25">
      <c r="A683" s="36">
        <v>42686</v>
      </c>
      <c r="B683" t="s">
        <v>2</v>
      </c>
      <c r="C683" t="s">
        <v>1</v>
      </c>
      <c r="D683" s="7">
        <v>99907.32</v>
      </c>
      <c r="E683" s="38">
        <f t="shared" si="40"/>
        <v>99907.32</v>
      </c>
      <c r="F683" s="45" t="e">
        <f t="shared" si="41"/>
        <v>#N/A</v>
      </c>
      <c r="G683" s="38" t="e">
        <f t="shared" si="42"/>
        <v>#N/A</v>
      </c>
      <c r="H683" s="38">
        <f t="shared" si="43"/>
        <v>99907.32</v>
      </c>
      <c r="I683">
        <v>25.5</v>
      </c>
      <c r="K683" s="38"/>
      <c r="L683" s="45"/>
    </row>
    <row r="684" spans="1:12" x14ac:dyDescent="0.25">
      <c r="A684" s="36">
        <v>42687</v>
      </c>
      <c r="B684" t="s">
        <v>2</v>
      </c>
      <c r="C684" t="s">
        <v>1</v>
      </c>
      <c r="D684" s="7">
        <v>96805.925000000003</v>
      </c>
      <c r="E684" s="38">
        <f t="shared" si="40"/>
        <v>96805.925000000003</v>
      </c>
      <c r="F684" s="45" t="e">
        <f t="shared" si="41"/>
        <v>#N/A</v>
      </c>
      <c r="G684" s="38" t="e">
        <f t="shared" si="42"/>
        <v>#N/A</v>
      </c>
      <c r="H684" s="38">
        <f t="shared" si="43"/>
        <v>96805.925000000003</v>
      </c>
      <c r="I684">
        <v>19</v>
      </c>
      <c r="K684" s="38"/>
      <c r="L684" s="45"/>
    </row>
    <row r="685" spans="1:12" x14ac:dyDescent="0.25">
      <c r="A685" s="36">
        <v>42688</v>
      </c>
      <c r="B685" t="s">
        <v>2</v>
      </c>
      <c r="C685" t="s">
        <v>1</v>
      </c>
      <c r="D685" s="7">
        <v>116817.15</v>
      </c>
      <c r="E685" s="38">
        <f t="shared" si="40"/>
        <v>116817.15</v>
      </c>
      <c r="F685" s="45" t="e">
        <f t="shared" si="41"/>
        <v>#N/A</v>
      </c>
      <c r="G685" s="38" t="e">
        <f t="shared" si="42"/>
        <v>#N/A</v>
      </c>
      <c r="H685" s="38">
        <f t="shared" si="43"/>
        <v>116817.15</v>
      </c>
      <c r="I685">
        <v>15.9</v>
      </c>
      <c r="K685" s="38"/>
      <c r="L685" s="45"/>
    </row>
    <row r="686" spans="1:12" x14ac:dyDescent="0.25">
      <c r="A686" s="36">
        <v>42689</v>
      </c>
      <c r="B686" t="s">
        <v>2</v>
      </c>
      <c r="C686" t="s">
        <v>1</v>
      </c>
      <c r="D686" s="7">
        <v>119905.59</v>
      </c>
      <c r="E686" s="38">
        <f t="shared" si="40"/>
        <v>119905.59</v>
      </c>
      <c r="F686" s="45" t="e">
        <f t="shared" si="41"/>
        <v>#N/A</v>
      </c>
      <c r="G686" s="38" t="e">
        <f t="shared" si="42"/>
        <v>#N/A</v>
      </c>
      <c r="H686" s="38">
        <f t="shared" si="43"/>
        <v>119905.59</v>
      </c>
      <c r="I686">
        <v>19.2</v>
      </c>
      <c r="K686" s="38"/>
      <c r="L686" s="45"/>
    </row>
    <row r="687" spans="1:12" x14ac:dyDescent="0.25">
      <c r="A687" s="36">
        <v>42690</v>
      </c>
      <c r="B687" t="s">
        <v>2</v>
      </c>
      <c r="C687" t="s">
        <v>1</v>
      </c>
      <c r="D687" s="7">
        <v>122146.66</v>
      </c>
      <c r="E687" s="38">
        <f t="shared" si="40"/>
        <v>122146.66</v>
      </c>
      <c r="F687" s="45" t="e">
        <f t="shared" si="41"/>
        <v>#N/A</v>
      </c>
      <c r="G687" s="38" t="e">
        <f t="shared" si="42"/>
        <v>#N/A</v>
      </c>
      <c r="H687" s="38">
        <f t="shared" si="43"/>
        <v>122146.66</v>
      </c>
      <c r="I687">
        <v>21.6</v>
      </c>
      <c r="K687" s="38"/>
      <c r="L687" s="45"/>
    </row>
    <row r="688" spans="1:12" x14ac:dyDescent="0.25">
      <c r="A688" s="36">
        <v>42691</v>
      </c>
      <c r="B688" t="s">
        <v>2</v>
      </c>
      <c r="C688" t="s">
        <v>1</v>
      </c>
      <c r="D688" s="7">
        <v>122464.645</v>
      </c>
      <c r="E688" s="38">
        <f t="shared" si="40"/>
        <v>122464.645</v>
      </c>
      <c r="F688" s="45" t="e">
        <f t="shared" si="41"/>
        <v>#N/A</v>
      </c>
      <c r="G688" s="38" t="e">
        <f t="shared" si="42"/>
        <v>#N/A</v>
      </c>
      <c r="H688" s="38">
        <f t="shared" si="43"/>
        <v>122464.645</v>
      </c>
      <c r="I688">
        <v>31.4</v>
      </c>
      <c r="K688" s="38"/>
      <c r="L688" s="45"/>
    </row>
    <row r="689" spans="1:12" x14ac:dyDescent="0.25">
      <c r="A689" s="36">
        <v>42692</v>
      </c>
      <c r="B689" t="s">
        <v>2</v>
      </c>
      <c r="C689" t="s">
        <v>1</v>
      </c>
      <c r="D689" s="7">
        <v>121441.05</v>
      </c>
      <c r="E689" s="38">
        <f t="shared" si="40"/>
        <v>121441.05</v>
      </c>
      <c r="F689" s="45" t="e">
        <f t="shared" si="41"/>
        <v>#N/A</v>
      </c>
      <c r="G689" s="38" t="e">
        <f t="shared" si="42"/>
        <v>#N/A</v>
      </c>
      <c r="H689" s="38">
        <f t="shared" si="43"/>
        <v>121441.05</v>
      </c>
      <c r="I689">
        <v>18.899999999999999</v>
      </c>
      <c r="K689" s="38"/>
      <c r="L689" s="45"/>
    </row>
    <row r="690" spans="1:12" x14ac:dyDescent="0.25">
      <c r="A690" s="36">
        <v>42693</v>
      </c>
      <c r="B690" t="s">
        <v>2</v>
      </c>
      <c r="C690" t="s">
        <v>1</v>
      </c>
      <c r="D690" s="7">
        <v>106868.5</v>
      </c>
      <c r="E690" s="38">
        <f t="shared" si="40"/>
        <v>106868.5</v>
      </c>
      <c r="F690" s="45" t="e">
        <f t="shared" si="41"/>
        <v>#N/A</v>
      </c>
      <c r="G690" s="38" t="e">
        <f t="shared" si="42"/>
        <v>#N/A</v>
      </c>
      <c r="H690" s="38">
        <f t="shared" si="43"/>
        <v>106868.5</v>
      </c>
      <c r="I690">
        <v>19.399999999999999</v>
      </c>
      <c r="K690" s="38"/>
      <c r="L690" s="45"/>
    </row>
    <row r="691" spans="1:12" x14ac:dyDescent="0.25">
      <c r="A691" s="36">
        <v>42694</v>
      </c>
      <c r="B691" t="s">
        <v>2</v>
      </c>
      <c r="C691" t="s">
        <v>1</v>
      </c>
      <c r="D691" s="7">
        <v>112098.33500000001</v>
      </c>
      <c r="E691" s="38">
        <f t="shared" si="40"/>
        <v>112098.33500000001</v>
      </c>
      <c r="F691" s="45" t="e">
        <f t="shared" si="41"/>
        <v>#N/A</v>
      </c>
      <c r="G691" s="38" t="e">
        <f t="shared" si="42"/>
        <v>#N/A</v>
      </c>
      <c r="H691" s="38">
        <f t="shared" si="43"/>
        <v>112098.33500000001</v>
      </c>
      <c r="I691">
        <v>33.299999999999997</v>
      </c>
      <c r="K691" s="38"/>
      <c r="L691" s="45"/>
    </row>
    <row r="692" spans="1:12" x14ac:dyDescent="0.25">
      <c r="A692" s="36">
        <v>42695</v>
      </c>
      <c r="B692" t="s">
        <v>2</v>
      </c>
      <c r="C692" t="s">
        <v>1</v>
      </c>
      <c r="D692" s="7">
        <v>138681.815</v>
      </c>
      <c r="E692" s="38">
        <f t="shared" si="40"/>
        <v>138681.815</v>
      </c>
      <c r="F692" s="45" t="e">
        <f t="shared" si="41"/>
        <v>#N/A</v>
      </c>
      <c r="G692" s="38" t="e">
        <f t="shared" si="42"/>
        <v>#N/A</v>
      </c>
      <c r="H692" s="38">
        <f t="shared" si="43"/>
        <v>138681.815</v>
      </c>
      <c r="I692">
        <v>35</v>
      </c>
      <c r="K692" s="38"/>
      <c r="L692" s="45"/>
    </row>
    <row r="693" spans="1:12" x14ac:dyDescent="0.25">
      <c r="A693" s="36">
        <v>42696</v>
      </c>
      <c r="B693" t="s">
        <v>2</v>
      </c>
      <c r="C693" t="s">
        <v>1</v>
      </c>
      <c r="D693" s="7">
        <v>126617.72</v>
      </c>
      <c r="E693" s="38">
        <f t="shared" si="40"/>
        <v>126617.72</v>
      </c>
      <c r="F693" s="45" t="e">
        <f t="shared" si="41"/>
        <v>#N/A</v>
      </c>
      <c r="G693" s="38" t="e">
        <f t="shared" si="42"/>
        <v>#N/A</v>
      </c>
      <c r="H693" s="38">
        <f t="shared" si="43"/>
        <v>126617.72</v>
      </c>
      <c r="I693">
        <v>14.9</v>
      </c>
      <c r="K693" s="38"/>
      <c r="L693" s="45"/>
    </row>
    <row r="694" spans="1:12" x14ac:dyDescent="0.25">
      <c r="A694" s="36">
        <v>42697</v>
      </c>
      <c r="B694" t="s">
        <v>2</v>
      </c>
      <c r="C694" t="s">
        <v>1</v>
      </c>
      <c r="D694" s="7">
        <v>118119.01</v>
      </c>
      <c r="E694" s="38">
        <f t="shared" si="40"/>
        <v>118119.01</v>
      </c>
      <c r="F694" s="45" t="e">
        <f t="shared" si="41"/>
        <v>#N/A</v>
      </c>
      <c r="G694" s="38" t="e">
        <f t="shared" si="42"/>
        <v>#N/A</v>
      </c>
      <c r="H694" s="38">
        <f t="shared" si="43"/>
        <v>118119.01</v>
      </c>
      <c r="I694">
        <v>16.8</v>
      </c>
      <c r="K694" s="38"/>
      <c r="L694" s="45"/>
    </row>
    <row r="695" spans="1:12" x14ac:dyDescent="0.25">
      <c r="A695" s="36">
        <v>42698</v>
      </c>
      <c r="B695" t="s">
        <v>2</v>
      </c>
      <c r="C695" t="s">
        <v>1</v>
      </c>
      <c r="D695" s="7">
        <v>120308.545</v>
      </c>
      <c r="E695" s="38">
        <f t="shared" si="40"/>
        <v>120308.545</v>
      </c>
      <c r="F695" s="45" t="e">
        <f t="shared" si="41"/>
        <v>#N/A</v>
      </c>
      <c r="G695" s="38" t="e">
        <f t="shared" si="42"/>
        <v>#N/A</v>
      </c>
      <c r="H695" s="38">
        <f t="shared" si="43"/>
        <v>120308.545</v>
      </c>
      <c r="I695">
        <v>17</v>
      </c>
      <c r="K695" s="38"/>
      <c r="L695" s="45"/>
    </row>
    <row r="696" spans="1:12" x14ac:dyDescent="0.25">
      <c r="A696" s="36">
        <v>42699</v>
      </c>
      <c r="B696" t="s">
        <v>2</v>
      </c>
      <c r="C696" t="s">
        <v>1</v>
      </c>
      <c r="D696" s="7">
        <v>116011.565</v>
      </c>
      <c r="E696" s="38">
        <f t="shared" si="40"/>
        <v>116011.565</v>
      </c>
      <c r="F696" s="45" t="e">
        <f t="shared" si="41"/>
        <v>#N/A</v>
      </c>
      <c r="G696" s="38" t="e">
        <f t="shared" si="42"/>
        <v>#N/A</v>
      </c>
      <c r="H696" s="38">
        <f t="shared" si="43"/>
        <v>116011.565</v>
      </c>
      <c r="I696">
        <v>17.899999999999999</v>
      </c>
      <c r="K696" s="38"/>
      <c r="L696" s="45"/>
    </row>
    <row r="697" spans="1:12" x14ac:dyDescent="0.25">
      <c r="A697" s="36">
        <v>42700</v>
      </c>
      <c r="B697" t="s">
        <v>2</v>
      </c>
      <c r="C697" t="s">
        <v>1</v>
      </c>
      <c r="D697" s="7">
        <v>104700.05499999999</v>
      </c>
      <c r="E697" s="38">
        <f t="shared" si="40"/>
        <v>104700.05499999999</v>
      </c>
      <c r="F697" s="45" t="e">
        <f t="shared" si="41"/>
        <v>#N/A</v>
      </c>
      <c r="G697" s="38" t="e">
        <f t="shared" si="42"/>
        <v>#N/A</v>
      </c>
      <c r="H697" s="38">
        <f t="shared" si="43"/>
        <v>104700.05499999999</v>
      </c>
      <c r="I697">
        <v>17.399999999999999</v>
      </c>
      <c r="K697" s="38"/>
      <c r="L697" s="45"/>
    </row>
    <row r="698" spans="1:12" x14ac:dyDescent="0.25">
      <c r="A698" s="36">
        <v>42701</v>
      </c>
      <c r="B698" t="s">
        <v>2</v>
      </c>
      <c r="C698" t="s">
        <v>1</v>
      </c>
      <c r="D698" s="7">
        <v>102718.9</v>
      </c>
      <c r="E698" s="38">
        <f t="shared" si="40"/>
        <v>102718.9</v>
      </c>
      <c r="F698" s="45" t="e">
        <f t="shared" si="41"/>
        <v>#N/A</v>
      </c>
      <c r="G698" s="38" t="e">
        <f t="shared" si="42"/>
        <v>#N/A</v>
      </c>
      <c r="H698" s="38">
        <f t="shared" si="43"/>
        <v>102718.9</v>
      </c>
      <c r="I698">
        <v>16.3</v>
      </c>
      <c r="K698" s="38"/>
      <c r="L698" s="45"/>
    </row>
    <row r="699" spans="1:12" x14ac:dyDescent="0.25">
      <c r="A699" s="36">
        <v>42702</v>
      </c>
      <c r="B699" t="s">
        <v>2</v>
      </c>
      <c r="C699" t="s">
        <v>1</v>
      </c>
      <c r="D699" s="7">
        <v>118666.37</v>
      </c>
      <c r="E699" s="38">
        <f t="shared" si="40"/>
        <v>118666.37</v>
      </c>
      <c r="F699" s="45" t="e">
        <f t="shared" si="41"/>
        <v>#N/A</v>
      </c>
      <c r="G699" s="38" t="e">
        <f t="shared" si="42"/>
        <v>#N/A</v>
      </c>
      <c r="H699" s="38">
        <f t="shared" si="43"/>
        <v>118666.37</v>
      </c>
      <c r="I699">
        <v>19.600000000000001</v>
      </c>
      <c r="K699" s="38"/>
      <c r="L699" s="45"/>
    </row>
    <row r="700" spans="1:12" x14ac:dyDescent="0.25">
      <c r="A700" s="36">
        <v>42703</v>
      </c>
      <c r="B700" t="s">
        <v>2</v>
      </c>
      <c r="C700" t="s">
        <v>1</v>
      </c>
      <c r="D700" s="7">
        <v>119169.17</v>
      </c>
      <c r="E700" s="38">
        <f t="shared" si="40"/>
        <v>119169.17</v>
      </c>
      <c r="F700" s="45" t="e">
        <f t="shared" si="41"/>
        <v>#N/A</v>
      </c>
      <c r="G700" s="38" t="e">
        <f t="shared" si="42"/>
        <v>#N/A</v>
      </c>
      <c r="H700" s="38">
        <f t="shared" si="43"/>
        <v>119169.17</v>
      </c>
      <c r="I700">
        <v>20</v>
      </c>
      <c r="K700" s="38"/>
      <c r="L700" s="45"/>
    </row>
    <row r="701" spans="1:12" x14ac:dyDescent="0.25">
      <c r="A701" s="36">
        <v>42704</v>
      </c>
      <c r="B701" t="s">
        <v>2</v>
      </c>
      <c r="C701" t="s">
        <v>1</v>
      </c>
      <c r="D701" s="7">
        <v>121067.59</v>
      </c>
      <c r="E701" s="38">
        <f t="shared" si="40"/>
        <v>121067.59</v>
      </c>
      <c r="F701" s="45" t="e">
        <f t="shared" si="41"/>
        <v>#N/A</v>
      </c>
      <c r="G701" s="38" t="e">
        <f t="shared" si="42"/>
        <v>#N/A</v>
      </c>
      <c r="H701" s="38">
        <f t="shared" si="43"/>
        <v>121067.59</v>
      </c>
      <c r="I701">
        <v>18.899999999999999</v>
      </c>
      <c r="K701" s="38"/>
      <c r="L701" s="45"/>
    </row>
    <row r="702" spans="1:12" x14ac:dyDescent="0.25">
      <c r="A702" s="36">
        <v>42705</v>
      </c>
      <c r="B702" t="s">
        <v>2</v>
      </c>
      <c r="C702" t="s">
        <v>1</v>
      </c>
      <c r="D702" s="7">
        <v>113024.02</v>
      </c>
      <c r="E702" s="38">
        <f t="shared" si="40"/>
        <v>113024.02</v>
      </c>
      <c r="F702" s="45" t="e">
        <f t="shared" si="41"/>
        <v>#N/A</v>
      </c>
      <c r="G702" s="38" t="e">
        <f t="shared" si="42"/>
        <v>#N/A</v>
      </c>
      <c r="H702" s="38">
        <f t="shared" si="43"/>
        <v>113024.02</v>
      </c>
      <c r="I702">
        <v>21.9</v>
      </c>
      <c r="K702" s="38"/>
      <c r="L702" s="45"/>
    </row>
    <row r="703" spans="1:12" x14ac:dyDescent="0.25">
      <c r="A703" s="36">
        <v>42706</v>
      </c>
      <c r="B703" t="s">
        <v>2</v>
      </c>
      <c r="C703" t="s">
        <v>1</v>
      </c>
      <c r="D703" s="7">
        <v>109318.355</v>
      </c>
      <c r="E703" s="38">
        <f t="shared" si="40"/>
        <v>109318.355</v>
      </c>
      <c r="F703" s="45" t="e">
        <f t="shared" si="41"/>
        <v>#N/A</v>
      </c>
      <c r="G703" s="38" t="e">
        <f t="shared" si="42"/>
        <v>#N/A</v>
      </c>
      <c r="H703" s="38">
        <f t="shared" si="43"/>
        <v>109318.355</v>
      </c>
      <c r="I703">
        <v>21.6</v>
      </c>
      <c r="K703" s="38"/>
      <c r="L703" s="45"/>
    </row>
    <row r="704" spans="1:12" x14ac:dyDescent="0.25">
      <c r="A704" s="36">
        <v>42707</v>
      </c>
      <c r="B704" t="s">
        <v>2</v>
      </c>
      <c r="C704" t="s">
        <v>1</v>
      </c>
      <c r="D704" s="7">
        <v>98899.494999999995</v>
      </c>
      <c r="E704" s="38">
        <f t="shared" si="40"/>
        <v>98899.494999999995</v>
      </c>
      <c r="F704" s="45" t="e">
        <f t="shared" si="41"/>
        <v>#N/A</v>
      </c>
      <c r="G704" s="38" t="e">
        <f t="shared" si="42"/>
        <v>#N/A</v>
      </c>
      <c r="H704" s="38">
        <f t="shared" si="43"/>
        <v>98899.494999999995</v>
      </c>
      <c r="I704">
        <v>23.9</v>
      </c>
      <c r="K704" s="38"/>
      <c r="L704" s="45"/>
    </row>
    <row r="705" spans="1:12" x14ac:dyDescent="0.25">
      <c r="A705" s="36">
        <v>42708</v>
      </c>
      <c r="B705" t="s">
        <v>2</v>
      </c>
      <c r="C705" t="s">
        <v>1</v>
      </c>
      <c r="D705" s="7">
        <v>97300.36</v>
      </c>
      <c r="E705" s="38">
        <f t="shared" si="40"/>
        <v>97300.36</v>
      </c>
      <c r="F705" s="45" t="e">
        <f t="shared" si="41"/>
        <v>#N/A</v>
      </c>
      <c r="G705" s="38" t="e">
        <f t="shared" si="42"/>
        <v>#N/A</v>
      </c>
      <c r="H705" s="38">
        <f t="shared" si="43"/>
        <v>97300.36</v>
      </c>
      <c r="I705">
        <v>31.7</v>
      </c>
      <c r="K705" s="38"/>
      <c r="L705" s="45"/>
    </row>
    <row r="706" spans="1:12" x14ac:dyDescent="0.25">
      <c r="A706" s="36">
        <v>42709</v>
      </c>
      <c r="B706" t="s">
        <v>2</v>
      </c>
      <c r="C706" t="s">
        <v>1</v>
      </c>
      <c r="D706" s="7">
        <v>109670</v>
      </c>
      <c r="E706" s="38">
        <f t="shared" si="40"/>
        <v>109670</v>
      </c>
      <c r="F706" s="45" t="e">
        <f t="shared" si="41"/>
        <v>#N/A</v>
      </c>
      <c r="G706" s="38" t="e">
        <f t="shared" si="42"/>
        <v>#N/A</v>
      </c>
      <c r="H706" s="38">
        <f t="shared" si="43"/>
        <v>109670</v>
      </c>
      <c r="I706">
        <v>21.5</v>
      </c>
      <c r="K706" s="38"/>
      <c r="L706" s="45"/>
    </row>
    <row r="707" spans="1:12" x14ac:dyDescent="0.25">
      <c r="A707" s="36">
        <v>42710</v>
      </c>
      <c r="B707" t="s">
        <v>2</v>
      </c>
      <c r="C707" t="s">
        <v>1</v>
      </c>
      <c r="D707" s="7">
        <v>111228.06</v>
      </c>
      <c r="E707" s="38">
        <f t="shared" ref="E707:E770" si="44">IF($B707="N",#N/A,$D707)</f>
        <v>111228.06</v>
      </c>
      <c r="F707" s="45" t="e">
        <f t="shared" ref="F707:F770" si="45">IF($B707="N",$D707,#N/A)</f>
        <v>#N/A</v>
      </c>
      <c r="G707" s="38" t="e">
        <f t="shared" ref="G707:G770" si="46">IF($C707="Y",$D707,#N/A)</f>
        <v>#N/A</v>
      </c>
      <c r="H707" s="38">
        <f t="shared" ref="H707:H770" si="47">IF($C707="Y",#N/A,$D707)</f>
        <v>111228.06</v>
      </c>
      <c r="I707">
        <v>20.8</v>
      </c>
      <c r="K707" s="38"/>
      <c r="L707" s="45"/>
    </row>
    <row r="708" spans="1:12" x14ac:dyDescent="0.25">
      <c r="A708" s="36">
        <v>42711</v>
      </c>
      <c r="B708" t="s">
        <v>2</v>
      </c>
      <c r="C708" t="s">
        <v>1</v>
      </c>
      <c r="D708" s="7">
        <v>112738.08</v>
      </c>
      <c r="E708" s="38">
        <f t="shared" si="44"/>
        <v>112738.08</v>
      </c>
      <c r="F708" s="45" t="e">
        <f t="shared" si="45"/>
        <v>#N/A</v>
      </c>
      <c r="G708" s="38" t="e">
        <f t="shared" si="46"/>
        <v>#N/A</v>
      </c>
      <c r="H708" s="38">
        <f t="shared" si="47"/>
        <v>112738.08</v>
      </c>
      <c r="I708">
        <v>28.3</v>
      </c>
      <c r="K708" s="38"/>
      <c r="L708" s="45"/>
    </row>
    <row r="709" spans="1:12" x14ac:dyDescent="0.25">
      <c r="A709" s="36">
        <v>42712</v>
      </c>
      <c r="B709" t="s">
        <v>2</v>
      </c>
      <c r="C709" t="s">
        <v>1</v>
      </c>
      <c r="D709" s="7">
        <v>105445.65</v>
      </c>
      <c r="E709" s="38">
        <f t="shared" si="44"/>
        <v>105445.65</v>
      </c>
      <c r="F709" s="45" t="e">
        <f t="shared" si="45"/>
        <v>#N/A</v>
      </c>
      <c r="G709" s="38" t="e">
        <f t="shared" si="46"/>
        <v>#N/A</v>
      </c>
      <c r="H709" s="38">
        <f t="shared" si="47"/>
        <v>105445.65</v>
      </c>
      <c r="I709">
        <v>23.2</v>
      </c>
      <c r="K709" s="38"/>
      <c r="L709" s="45"/>
    </row>
    <row r="710" spans="1:12" x14ac:dyDescent="0.25">
      <c r="A710" s="36">
        <v>42713</v>
      </c>
      <c r="B710" t="s">
        <v>2</v>
      </c>
      <c r="C710" t="s">
        <v>1</v>
      </c>
      <c r="D710" s="7">
        <v>105664.09</v>
      </c>
      <c r="E710" s="38">
        <f t="shared" si="44"/>
        <v>105664.09</v>
      </c>
      <c r="F710" s="45" t="e">
        <f t="shared" si="45"/>
        <v>#N/A</v>
      </c>
      <c r="G710" s="38" t="e">
        <f t="shared" si="46"/>
        <v>#N/A</v>
      </c>
      <c r="H710" s="38">
        <f t="shared" si="47"/>
        <v>105664.09</v>
      </c>
      <c r="I710">
        <v>17.3</v>
      </c>
      <c r="K710" s="38"/>
      <c r="L710" s="45"/>
    </row>
    <row r="711" spans="1:12" x14ac:dyDescent="0.25">
      <c r="A711" s="36">
        <v>42714</v>
      </c>
      <c r="B711" t="s">
        <v>2</v>
      </c>
      <c r="C711" t="s">
        <v>1</v>
      </c>
      <c r="D711" s="7">
        <v>98622.865000000005</v>
      </c>
      <c r="E711" s="38">
        <f t="shared" si="44"/>
        <v>98622.865000000005</v>
      </c>
      <c r="F711" s="45" t="e">
        <f t="shared" si="45"/>
        <v>#N/A</v>
      </c>
      <c r="G711" s="38" t="e">
        <f t="shared" si="46"/>
        <v>#N/A</v>
      </c>
      <c r="H711" s="38">
        <f t="shared" si="47"/>
        <v>98622.865000000005</v>
      </c>
      <c r="I711">
        <v>18.8</v>
      </c>
      <c r="K711" s="38"/>
      <c r="L711" s="45"/>
    </row>
    <row r="712" spans="1:12" x14ac:dyDescent="0.25">
      <c r="A712" s="36">
        <v>42715</v>
      </c>
      <c r="B712" t="s">
        <v>2</v>
      </c>
      <c r="C712" t="s">
        <v>1</v>
      </c>
      <c r="D712" s="7">
        <v>93673.19</v>
      </c>
      <c r="E712" s="38">
        <f t="shared" si="44"/>
        <v>93673.19</v>
      </c>
      <c r="F712" s="45" t="e">
        <f t="shared" si="45"/>
        <v>#N/A</v>
      </c>
      <c r="G712" s="38" t="e">
        <f t="shared" si="46"/>
        <v>#N/A</v>
      </c>
      <c r="H712" s="38">
        <f t="shared" si="47"/>
        <v>93673.19</v>
      </c>
      <c r="I712">
        <v>19.3</v>
      </c>
      <c r="K712" s="38"/>
      <c r="L712" s="45"/>
    </row>
    <row r="713" spans="1:12" x14ac:dyDescent="0.25">
      <c r="A713" s="36">
        <v>42716</v>
      </c>
      <c r="B713" t="s">
        <v>2</v>
      </c>
      <c r="C713" t="s">
        <v>1</v>
      </c>
      <c r="D713" s="7">
        <v>120390.11</v>
      </c>
      <c r="E713" s="38">
        <f t="shared" si="44"/>
        <v>120390.11</v>
      </c>
      <c r="F713" s="45" t="e">
        <f t="shared" si="45"/>
        <v>#N/A</v>
      </c>
      <c r="G713" s="38" t="e">
        <f t="shared" si="46"/>
        <v>#N/A</v>
      </c>
      <c r="H713" s="38">
        <f t="shared" si="47"/>
        <v>120390.11</v>
      </c>
      <c r="I713">
        <v>32.799999999999997</v>
      </c>
      <c r="K713" s="38"/>
      <c r="L713" s="45"/>
    </row>
    <row r="714" spans="1:12" x14ac:dyDescent="0.25">
      <c r="A714" s="36">
        <v>42717</v>
      </c>
      <c r="B714" t="s">
        <v>2</v>
      </c>
      <c r="C714" t="s">
        <v>1</v>
      </c>
      <c r="D714" s="7">
        <v>128831.65</v>
      </c>
      <c r="E714" s="38">
        <f t="shared" si="44"/>
        <v>128831.65</v>
      </c>
      <c r="F714" s="45" t="e">
        <f t="shared" si="45"/>
        <v>#N/A</v>
      </c>
      <c r="G714" s="38" t="e">
        <f t="shared" si="46"/>
        <v>#N/A</v>
      </c>
      <c r="H714" s="38">
        <f t="shared" si="47"/>
        <v>128831.65</v>
      </c>
      <c r="I714">
        <v>36.299999999999997</v>
      </c>
      <c r="K714" s="38"/>
      <c r="L714" s="45"/>
    </row>
    <row r="715" spans="1:12" x14ac:dyDescent="0.25">
      <c r="A715" s="36">
        <v>42718</v>
      </c>
      <c r="B715" t="s">
        <v>2</v>
      </c>
      <c r="C715" t="s">
        <v>1</v>
      </c>
      <c r="D715" s="7">
        <v>111423.765</v>
      </c>
      <c r="E715" s="38">
        <f t="shared" si="44"/>
        <v>111423.765</v>
      </c>
      <c r="F715" s="45" t="e">
        <f t="shared" si="45"/>
        <v>#N/A</v>
      </c>
      <c r="G715" s="38" t="e">
        <f t="shared" si="46"/>
        <v>#N/A</v>
      </c>
      <c r="H715" s="38">
        <f t="shared" si="47"/>
        <v>111423.765</v>
      </c>
      <c r="I715">
        <v>19.3</v>
      </c>
      <c r="K715" s="38"/>
      <c r="L715" s="45"/>
    </row>
    <row r="716" spans="1:12" x14ac:dyDescent="0.25">
      <c r="A716" s="36">
        <v>42719</v>
      </c>
      <c r="B716" t="s">
        <v>2</v>
      </c>
      <c r="C716" t="s">
        <v>1</v>
      </c>
      <c r="D716" s="7">
        <v>107072.36</v>
      </c>
      <c r="E716" s="38">
        <f t="shared" si="44"/>
        <v>107072.36</v>
      </c>
      <c r="F716" s="45" t="e">
        <f t="shared" si="45"/>
        <v>#N/A</v>
      </c>
      <c r="G716" s="38" t="e">
        <f t="shared" si="46"/>
        <v>#N/A</v>
      </c>
      <c r="H716" s="38">
        <f t="shared" si="47"/>
        <v>107072.36</v>
      </c>
      <c r="I716">
        <v>18.600000000000001</v>
      </c>
      <c r="K716" s="38"/>
      <c r="L716" s="45"/>
    </row>
    <row r="717" spans="1:12" x14ac:dyDescent="0.25">
      <c r="A717" s="36">
        <v>42720</v>
      </c>
      <c r="B717" t="s">
        <v>2</v>
      </c>
      <c r="C717" t="s">
        <v>1</v>
      </c>
      <c r="D717" s="7">
        <v>113698.06</v>
      </c>
      <c r="E717" s="38">
        <f t="shared" si="44"/>
        <v>113698.06</v>
      </c>
      <c r="F717" s="45" t="e">
        <f t="shared" si="45"/>
        <v>#N/A</v>
      </c>
      <c r="G717" s="38" t="e">
        <f t="shared" si="46"/>
        <v>#N/A</v>
      </c>
      <c r="H717" s="38">
        <f t="shared" si="47"/>
        <v>113698.06</v>
      </c>
      <c r="I717">
        <v>25.5</v>
      </c>
      <c r="K717" s="38"/>
      <c r="L717" s="45"/>
    </row>
    <row r="718" spans="1:12" x14ac:dyDescent="0.25">
      <c r="A718" s="36">
        <v>42721</v>
      </c>
      <c r="B718" t="s">
        <v>2</v>
      </c>
      <c r="C718" t="s">
        <v>1</v>
      </c>
      <c r="D718" s="7">
        <v>90227.48</v>
      </c>
      <c r="E718" s="38">
        <f t="shared" si="44"/>
        <v>90227.48</v>
      </c>
      <c r="F718" s="45" t="e">
        <f t="shared" si="45"/>
        <v>#N/A</v>
      </c>
      <c r="G718" s="38" t="e">
        <f t="shared" si="46"/>
        <v>#N/A</v>
      </c>
      <c r="H718" s="38">
        <f t="shared" si="47"/>
        <v>90227.48</v>
      </c>
      <c r="I718">
        <v>20.9</v>
      </c>
      <c r="K718" s="38"/>
      <c r="L718" s="45"/>
    </row>
    <row r="719" spans="1:12" x14ac:dyDescent="0.25">
      <c r="A719" s="36">
        <v>42722</v>
      </c>
      <c r="B719" t="s">
        <v>2</v>
      </c>
      <c r="C719" t="s">
        <v>1</v>
      </c>
      <c r="D719" s="7">
        <v>90911.085000000006</v>
      </c>
      <c r="E719" s="38">
        <f t="shared" si="44"/>
        <v>90911.085000000006</v>
      </c>
      <c r="F719" s="45" t="e">
        <f t="shared" si="45"/>
        <v>#N/A</v>
      </c>
      <c r="G719" s="38" t="e">
        <f t="shared" si="46"/>
        <v>#N/A</v>
      </c>
      <c r="H719" s="38">
        <f t="shared" si="47"/>
        <v>90911.085000000006</v>
      </c>
      <c r="I719">
        <v>17.5</v>
      </c>
      <c r="K719" s="38"/>
      <c r="L719" s="45"/>
    </row>
    <row r="720" spans="1:12" x14ac:dyDescent="0.25">
      <c r="A720" s="36">
        <v>42723</v>
      </c>
      <c r="B720" t="s">
        <v>2</v>
      </c>
      <c r="C720" t="s">
        <v>1</v>
      </c>
      <c r="D720" s="7">
        <v>109260.30499999999</v>
      </c>
      <c r="E720" s="38">
        <f t="shared" si="44"/>
        <v>109260.30499999999</v>
      </c>
      <c r="F720" s="45" t="e">
        <f t="shared" si="45"/>
        <v>#N/A</v>
      </c>
      <c r="G720" s="38" t="e">
        <f t="shared" si="46"/>
        <v>#N/A</v>
      </c>
      <c r="H720" s="38">
        <f t="shared" si="47"/>
        <v>109260.30499999999</v>
      </c>
      <c r="I720">
        <v>30.2</v>
      </c>
      <c r="K720" s="38"/>
      <c r="L720" s="45"/>
    </row>
    <row r="721" spans="1:12" x14ac:dyDescent="0.25">
      <c r="A721" s="36">
        <v>42724</v>
      </c>
      <c r="B721" t="s">
        <v>1</v>
      </c>
      <c r="C721" t="s">
        <v>1</v>
      </c>
      <c r="D721" s="7">
        <v>106451.255</v>
      </c>
      <c r="E721" s="38" t="e">
        <f t="shared" si="44"/>
        <v>#N/A</v>
      </c>
      <c r="F721" s="45">
        <f t="shared" si="45"/>
        <v>106451.255</v>
      </c>
      <c r="G721" s="38" t="e">
        <f t="shared" si="46"/>
        <v>#N/A</v>
      </c>
      <c r="H721" s="38">
        <f t="shared" si="47"/>
        <v>106451.255</v>
      </c>
      <c r="I721">
        <v>21.5</v>
      </c>
      <c r="K721" s="38"/>
      <c r="L721" s="45"/>
    </row>
    <row r="722" spans="1:12" x14ac:dyDescent="0.25">
      <c r="A722" s="36">
        <v>42725</v>
      </c>
      <c r="B722" t="s">
        <v>1</v>
      </c>
      <c r="C722" t="s">
        <v>1</v>
      </c>
      <c r="D722" s="7">
        <v>104389.51</v>
      </c>
      <c r="E722" s="38" t="e">
        <f t="shared" si="44"/>
        <v>#N/A</v>
      </c>
      <c r="F722" s="45">
        <f t="shared" si="45"/>
        <v>104389.51</v>
      </c>
      <c r="G722" s="38" t="e">
        <f t="shared" si="46"/>
        <v>#N/A</v>
      </c>
      <c r="H722" s="38">
        <f t="shared" si="47"/>
        <v>104389.51</v>
      </c>
      <c r="I722">
        <v>19.899999999999999</v>
      </c>
      <c r="K722" s="38"/>
      <c r="L722" s="45"/>
    </row>
    <row r="723" spans="1:12" x14ac:dyDescent="0.25">
      <c r="A723" s="36">
        <v>42726</v>
      </c>
      <c r="B723" t="s">
        <v>1</v>
      </c>
      <c r="C723" t="s">
        <v>1</v>
      </c>
      <c r="D723" s="7">
        <v>105513.235</v>
      </c>
      <c r="E723" s="38" t="e">
        <f t="shared" si="44"/>
        <v>#N/A</v>
      </c>
      <c r="F723" s="45">
        <f t="shared" si="45"/>
        <v>105513.235</v>
      </c>
      <c r="G723" s="38" t="e">
        <f t="shared" si="46"/>
        <v>#N/A</v>
      </c>
      <c r="H723" s="38">
        <f t="shared" si="47"/>
        <v>105513.235</v>
      </c>
      <c r="I723">
        <v>20</v>
      </c>
      <c r="K723" s="38"/>
      <c r="L723" s="45"/>
    </row>
    <row r="724" spans="1:12" x14ac:dyDescent="0.25">
      <c r="A724" s="36">
        <v>42727</v>
      </c>
      <c r="B724" t="s">
        <v>1</v>
      </c>
      <c r="C724" t="s">
        <v>1</v>
      </c>
      <c r="D724" s="7">
        <v>112247.94500000001</v>
      </c>
      <c r="E724" s="38" t="e">
        <f t="shared" si="44"/>
        <v>#N/A</v>
      </c>
      <c r="F724" s="45">
        <f t="shared" si="45"/>
        <v>112247.94500000001</v>
      </c>
      <c r="G724" s="38" t="e">
        <f t="shared" si="46"/>
        <v>#N/A</v>
      </c>
      <c r="H724" s="38">
        <f t="shared" si="47"/>
        <v>112247.94500000001</v>
      </c>
      <c r="I724">
        <v>26.3</v>
      </c>
      <c r="K724" s="38"/>
      <c r="L724" s="45"/>
    </row>
    <row r="725" spans="1:12" x14ac:dyDescent="0.25">
      <c r="A725" s="36">
        <v>42728</v>
      </c>
      <c r="B725" t="s">
        <v>1</v>
      </c>
      <c r="C725" t="s">
        <v>1</v>
      </c>
      <c r="D725" s="7">
        <v>114843.875</v>
      </c>
      <c r="E725" s="38" t="e">
        <f t="shared" si="44"/>
        <v>#N/A</v>
      </c>
      <c r="F725" s="45">
        <f t="shared" si="45"/>
        <v>114843.875</v>
      </c>
      <c r="G725" s="38" t="e">
        <f t="shared" si="46"/>
        <v>#N/A</v>
      </c>
      <c r="H725" s="38">
        <f t="shared" si="47"/>
        <v>114843.875</v>
      </c>
      <c r="I725">
        <v>34.9</v>
      </c>
      <c r="K725" s="38"/>
      <c r="L725" s="45"/>
    </row>
    <row r="726" spans="1:12" x14ac:dyDescent="0.25">
      <c r="A726" s="36">
        <v>42729</v>
      </c>
      <c r="B726" t="s">
        <v>1</v>
      </c>
      <c r="C726" t="s">
        <v>1</v>
      </c>
      <c r="D726" s="7">
        <v>114468.17</v>
      </c>
      <c r="E726" s="38" t="e">
        <f t="shared" si="44"/>
        <v>#N/A</v>
      </c>
      <c r="F726" s="45">
        <f t="shared" si="45"/>
        <v>114468.17</v>
      </c>
      <c r="G726" s="38" t="e">
        <f t="shared" si="46"/>
        <v>#N/A</v>
      </c>
      <c r="H726" s="38">
        <f t="shared" si="47"/>
        <v>114468.17</v>
      </c>
      <c r="I726">
        <v>36.299999999999997</v>
      </c>
      <c r="K726" s="38"/>
      <c r="L726" s="45"/>
    </row>
    <row r="727" spans="1:12" x14ac:dyDescent="0.25">
      <c r="A727" s="36">
        <v>42730</v>
      </c>
      <c r="B727" t="s">
        <v>1</v>
      </c>
      <c r="C727" t="s">
        <v>2</v>
      </c>
      <c r="D727" s="7">
        <v>106284.83</v>
      </c>
      <c r="E727" s="38" t="e">
        <f t="shared" si="44"/>
        <v>#N/A</v>
      </c>
      <c r="F727" s="45">
        <f t="shared" si="45"/>
        <v>106284.83</v>
      </c>
      <c r="G727" s="38">
        <f t="shared" si="46"/>
        <v>106284.83</v>
      </c>
      <c r="H727" s="38" t="e">
        <f t="shared" si="47"/>
        <v>#N/A</v>
      </c>
      <c r="I727">
        <v>29.3</v>
      </c>
      <c r="K727" s="38"/>
      <c r="L727" s="45"/>
    </row>
    <row r="728" spans="1:12" x14ac:dyDescent="0.25">
      <c r="A728" s="36">
        <v>42731</v>
      </c>
      <c r="B728" t="s">
        <v>1</v>
      </c>
      <c r="C728" t="s">
        <v>2</v>
      </c>
      <c r="D728" s="7">
        <v>99701.43</v>
      </c>
      <c r="E728" s="38" t="e">
        <f t="shared" si="44"/>
        <v>#N/A</v>
      </c>
      <c r="F728" s="45">
        <f t="shared" si="45"/>
        <v>99701.43</v>
      </c>
      <c r="G728" s="38">
        <f t="shared" si="46"/>
        <v>99701.43</v>
      </c>
      <c r="H728" s="38" t="e">
        <f t="shared" si="47"/>
        <v>#N/A</v>
      </c>
      <c r="I728">
        <v>29.8</v>
      </c>
      <c r="K728" s="38"/>
      <c r="L728" s="45"/>
    </row>
    <row r="729" spans="1:12" x14ac:dyDescent="0.25">
      <c r="A729" s="36">
        <v>42732</v>
      </c>
      <c r="B729" t="s">
        <v>1</v>
      </c>
      <c r="C729" t="s">
        <v>1</v>
      </c>
      <c r="D729" s="7">
        <v>123693.52</v>
      </c>
      <c r="E729" s="38" t="e">
        <f t="shared" si="44"/>
        <v>#N/A</v>
      </c>
      <c r="F729" s="45">
        <f t="shared" si="45"/>
        <v>123693.52</v>
      </c>
      <c r="G729" s="38" t="e">
        <f t="shared" si="46"/>
        <v>#N/A</v>
      </c>
      <c r="H729" s="38">
        <f t="shared" si="47"/>
        <v>123693.52</v>
      </c>
      <c r="I729">
        <v>38.200000000000003</v>
      </c>
      <c r="K729" s="38"/>
      <c r="L729" s="45"/>
    </row>
    <row r="730" spans="1:12" x14ac:dyDescent="0.25">
      <c r="A730" s="36">
        <v>42733</v>
      </c>
      <c r="B730" t="s">
        <v>1</v>
      </c>
      <c r="C730" t="s">
        <v>1</v>
      </c>
      <c r="D730" s="7">
        <v>135571.79500000001</v>
      </c>
      <c r="E730" s="38" t="e">
        <f t="shared" si="44"/>
        <v>#N/A</v>
      </c>
      <c r="F730" s="45">
        <f t="shared" si="45"/>
        <v>135571.79500000001</v>
      </c>
      <c r="G730" s="38" t="e">
        <f t="shared" si="46"/>
        <v>#N/A</v>
      </c>
      <c r="H730" s="38">
        <f t="shared" si="47"/>
        <v>135571.79500000001</v>
      </c>
      <c r="I730">
        <v>33.5</v>
      </c>
      <c r="K730" s="38"/>
      <c r="L730" s="45"/>
    </row>
    <row r="731" spans="1:12" x14ac:dyDescent="0.25">
      <c r="A731" s="36">
        <v>42734</v>
      </c>
      <c r="B731" t="s">
        <v>1</v>
      </c>
      <c r="C731" t="s">
        <v>1</v>
      </c>
      <c r="D731" s="7">
        <v>112141.83</v>
      </c>
      <c r="E731" s="38" t="e">
        <f t="shared" si="44"/>
        <v>#N/A</v>
      </c>
      <c r="F731" s="45">
        <f t="shared" si="45"/>
        <v>112141.83</v>
      </c>
      <c r="G731" s="38" t="e">
        <f t="shared" si="46"/>
        <v>#N/A</v>
      </c>
      <c r="H731" s="38">
        <f t="shared" si="47"/>
        <v>112141.83</v>
      </c>
      <c r="I731">
        <v>27.8</v>
      </c>
      <c r="K731" s="38"/>
      <c r="L731" s="45"/>
    </row>
    <row r="732" spans="1:12" x14ac:dyDescent="0.25">
      <c r="A732" s="36">
        <v>42735</v>
      </c>
      <c r="B732" t="s">
        <v>1</v>
      </c>
      <c r="C732" t="s">
        <v>1</v>
      </c>
      <c r="D732" s="7">
        <v>95728.15</v>
      </c>
      <c r="E732" s="38" t="e">
        <f t="shared" si="44"/>
        <v>#N/A</v>
      </c>
      <c r="F732" s="45">
        <f t="shared" si="45"/>
        <v>95728.15</v>
      </c>
      <c r="G732" s="38" t="e">
        <f t="shared" si="46"/>
        <v>#N/A</v>
      </c>
      <c r="H732" s="38">
        <f t="shared" si="47"/>
        <v>95728.15</v>
      </c>
      <c r="I732">
        <v>23.8</v>
      </c>
      <c r="K732" s="38"/>
      <c r="L732" s="45"/>
    </row>
    <row r="733" spans="1:12" x14ac:dyDescent="0.25">
      <c r="A733" s="36">
        <v>42736</v>
      </c>
      <c r="B733" t="s">
        <v>1</v>
      </c>
      <c r="C733" t="s">
        <v>2</v>
      </c>
      <c r="D733" s="7">
        <v>89403.145000000004</v>
      </c>
      <c r="E733" s="38" t="e">
        <f t="shared" si="44"/>
        <v>#N/A</v>
      </c>
      <c r="F733" s="45">
        <f t="shared" si="45"/>
        <v>89403.145000000004</v>
      </c>
      <c r="G733" s="38">
        <f t="shared" si="46"/>
        <v>89403.145000000004</v>
      </c>
      <c r="H733" s="38" t="e">
        <f t="shared" si="47"/>
        <v>#N/A</v>
      </c>
      <c r="I733">
        <v>21.1</v>
      </c>
      <c r="K733" s="38"/>
      <c r="L733" s="45"/>
    </row>
    <row r="734" spans="1:12" x14ac:dyDescent="0.25">
      <c r="A734" s="36">
        <v>42737</v>
      </c>
      <c r="B734" t="s">
        <v>1</v>
      </c>
      <c r="C734" t="s">
        <v>2</v>
      </c>
      <c r="D734" s="7">
        <v>86507.47</v>
      </c>
      <c r="E734" s="38" t="e">
        <f t="shared" si="44"/>
        <v>#N/A</v>
      </c>
      <c r="F734" s="45">
        <f t="shared" si="45"/>
        <v>86507.47</v>
      </c>
      <c r="G734" s="38">
        <f t="shared" si="46"/>
        <v>86507.47</v>
      </c>
      <c r="H734" s="38" t="e">
        <f t="shared" si="47"/>
        <v>#N/A</v>
      </c>
      <c r="I734">
        <v>17.8</v>
      </c>
      <c r="K734" s="38"/>
      <c r="L734" s="45"/>
    </row>
    <row r="735" spans="1:12" x14ac:dyDescent="0.25">
      <c r="A735" s="36">
        <v>42738</v>
      </c>
      <c r="B735" t="s">
        <v>1</v>
      </c>
      <c r="C735" t="s">
        <v>1</v>
      </c>
      <c r="D735" s="7">
        <v>97564.744999999995</v>
      </c>
      <c r="E735" s="38" t="e">
        <f t="shared" si="44"/>
        <v>#N/A</v>
      </c>
      <c r="F735" s="45">
        <f t="shared" si="45"/>
        <v>97564.744999999995</v>
      </c>
      <c r="G735" s="38" t="e">
        <f t="shared" si="46"/>
        <v>#N/A</v>
      </c>
      <c r="H735" s="38">
        <f t="shared" si="47"/>
        <v>97564.744999999995</v>
      </c>
      <c r="I735">
        <v>19.5</v>
      </c>
      <c r="K735" s="38"/>
      <c r="L735" s="45"/>
    </row>
    <row r="736" spans="1:12" x14ac:dyDescent="0.25">
      <c r="A736" s="36">
        <v>42739</v>
      </c>
      <c r="B736" t="s">
        <v>1</v>
      </c>
      <c r="C736" t="s">
        <v>1</v>
      </c>
      <c r="D736" s="7">
        <v>116606.795</v>
      </c>
      <c r="E736" s="38" t="e">
        <f t="shared" si="44"/>
        <v>#N/A</v>
      </c>
      <c r="F736" s="45">
        <f t="shared" si="45"/>
        <v>116606.795</v>
      </c>
      <c r="G736" s="38" t="e">
        <f t="shared" si="46"/>
        <v>#N/A</v>
      </c>
      <c r="H736" s="38">
        <f t="shared" si="47"/>
        <v>116606.795</v>
      </c>
      <c r="I736">
        <v>29.3</v>
      </c>
      <c r="K736" s="38"/>
      <c r="L736" s="45"/>
    </row>
    <row r="737" spans="1:12" x14ac:dyDescent="0.25">
      <c r="A737" s="36">
        <v>42740</v>
      </c>
      <c r="B737" t="s">
        <v>1</v>
      </c>
      <c r="C737" t="s">
        <v>1</v>
      </c>
      <c r="D737" s="7">
        <v>128079.845</v>
      </c>
      <c r="E737" s="38" t="e">
        <f t="shared" si="44"/>
        <v>#N/A</v>
      </c>
      <c r="F737" s="45">
        <f t="shared" si="45"/>
        <v>128079.845</v>
      </c>
      <c r="G737" s="38" t="e">
        <f t="shared" si="46"/>
        <v>#N/A</v>
      </c>
      <c r="H737" s="38">
        <f t="shared" si="47"/>
        <v>128079.845</v>
      </c>
      <c r="I737">
        <v>31.7</v>
      </c>
      <c r="K737" s="38"/>
      <c r="L737" s="45"/>
    </row>
    <row r="738" spans="1:12" x14ac:dyDescent="0.25">
      <c r="A738" s="36">
        <v>42741</v>
      </c>
      <c r="B738" t="s">
        <v>1</v>
      </c>
      <c r="C738" t="s">
        <v>1</v>
      </c>
      <c r="D738" s="7">
        <v>136308.73499999999</v>
      </c>
      <c r="E738" s="38" t="e">
        <f t="shared" si="44"/>
        <v>#N/A</v>
      </c>
      <c r="F738" s="45">
        <f t="shared" si="45"/>
        <v>136308.73499999999</v>
      </c>
      <c r="G738" s="38" t="e">
        <f t="shared" si="46"/>
        <v>#N/A</v>
      </c>
      <c r="H738" s="38">
        <f t="shared" si="47"/>
        <v>136308.73499999999</v>
      </c>
      <c r="I738">
        <v>35.200000000000003</v>
      </c>
      <c r="K738" s="38"/>
      <c r="L738" s="45"/>
    </row>
    <row r="739" spans="1:12" x14ac:dyDescent="0.25">
      <c r="A739" s="36">
        <v>42742</v>
      </c>
      <c r="B739" t="s">
        <v>1</v>
      </c>
      <c r="C739" t="s">
        <v>1</v>
      </c>
      <c r="D739" s="7">
        <v>134955.01999999999</v>
      </c>
      <c r="E739" s="38" t="e">
        <f t="shared" si="44"/>
        <v>#N/A</v>
      </c>
      <c r="F739" s="45">
        <f t="shared" si="45"/>
        <v>134955.01999999999</v>
      </c>
      <c r="G739" s="38" t="e">
        <f t="shared" si="46"/>
        <v>#N/A</v>
      </c>
      <c r="H739" s="38">
        <f t="shared" si="47"/>
        <v>134955.01999999999</v>
      </c>
      <c r="I739">
        <v>36.700000000000003</v>
      </c>
      <c r="K739" s="38"/>
      <c r="L739" s="45"/>
    </row>
    <row r="740" spans="1:12" x14ac:dyDescent="0.25">
      <c r="A740" s="36">
        <v>42743</v>
      </c>
      <c r="B740" t="s">
        <v>1</v>
      </c>
      <c r="C740" t="s">
        <v>1</v>
      </c>
      <c r="D740" s="7">
        <v>122777.02499999999</v>
      </c>
      <c r="E740" s="38" t="e">
        <f t="shared" si="44"/>
        <v>#N/A</v>
      </c>
      <c r="F740" s="45">
        <f t="shared" si="45"/>
        <v>122777.02499999999</v>
      </c>
      <c r="G740" s="38" t="e">
        <f t="shared" si="46"/>
        <v>#N/A</v>
      </c>
      <c r="H740" s="38">
        <f t="shared" si="47"/>
        <v>122777.02499999999</v>
      </c>
      <c r="I740">
        <v>33.1</v>
      </c>
      <c r="K740" s="38"/>
      <c r="L740" s="45"/>
    </row>
    <row r="741" spans="1:12" x14ac:dyDescent="0.25">
      <c r="A741" s="36">
        <v>42744</v>
      </c>
      <c r="B741" t="s">
        <v>1</v>
      </c>
      <c r="C741" t="s">
        <v>1</v>
      </c>
      <c r="D741" s="7">
        <v>116211.99</v>
      </c>
      <c r="E741" s="38" t="e">
        <f t="shared" si="44"/>
        <v>#N/A</v>
      </c>
      <c r="F741" s="45">
        <f t="shared" si="45"/>
        <v>116211.99</v>
      </c>
      <c r="G741" s="38" t="e">
        <f t="shared" si="46"/>
        <v>#N/A</v>
      </c>
      <c r="H741" s="38">
        <f t="shared" si="47"/>
        <v>116211.99</v>
      </c>
      <c r="I741">
        <v>24.4</v>
      </c>
      <c r="K741" s="38"/>
      <c r="L741" s="45"/>
    </row>
    <row r="742" spans="1:12" x14ac:dyDescent="0.25">
      <c r="A742" s="36">
        <v>42745</v>
      </c>
      <c r="B742" t="s">
        <v>1</v>
      </c>
      <c r="C742" t="s">
        <v>1</v>
      </c>
      <c r="D742" s="7">
        <v>120366.32</v>
      </c>
      <c r="E742" s="38" t="e">
        <f t="shared" si="44"/>
        <v>#N/A</v>
      </c>
      <c r="F742" s="45">
        <f t="shared" si="45"/>
        <v>120366.32</v>
      </c>
      <c r="G742" s="38" t="e">
        <f t="shared" si="46"/>
        <v>#N/A</v>
      </c>
      <c r="H742" s="38">
        <f t="shared" si="47"/>
        <v>120366.32</v>
      </c>
      <c r="I742">
        <v>26.2</v>
      </c>
      <c r="K742" s="38"/>
      <c r="L742" s="45"/>
    </row>
    <row r="743" spans="1:12" x14ac:dyDescent="0.25">
      <c r="A743" s="36">
        <v>42746</v>
      </c>
      <c r="B743" t="s">
        <v>1</v>
      </c>
      <c r="C743" t="s">
        <v>1</v>
      </c>
      <c r="D743" s="7">
        <v>111595.855</v>
      </c>
      <c r="E743" s="38" t="e">
        <f t="shared" si="44"/>
        <v>#N/A</v>
      </c>
      <c r="F743" s="45">
        <f t="shared" si="45"/>
        <v>111595.855</v>
      </c>
      <c r="G743" s="38" t="e">
        <f t="shared" si="46"/>
        <v>#N/A</v>
      </c>
      <c r="H743" s="38">
        <f t="shared" si="47"/>
        <v>111595.855</v>
      </c>
      <c r="I743">
        <v>24.3</v>
      </c>
      <c r="K743" s="38"/>
      <c r="L743" s="45"/>
    </row>
    <row r="744" spans="1:12" x14ac:dyDescent="0.25">
      <c r="A744" s="36">
        <v>42747</v>
      </c>
      <c r="B744" t="s">
        <v>1</v>
      </c>
      <c r="C744" t="s">
        <v>1</v>
      </c>
      <c r="D744" s="7">
        <v>118783.94500000001</v>
      </c>
      <c r="E744" s="38" t="e">
        <f t="shared" si="44"/>
        <v>#N/A</v>
      </c>
      <c r="F744" s="45">
        <f t="shared" si="45"/>
        <v>118783.94500000001</v>
      </c>
      <c r="G744" s="38" t="e">
        <f t="shared" si="46"/>
        <v>#N/A</v>
      </c>
      <c r="H744" s="38">
        <f t="shared" si="47"/>
        <v>118783.94500000001</v>
      </c>
      <c r="I744">
        <v>26.5</v>
      </c>
      <c r="K744" s="38"/>
      <c r="L744" s="45"/>
    </row>
    <row r="745" spans="1:12" x14ac:dyDescent="0.25">
      <c r="A745" s="36">
        <v>42748</v>
      </c>
      <c r="B745" t="s">
        <v>1</v>
      </c>
      <c r="C745" t="s">
        <v>1</v>
      </c>
      <c r="D745" s="7">
        <v>111341.675</v>
      </c>
      <c r="E745" s="38" t="e">
        <f t="shared" si="44"/>
        <v>#N/A</v>
      </c>
      <c r="F745" s="45">
        <f t="shared" si="45"/>
        <v>111341.675</v>
      </c>
      <c r="G745" s="38" t="e">
        <f t="shared" si="46"/>
        <v>#N/A</v>
      </c>
      <c r="H745" s="38">
        <f t="shared" si="47"/>
        <v>111341.675</v>
      </c>
      <c r="I745">
        <v>28.8</v>
      </c>
      <c r="K745" s="38"/>
      <c r="L745" s="45"/>
    </row>
    <row r="746" spans="1:12" x14ac:dyDescent="0.25">
      <c r="A746" s="36">
        <v>42749</v>
      </c>
      <c r="B746" t="s">
        <v>1</v>
      </c>
      <c r="C746" t="s">
        <v>1</v>
      </c>
      <c r="D746" s="7">
        <v>88996.625</v>
      </c>
      <c r="E746" s="38" t="e">
        <f t="shared" si="44"/>
        <v>#N/A</v>
      </c>
      <c r="F746" s="45">
        <f t="shared" si="45"/>
        <v>88996.625</v>
      </c>
      <c r="G746" s="38" t="e">
        <f t="shared" si="46"/>
        <v>#N/A</v>
      </c>
      <c r="H746" s="38">
        <f t="shared" si="47"/>
        <v>88996.625</v>
      </c>
      <c r="I746">
        <v>23.5</v>
      </c>
      <c r="K746" s="38"/>
      <c r="L746" s="45"/>
    </row>
    <row r="747" spans="1:12" x14ac:dyDescent="0.25">
      <c r="A747" s="36">
        <v>42750</v>
      </c>
      <c r="B747" t="s">
        <v>1</v>
      </c>
      <c r="C747" t="s">
        <v>1</v>
      </c>
      <c r="D747" s="7">
        <v>90294</v>
      </c>
      <c r="E747" s="38" t="e">
        <f t="shared" si="44"/>
        <v>#N/A</v>
      </c>
      <c r="F747" s="45">
        <f t="shared" si="45"/>
        <v>90294</v>
      </c>
      <c r="G747" s="38" t="e">
        <f t="shared" si="46"/>
        <v>#N/A</v>
      </c>
      <c r="H747" s="38">
        <f t="shared" si="47"/>
        <v>90294</v>
      </c>
      <c r="I747">
        <v>21.5</v>
      </c>
      <c r="K747" s="38"/>
      <c r="L747" s="45"/>
    </row>
    <row r="748" spans="1:12" x14ac:dyDescent="0.25">
      <c r="A748" s="36">
        <v>42751</v>
      </c>
      <c r="B748" t="s">
        <v>1</v>
      </c>
      <c r="C748" t="s">
        <v>1</v>
      </c>
      <c r="D748" s="7">
        <v>120928.705</v>
      </c>
      <c r="E748" s="38" t="e">
        <f t="shared" si="44"/>
        <v>#N/A</v>
      </c>
      <c r="F748" s="45">
        <f t="shared" si="45"/>
        <v>120928.705</v>
      </c>
      <c r="G748" s="38" t="e">
        <f t="shared" si="46"/>
        <v>#N/A</v>
      </c>
      <c r="H748" s="38">
        <f t="shared" si="47"/>
        <v>120928.705</v>
      </c>
      <c r="I748">
        <v>32.700000000000003</v>
      </c>
      <c r="K748" s="38"/>
      <c r="L748" s="45"/>
    </row>
    <row r="749" spans="1:12" x14ac:dyDescent="0.25">
      <c r="A749" s="36">
        <v>42752</v>
      </c>
      <c r="B749" t="s">
        <v>1</v>
      </c>
      <c r="C749" t="s">
        <v>1</v>
      </c>
      <c r="D749" s="7">
        <v>140517.65</v>
      </c>
      <c r="E749" s="38" t="e">
        <f t="shared" si="44"/>
        <v>#N/A</v>
      </c>
      <c r="F749" s="45">
        <f t="shared" si="45"/>
        <v>140517.65</v>
      </c>
      <c r="G749" s="38" t="e">
        <f t="shared" si="46"/>
        <v>#N/A</v>
      </c>
      <c r="H749" s="38">
        <f t="shared" si="47"/>
        <v>140517.65</v>
      </c>
      <c r="I749">
        <v>37.799999999999997</v>
      </c>
      <c r="K749" s="38"/>
      <c r="L749" s="45"/>
    </row>
    <row r="750" spans="1:12" x14ac:dyDescent="0.25">
      <c r="A750" s="36">
        <v>42753</v>
      </c>
      <c r="B750" t="s">
        <v>1</v>
      </c>
      <c r="C750" t="s">
        <v>1</v>
      </c>
      <c r="D750" s="7">
        <v>111211.35</v>
      </c>
      <c r="E750" s="38" t="e">
        <f t="shared" si="44"/>
        <v>#N/A</v>
      </c>
      <c r="F750" s="45">
        <f t="shared" si="45"/>
        <v>111211.35</v>
      </c>
      <c r="G750" s="38" t="e">
        <f t="shared" si="46"/>
        <v>#N/A</v>
      </c>
      <c r="H750" s="38">
        <f t="shared" si="47"/>
        <v>111211.35</v>
      </c>
      <c r="I750">
        <v>20.8</v>
      </c>
      <c r="K750" s="38"/>
      <c r="L750" s="45"/>
    </row>
    <row r="751" spans="1:12" x14ac:dyDescent="0.25">
      <c r="A751" s="36">
        <v>42754</v>
      </c>
      <c r="B751" t="s">
        <v>1</v>
      </c>
      <c r="C751" t="s">
        <v>1</v>
      </c>
      <c r="D751" s="7">
        <v>112371.41</v>
      </c>
      <c r="E751" s="38" t="e">
        <f t="shared" si="44"/>
        <v>#N/A</v>
      </c>
      <c r="F751" s="45">
        <f t="shared" si="45"/>
        <v>112371.41</v>
      </c>
      <c r="G751" s="38" t="e">
        <f t="shared" si="46"/>
        <v>#N/A</v>
      </c>
      <c r="H751" s="38">
        <f t="shared" si="47"/>
        <v>112371.41</v>
      </c>
      <c r="I751">
        <v>23.4</v>
      </c>
      <c r="K751" s="38"/>
      <c r="L751" s="45"/>
    </row>
    <row r="752" spans="1:12" x14ac:dyDescent="0.25">
      <c r="A752" s="36">
        <v>42755</v>
      </c>
      <c r="B752" t="s">
        <v>1</v>
      </c>
      <c r="C752" t="s">
        <v>1</v>
      </c>
      <c r="D752" s="7">
        <v>107937.685</v>
      </c>
      <c r="E752" s="38" t="e">
        <f t="shared" si="44"/>
        <v>#N/A</v>
      </c>
      <c r="F752" s="45">
        <f t="shared" si="45"/>
        <v>107937.685</v>
      </c>
      <c r="G752" s="38" t="e">
        <f t="shared" si="46"/>
        <v>#N/A</v>
      </c>
      <c r="H752" s="38">
        <f t="shared" si="47"/>
        <v>107937.685</v>
      </c>
      <c r="I752">
        <v>20.8</v>
      </c>
      <c r="K752" s="38"/>
      <c r="L752" s="45"/>
    </row>
    <row r="753" spans="1:12" x14ac:dyDescent="0.25">
      <c r="A753" s="36">
        <v>42756</v>
      </c>
      <c r="B753" t="s">
        <v>1</v>
      </c>
      <c r="C753" t="s">
        <v>1</v>
      </c>
      <c r="D753" s="7">
        <v>96779.07</v>
      </c>
      <c r="E753" s="38" t="e">
        <f t="shared" si="44"/>
        <v>#N/A</v>
      </c>
      <c r="F753" s="45">
        <f t="shared" si="45"/>
        <v>96779.07</v>
      </c>
      <c r="G753" s="38" t="e">
        <f t="shared" si="46"/>
        <v>#N/A</v>
      </c>
      <c r="H753" s="38">
        <f t="shared" si="47"/>
        <v>96779.07</v>
      </c>
      <c r="I753">
        <v>22.6</v>
      </c>
      <c r="K753" s="38"/>
      <c r="L753" s="45"/>
    </row>
    <row r="754" spans="1:12" x14ac:dyDescent="0.25">
      <c r="A754" s="36">
        <v>42757</v>
      </c>
      <c r="B754" t="s">
        <v>1</v>
      </c>
      <c r="C754" t="s">
        <v>1</v>
      </c>
      <c r="D754" s="7">
        <v>103291.61</v>
      </c>
      <c r="E754" s="38" t="e">
        <f t="shared" si="44"/>
        <v>#N/A</v>
      </c>
      <c r="F754" s="45">
        <f t="shared" si="45"/>
        <v>103291.61</v>
      </c>
      <c r="G754" s="38" t="e">
        <f t="shared" si="46"/>
        <v>#N/A</v>
      </c>
      <c r="H754" s="38">
        <f t="shared" si="47"/>
        <v>103291.61</v>
      </c>
      <c r="I754">
        <v>29.6</v>
      </c>
      <c r="K754" s="38"/>
      <c r="L754" s="45"/>
    </row>
    <row r="755" spans="1:12" x14ac:dyDescent="0.25">
      <c r="A755" s="36">
        <v>42758</v>
      </c>
      <c r="B755" t="s">
        <v>1</v>
      </c>
      <c r="C755" t="s">
        <v>1</v>
      </c>
      <c r="D755" s="7">
        <v>141332.05499999999</v>
      </c>
      <c r="E755" s="38" t="e">
        <f t="shared" si="44"/>
        <v>#N/A</v>
      </c>
      <c r="F755" s="45">
        <f t="shared" si="45"/>
        <v>141332.05499999999</v>
      </c>
      <c r="G755" s="38" t="e">
        <f t="shared" si="46"/>
        <v>#N/A</v>
      </c>
      <c r="H755" s="38">
        <f t="shared" si="47"/>
        <v>141332.05499999999</v>
      </c>
      <c r="I755">
        <v>36.700000000000003</v>
      </c>
      <c r="K755" s="38"/>
      <c r="L755" s="45"/>
    </row>
    <row r="756" spans="1:12" x14ac:dyDescent="0.25">
      <c r="A756" s="36">
        <v>42759</v>
      </c>
      <c r="B756" t="s">
        <v>1</v>
      </c>
      <c r="C756" t="s">
        <v>1</v>
      </c>
      <c r="D756" s="7">
        <v>115664.16</v>
      </c>
      <c r="E756" s="38" t="e">
        <f t="shared" si="44"/>
        <v>#N/A</v>
      </c>
      <c r="F756" s="45">
        <f t="shared" si="45"/>
        <v>115664.16</v>
      </c>
      <c r="G756" s="38" t="e">
        <f t="shared" si="46"/>
        <v>#N/A</v>
      </c>
      <c r="H756" s="38">
        <f t="shared" si="47"/>
        <v>115664.16</v>
      </c>
      <c r="I756">
        <v>22</v>
      </c>
      <c r="K756" s="38"/>
      <c r="L756" s="45"/>
    </row>
    <row r="757" spans="1:12" x14ac:dyDescent="0.25">
      <c r="A757" s="36">
        <v>42760</v>
      </c>
      <c r="B757" t="s">
        <v>1</v>
      </c>
      <c r="C757" t="s">
        <v>1</v>
      </c>
      <c r="D757" s="7">
        <v>111936.7</v>
      </c>
      <c r="E757" s="38" t="e">
        <f t="shared" si="44"/>
        <v>#N/A</v>
      </c>
      <c r="F757" s="45">
        <f t="shared" si="45"/>
        <v>111936.7</v>
      </c>
      <c r="G757" s="38" t="e">
        <f t="shared" si="46"/>
        <v>#N/A</v>
      </c>
      <c r="H757" s="38">
        <f t="shared" si="47"/>
        <v>111936.7</v>
      </c>
      <c r="I757">
        <v>21.1</v>
      </c>
      <c r="K757" s="38"/>
      <c r="L757" s="45"/>
    </row>
    <row r="758" spans="1:12" x14ac:dyDescent="0.25">
      <c r="A758" s="36">
        <v>42761</v>
      </c>
      <c r="B758" t="s">
        <v>1</v>
      </c>
      <c r="C758" t="s">
        <v>2</v>
      </c>
      <c r="D758" s="7">
        <v>98590.06</v>
      </c>
      <c r="E758" s="38" t="e">
        <f t="shared" si="44"/>
        <v>#N/A</v>
      </c>
      <c r="F758" s="45">
        <f t="shared" si="45"/>
        <v>98590.06</v>
      </c>
      <c r="G758" s="38">
        <f t="shared" si="46"/>
        <v>98590.06</v>
      </c>
      <c r="H758" s="38" t="e">
        <f t="shared" si="47"/>
        <v>#N/A</v>
      </c>
      <c r="I758">
        <v>21.2</v>
      </c>
      <c r="K758" s="38"/>
      <c r="L758" s="45"/>
    </row>
    <row r="759" spans="1:12" x14ac:dyDescent="0.25">
      <c r="A759" s="36">
        <v>42762</v>
      </c>
      <c r="B759" t="s">
        <v>1</v>
      </c>
      <c r="C759" t="s">
        <v>1</v>
      </c>
      <c r="D759" s="7">
        <v>112513.82</v>
      </c>
      <c r="E759" s="38" t="e">
        <f t="shared" si="44"/>
        <v>#N/A</v>
      </c>
      <c r="F759" s="45">
        <f t="shared" si="45"/>
        <v>112513.82</v>
      </c>
      <c r="G759" s="38" t="e">
        <f t="shared" si="46"/>
        <v>#N/A</v>
      </c>
      <c r="H759" s="38">
        <f t="shared" si="47"/>
        <v>112513.82</v>
      </c>
      <c r="I759">
        <v>23.6</v>
      </c>
      <c r="K759" s="38"/>
      <c r="L759" s="45"/>
    </row>
    <row r="760" spans="1:12" x14ac:dyDescent="0.25">
      <c r="A760" s="36">
        <v>42763</v>
      </c>
      <c r="B760" t="s">
        <v>1</v>
      </c>
      <c r="C760" t="s">
        <v>1</v>
      </c>
      <c r="D760" s="7">
        <v>108336.53</v>
      </c>
      <c r="E760" s="38" t="e">
        <f t="shared" si="44"/>
        <v>#N/A</v>
      </c>
      <c r="F760" s="45">
        <f t="shared" si="45"/>
        <v>108336.53</v>
      </c>
      <c r="G760" s="38" t="e">
        <f t="shared" si="46"/>
        <v>#N/A</v>
      </c>
      <c r="H760" s="38">
        <f t="shared" si="47"/>
        <v>108336.53</v>
      </c>
      <c r="I760">
        <v>29.2</v>
      </c>
      <c r="K760" s="38"/>
      <c r="L760" s="45"/>
    </row>
    <row r="761" spans="1:12" x14ac:dyDescent="0.25">
      <c r="A761" s="36">
        <v>42764</v>
      </c>
      <c r="B761" t="s">
        <v>1</v>
      </c>
      <c r="C761" t="s">
        <v>1</v>
      </c>
      <c r="D761" s="7">
        <v>109020.58</v>
      </c>
      <c r="E761" s="38" t="e">
        <f t="shared" si="44"/>
        <v>#N/A</v>
      </c>
      <c r="F761" s="45">
        <f t="shared" si="45"/>
        <v>109020.58</v>
      </c>
      <c r="G761" s="38" t="e">
        <f t="shared" si="46"/>
        <v>#N/A</v>
      </c>
      <c r="H761" s="38">
        <f t="shared" si="47"/>
        <v>109020.58</v>
      </c>
      <c r="I761">
        <v>27</v>
      </c>
      <c r="K761" s="38"/>
      <c r="L761" s="45"/>
    </row>
    <row r="762" spans="1:12" x14ac:dyDescent="0.25">
      <c r="A762" s="36">
        <v>42765</v>
      </c>
      <c r="B762" t="s">
        <v>1</v>
      </c>
      <c r="C762" t="s">
        <v>1</v>
      </c>
      <c r="D762" s="7">
        <v>124292.955</v>
      </c>
      <c r="E762" s="38" t="e">
        <f t="shared" si="44"/>
        <v>#N/A</v>
      </c>
      <c r="F762" s="45">
        <f t="shared" si="45"/>
        <v>124292.955</v>
      </c>
      <c r="G762" s="38" t="e">
        <f t="shared" si="46"/>
        <v>#N/A</v>
      </c>
      <c r="H762" s="38">
        <f t="shared" si="47"/>
        <v>124292.955</v>
      </c>
      <c r="I762">
        <v>30</v>
      </c>
      <c r="K762" s="38"/>
      <c r="L762" s="45"/>
    </row>
    <row r="763" spans="1:12" x14ac:dyDescent="0.25">
      <c r="A763" s="36">
        <v>42766</v>
      </c>
      <c r="B763" t="s">
        <v>2</v>
      </c>
      <c r="C763" t="s">
        <v>1</v>
      </c>
      <c r="D763" s="7">
        <v>112863.01</v>
      </c>
      <c r="E763" s="38">
        <f t="shared" si="44"/>
        <v>112863.01</v>
      </c>
      <c r="F763" s="45" t="e">
        <f t="shared" si="45"/>
        <v>#N/A</v>
      </c>
      <c r="G763" s="38" t="e">
        <f t="shared" si="46"/>
        <v>#N/A</v>
      </c>
      <c r="H763" s="38">
        <f t="shared" si="47"/>
        <v>112863.01</v>
      </c>
      <c r="I763">
        <v>22.1</v>
      </c>
      <c r="K763" s="38"/>
      <c r="L763" s="45"/>
    </row>
    <row r="764" spans="1:12" x14ac:dyDescent="0.25">
      <c r="A764" s="36">
        <v>42767</v>
      </c>
      <c r="B764" t="s">
        <v>2</v>
      </c>
      <c r="C764" t="s">
        <v>1</v>
      </c>
      <c r="D764" s="7">
        <v>114133.73</v>
      </c>
      <c r="E764" s="38">
        <f t="shared" si="44"/>
        <v>114133.73</v>
      </c>
      <c r="F764" s="45" t="e">
        <f t="shared" si="45"/>
        <v>#N/A</v>
      </c>
      <c r="G764" s="38" t="e">
        <f t="shared" si="46"/>
        <v>#N/A</v>
      </c>
      <c r="H764" s="38">
        <f t="shared" si="47"/>
        <v>114133.73</v>
      </c>
      <c r="I764">
        <v>20.6</v>
      </c>
      <c r="K764" s="38"/>
      <c r="L764" s="45"/>
    </row>
    <row r="765" spans="1:12" x14ac:dyDescent="0.25">
      <c r="A765" s="36">
        <v>42768</v>
      </c>
      <c r="B765" t="s">
        <v>2</v>
      </c>
      <c r="C765" t="s">
        <v>1</v>
      </c>
      <c r="D765" s="7">
        <v>110669.27</v>
      </c>
      <c r="E765" s="38">
        <f t="shared" si="44"/>
        <v>110669.27</v>
      </c>
      <c r="F765" s="45" t="e">
        <f t="shared" si="45"/>
        <v>#N/A</v>
      </c>
      <c r="G765" s="38" t="e">
        <f t="shared" si="46"/>
        <v>#N/A</v>
      </c>
      <c r="H765" s="38">
        <f t="shared" si="47"/>
        <v>110669.27</v>
      </c>
      <c r="I765">
        <v>24.1</v>
      </c>
      <c r="K765" s="38"/>
      <c r="L765" s="45"/>
    </row>
    <row r="766" spans="1:12" x14ac:dyDescent="0.25">
      <c r="A766" s="36">
        <v>42769</v>
      </c>
      <c r="B766" t="s">
        <v>2</v>
      </c>
      <c r="C766" t="s">
        <v>1</v>
      </c>
      <c r="D766" s="7">
        <v>117452.27</v>
      </c>
      <c r="E766" s="38">
        <f t="shared" si="44"/>
        <v>117452.27</v>
      </c>
      <c r="F766" s="45" t="e">
        <f t="shared" si="45"/>
        <v>#N/A</v>
      </c>
      <c r="G766" s="38" t="e">
        <f t="shared" si="46"/>
        <v>#N/A</v>
      </c>
      <c r="H766" s="38">
        <f t="shared" si="47"/>
        <v>117452.27</v>
      </c>
      <c r="I766">
        <v>27.6</v>
      </c>
      <c r="K766" s="38"/>
      <c r="L766" s="45"/>
    </row>
    <row r="767" spans="1:12" x14ac:dyDescent="0.25">
      <c r="A767" s="36">
        <v>42770</v>
      </c>
      <c r="B767" t="s">
        <v>2</v>
      </c>
      <c r="C767" t="s">
        <v>1</v>
      </c>
      <c r="D767" s="7">
        <v>117361.7</v>
      </c>
      <c r="E767" s="38">
        <f t="shared" si="44"/>
        <v>117361.7</v>
      </c>
      <c r="F767" s="45" t="e">
        <f t="shared" si="45"/>
        <v>#N/A</v>
      </c>
      <c r="G767" s="38" t="e">
        <f t="shared" si="46"/>
        <v>#N/A</v>
      </c>
      <c r="H767" s="38">
        <f t="shared" si="47"/>
        <v>117361.7</v>
      </c>
      <c r="I767">
        <v>35.9</v>
      </c>
      <c r="K767" s="38"/>
      <c r="L767" s="45"/>
    </row>
    <row r="768" spans="1:12" x14ac:dyDescent="0.25">
      <c r="A768" s="36">
        <v>42771</v>
      </c>
      <c r="B768" t="s">
        <v>2</v>
      </c>
      <c r="C768" t="s">
        <v>1</v>
      </c>
      <c r="D768" s="7">
        <v>110384.27499999999</v>
      </c>
      <c r="E768" s="38">
        <f t="shared" si="44"/>
        <v>110384.27499999999</v>
      </c>
      <c r="F768" s="45" t="e">
        <f t="shared" si="45"/>
        <v>#N/A</v>
      </c>
      <c r="G768" s="38" t="e">
        <f t="shared" si="46"/>
        <v>#N/A</v>
      </c>
      <c r="H768" s="38">
        <f t="shared" si="47"/>
        <v>110384.27499999999</v>
      </c>
      <c r="I768">
        <v>30.7</v>
      </c>
      <c r="K768" s="38"/>
      <c r="L768" s="45"/>
    </row>
    <row r="769" spans="1:12" x14ac:dyDescent="0.25">
      <c r="A769" s="36">
        <v>42772</v>
      </c>
      <c r="B769" t="s">
        <v>2</v>
      </c>
      <c r="C769" t="s">
        <v>1</v>
      </c>
      <c r="D769" s="7">
        <v>108761.37</v>
      </c>
      <c r="E769" s="38">
        <f t="shared" si="44"/>
        <v>108761.37</v>
      </c>
      <c r="F769" s="45" t="e">
        <f t="shared" si="45"/>
        <v>#N/A</v>
      </c>
      <c r="G769" s="38" t="e">
        <f t="shared" si="46"/>
        <v>#N/A</v>
      </c>
      <c r="H769" s="38">
        <f t="shared" si="47"/>
        <v>108761.37</v>
      </c>
      <c r="I769">
        <v>18</v>
      </c>
      <c r="K769" s="38"/>
      <c r="L769" s="45"/>
    </row>
    <row r="770" spans="1:12" x14ac:dyDescent="0.25">
      <c r="A770" s="36">
        <v>42773</v>
      </c>
      <c r="B770" t="s">
        <v>2</v>
      </c>
      <c r="C770" t="s">
        <v>1</v>
      </c>
      <c r="D770" s="7">
        <v>111543.81</v>
      </c>
      <c r="E770" s="38">
        <f t="shared" si="44"/>
        <v>111543.81</v>
      </c>
      <c r="F770" s="45" t="e">
        <f t="shared" si="45"/>
        <v>#N/A</v>
      </c>
      <c r="G770" s="38" t="e">
        <f t="shared" si="46"/>
        <v>#N/A</v>
      </c>
      <c r="H770" s="38">
        <f t="shared" si="47"/>
        <v>111543.81</v>
      </c>
      <c r="I770">
        <v>27.6</v>
      </c>
      <c r="K770" s="38"/>
      <c r="L770" s="45"/>
    </row>
    <row r="771" spans="1:12" x14ac:dyDescent="0.25">
      <c r="A771" s="36">
        <v>42774</v>
      </c>
      <c r="B771" t="s">
        <v>2</v>
      </c>
      <c r="C771" t="s">
        <v>1</v>
      </c>
      <c r="D771" s="7">
        <v>142213.66</v>
      </c>
      <c r="E771" s="38">
        <f t="shared" ref="E771:E834" si="48">IF($B771="N",#N/A,$D771)</f>
        <v>142213.66</v>
      </c>
      <c r="F771" s="45" t="e">
        <f t="shared" ref="F771:F834" si="49">IF($B771="N",$D771,#N/A)</f>
        <v>#N/A</v>
      </c>
      <c r="G771" s="38" t="e">
        <f t="shared" ref="G771:G834" si="50">IF($C771="Y",$D771,#N/A)</f>
        <v>#N/A</v>
      </c>
      <c r="H771" s="38">
        <f t="shared" ref="H771:H834" si="51">IF($C771="Y",#N/A,$D771)</f>
        <v>142213.66</v>
      </c>
      <c r="I771">
        <v>36</v>
      </c>
      <c r="K771" s="38"/>
      <c r="L771" s="45"/>
    </row>
    <row r="772" spans="1:12" x14ac:dyDescent="0.25">
      <c r="A772" s="36">
        <v>42775</v>
      </c>
      <c r="B772" t="s">
        <v>2</v>
      </c>
      <c r="C772" t="s">
        <v>1</v>
      </c>
      <c r="D772" s="7">
        <v>155060.60999999999</v>
      </c>
      <c r="E772" s="38">
        <f t="shared" si="48"/>
        <v>155060.60999999999</v>
      </c>
      <c r="F772" s="45" t="e">
        <f t="shared" si="49"/>
        <v>#N/A</v>
      </c>
      <c r="G772" s="38" t="e">
        <f t="shared" si="50"/>
        <v>#N/A</v>
      </c>
      <c r="H772" s="38">
        <f t="shared" si="51"/>
        <v>155060.60999999999</v>
      </c>
      <c r="I772">
        <v>36</v>
      </c>
      <c r="K772" s="38"/>
      <c r="L772" s="45"/>
    </row>
    <row r="773" spans="1:12" x14ac:dyDescent="0.25">
      <c r="A773" s="36">
        <v>42776</v>
      </c>
      <c r="B773" t="s">
        <v>2</v>
      </c>
      <c r="C773" t="s">
        <v>1</v>
      </c>
      <c r="D773" s="7">
        <v>138793.59</v>
      </c>
      <c r="E773" s="38">
        <f t="shared" si="48"/>
        <v>138793.59</v>
      </c>
      <c r="F773" s="45" t="e">
        <f t="shared" si="49"/>
        <v>#N/A</v>
      </c>
      <c r="G773" s="38" t="e">
        <f t="shared" si="50"/>
        <v>#N/A</v>
      </c>
      <c r="H773" s="38">
        <f t="shared" si="51"/>
        <v>138793.59</v>
      </c>
      <c r="I773">
        <v>27.1</v>
      </c>
      <c r="K773" s="38"/>
      <c r="L773" s="45"/>
    </row>
    <row r="774" spans="1:12" x14ac:dyDescent="0.25">
      <c r="A774" s="36">
        <v>42777</v>
      </c>
      <c r="B774" t="s">
        <v>2</v>
      </c>
      <c r="C774" t="s">
        <v>1</v>
      </c>
      <c r="D774" s="7">
        <v>111983.51</v>
      </c>
      <c r="E774" s="38">
        <f t="shared" si="48"/>
        <v>111983.51</v>
      </c>
      <c r="F774" s="45" t="e">
        <f t="shared" si="49"/>
        <v>#N/A</v>
      </c>
      <c r="G774" s="38" t="e">
        <f t="shared" si="50"/>
        <v>#N/A</v>
      </c>
      <c r="H774" s="38">
        <f t="shared" si="51"/>
        <v>111983.51</v>
      </c>
      <c r="I774">
        <v>24.6</v>
      </c>
      <c r="K774" s="38"/>
      <c r="L774" s="45"/>
    </row>
    <row r="775" spans="1:12" x14ac:dyDescent="0.25">
      <c r="A775" s="36">
        <v>42778</v>
      </c>
      <c r="B775" t="s">
        <v>2</v>
      </c>
      <c r="C775" t="s">
        <v>1</v>
      </c>
      <c r="D775" s="7">
        <v>89003.15</v>
      </c>
      <c r="E775" s="38">
        <f t="shared" si="48"/>
        <v>89003.15</v>
      </c>
      <c r="F775" s="45" t="e">
        <f t="shared" si="49"/>
        <v>#N/A</v>
      </c>
      <c r="G775" s="38" t="e">
        <f t="shared" si="50"/>
        <v>#N/A</v>
      </c>
      <c r="H775" s="38">
        <f t="shared" si="51"/>
        <v>89003.15</v>
      </c>
      <c r="I775">
        <v>19.899999999999999</v>
      </c>
      <c r="K775" s="38"/>
      <c r="L775" s="45"/>
    </row>
    <row r="776" spans="1:12" x14ac:dyDescent="0.25">
      <c r="A776" s="36">
        <v>42779</v>
      </c>
      <c r="B776" t="s">
        <v>2</v>
      </c>
      <c r="C776" t="s">
        <v>1</v>
      </c>
      <c r="D776" s="7">
        <v>104844.105</v>
      </c>
      <c r="E776" s="38">
        <f t="shared" si="48"/>
        <v>104844.105</v>
      </c>
      <c r="F776" s="45" t="e">
        <f t="shared" si="49"/>
        <v>#N/A</v>
      </c>
      <c r="G776" s="38" t="e">
        <f t="shared" si="50"/>
        <v>#N/A</v>
      </c>
      <c r="H776" s="38">
        <f t="shared" si="51"/>
        <v>104844.105</v>
      </c>
      <c r="I776">
        <v>21</v>
      </c>
      <c r="K776" s="38"/>
      <c r="L776" s="45"/>
    </row>
    <row r="777" spans="1:12" x14ac:dyDescent="0.25">
      <c r="A777" s="36">
        <v>42780</v>
      </c>
      <c r="B777" t="s">
        <v>2</v>
      </c>
      <c r="C777" t="s">
        <v>1</v>
      </c>
      <c r="D777" s="7">
        <v>111613.05</v>
      </c>
      <c r="E777" s="38">
        <f t="shared" si="48"/>
        <v>111613.05</v>
      </c>
      <c r="F777" s="45" t="e">
        <f t="shared" si="49"/>
        <v>#N/A</v>
      </c>
      <c r="G777" s="38" t="e">
        <f t="shared" si="50"/>
        <v>#N/A</v>
      </c>
      <c r="H777" s="38">
        <f t="shared" si="51"/>
        <v>111613.05</v>
      </c>
      <c r="I777">
        <v>19.5</v>
      </c>
      <c r="K777" s="38"/>
      <c r="L777" s="45"/>
    </row>
    <row r="778" spans="1:12" x14ac:dyDescent="0.25">
      <c r="A778" s="36">
        <v>42781</v>
      </c>
      <c r="B778" t="s">
        <v>2</v>
      </c>
      <c r="C778" t="s">
        <v>1</v>
      </c>
      <c r="D778" s="7">
        <v>116299.39</v>
      </c>
      <c r="E778" s="38">
        <f t="shared" si="48"/>
        <v>116299.39</v>
      </c>
      <c r="F778" s="45" t="e">
        <f t="shared" si="49"/>
        <v>#N/A</v>
      </c>
      <c r="G778" s="38" t="e">
        <f t="shared" si="50"/>
        <v>#N/A</v>
      </c>
      <c r="H778" s="38">
        <f t="shared" si="51"/>
        <v>116299.39</v>
      </c>
      <c r="I778">
        <v>31.5</v>
      </c>
      <c r="K778" s="38"/>
      <c r="L778" s="45"/>
    </row>
    <row r="779" spans="1:12" x14ac:dyDescent="0.25">
      <c r="A779" s="36">
        <v>42782</v>
      </c>
      <c r="B779" t="s">
        <v>2</v>
      </c>
      <c r="C779" t="s">
        <v>1</v>
      </c>
      <c r="D779" s="7">
        <v>119947.59</v>
      </c>
      <c r="E779" s="38">
        <f t="shared" si="48"/>
        <v>119947.59</v>
      </c>
      <c r="F779" s="45" t="e">
        <f t="shared" si="49"/>
        <v>#N/A</v>
      </c>
      <c r="G779" s="38" t="e">
        <f t="shared" si="50"/>
        <v>#N/A</v>
      </c>
      <c r="H779" s="38">
        <f t="shared" si="51"/>
        <v>119947.59</v>
      </c>
      <c r="I779">
        <v>23.6</v>
      </c>
      <c r="K779" s="38"/>
      <c r="L779" s="45"/>
    </row>
    <row r="780" spans="1:12" x14ac:dyDescent="0.25">
      <c r="A780" s="36">
        <v>42783</v>
      </c>
      <c r="B780" t="s">
        <v>2</v>
      </c>
      <c r="C780" t="s">
        <v>1</v>
      </c>
      <c r="D780" s="7">
        <v>111885.97</v>
      </c>
      <c r="E780" s="38">
        <f t="shared" si="48"/>
        <v>111885.97</v>
      </c>
      <c r="F780" s="45" t="e">
        <f t="shared" si="49"/>
        <v>#N/A</v>
      </c>
      <c r="G780" s="38" t="e">
        <f t="shared" si="50"/>
        <v>#N/A</v>
      </c>
      <c r="H780" s="38">
        <f t="shared" si="51"/>
        <v>111885.97</v>
      </c>
      <c r="I780">
        <v>25.5</v>
      </c>
      <c r="K780" s="38"/>
      <c r="L780" s="45"/>
    </row>
    <row r="781" spans="1:12" x14ac:dyDescent="0.25">
      <c r="A781" s="36">
        <v>42784</v>
      </c>
      <c r="B781" t="s">
        <v>2</v>
      </c>
      <c r="C781" t="s">
        <v>1</v>
      </c>
      <c r="D781" s="7">
        <v>95623.35</v>
      </c>
      <c r="E781" s="38">
        <f t="shared" si="48"/>
        <v>95623.35</v>
      </c>
      <c r="F781" s="45" t="e">
        <f t="shared" si="49"/>
        <v>#N/A</v>
      </c>
      <c r="G781" s="38" t="e">
        <f t="shared" si="50"/>
        <v>#N/A</v>
      </c>
      <c r="H781" s="38">
        <f t="shared" si="51"/>
        <v>95623.35</v>
      </c>
      <c r="I781">
        <v>18.899999999999999</v>
      </c>
      <c r="K781" s="38"/>
      <c r="L781" s="45"/>
    </row>
    <row r="782" spans="1:12" x14ac:dyDescent="0.25">
      <c r="A782" s="36">
        <v>42785</v>
      </c>
      <c r="B782" t="s">
        <v>2</v>
      </c>
      <c r="C782" t="s">
        <v>1</v>
      </c>
      <c r="D782" s="7">
        <v>91280.024999999994</v>
      </c>
      <c r="E782" s="38">
        <f t="shared" si="48"/>
        <v>91280.024999999994</v>
      </c>
      <c r="F782" s="45" t="e">
        <f t="shared" si="49"/>
        <v>#N/A</v>
      </c>
      <c r="G782" s="38" t="e">
        <f t="shared" si="50"/>
        <v>#N/A</v>
      </c>
      <c r="H782" s="38">
        <f t="shared" si="51"/>
        <v>91280.024999999994</v>
      </c>
      <c r="I782">
        <v>17.3</v>
      </c>
      <c r="K782" s="38"/>
      <c r="L782" s="45"/>
    </row>
    <row r="783" spans="1:12" x14ac:dyDescent="0.25">
      <c r="A783" s="36">
        <v>42786</v>
      </c>
      <c r="B783" t="s">
        <v>2</v>
      </c>
      <c r="C783" t="s">
        <v>1</v>
      </c>
      <c r="D783" s="7">
        <v>105341.86500000001</v>
      </c>
      <c r="E783" s="38">
        <f t="shared" si="48"/>
        <v>105341.86500000001</v>
      </c>
      <c r="F783" s="45" t="e">
        <f t="shared" si="49"/>
        <v>#N/A</v>
      </c>
      <c r="G783" s="38" t="e">
        <f t="shared" si="50"/>
        <v>#N/A</v>
      </c>
      <c r="H783" s="38">
        <f t="shared" si="51"/>
        <v>105341.86500000001</v>
      </c>
      <c r="I783">
        <v>20.3</v>
      </c>
      <c r="K783" s="38"/>
      <c r="L783" s="45"/>
    </row>
    <row r="784" spans="1:12" x14ac:dyDescent="0.25">
      <c r="A784" s="36">
        <v>42787</v>
      </c>
      <c r="B784" t="s">
        <v>2</v>
      </c>
      <c r="C784" t="s">
        <v>1</v>
      </c>
      <c r="D784" s="7">
        <v>112351.47</v>
      </c>
      <c r="E784" s="38">
        <f t="shared" si="48"/>
        <v>112351.47</v>
      </c>
      <c r="F784" s="45" t="e">
        <f t="shared" si="49"/>
        <v>#N/A</v>
      </c>
      <c r="G784" s="38" t="e">
        <f t="shared" si="50"/>
        <v>#N/A</v>
      </c>
      <c r="H784" s="38">
        <f t="shared" si="51"/>
        <v>112351.47</v>
      </c>
      <c r="I784">
        <v>24</v>
      </c>
      <c r="K784" s="38"/>
      <c r="L784" s="45"/>
    </row>
    <row r="785" spans="1:12" x14ac:dyDescent="0.25">
      <c r="A785" s="36">
        <v>42788</v>
      </c>
      <c r="B785" t="s">
        <v>2</v>
      </c>
      <c r="C785" t="s">
        <v>1</v>
      </c>
      <c r="D785" s="7">
        <v>116690.17</v>
      </c>
      <c r="E785" s="38">
        <f t="shared" si="48"/>
        <v>116690.17</v>
      </c>
      <c r="F785" s="45" t="e">
        <f t="shared" si="49"/>
        <v>#N/A</v>
      </c>
      <c r="G785" s="38" t="e">
        <f t="shared" si="50"/>
        <v>#N/A</v>
      </c>
      <c r="H785" s="38">
        <f t="shared" si="51"/>
        <v>116690.17</v>
      </c>
      <c r="I785">
        <v>33.299999999999997</v>
      </c>
      <c r="K785" s="38"/>
      <c r="L785" s="45"/>
    </row>
    <row r="786" spans="1:12" x14ac:dyDescent="0.25">
      <c r="A786" s="36">
        <v>42789</v>
      </c>
      <c r="B786" t="s">
        <v>2</v>
      </c>
      <c r="C786" t="s">
        <v>1</v>
      </c>
      <c r="D786" s="7">
        <v>117948.685</v>
      </c>
      <c r="E786" s="38">
        <f t="shared" si="48"/>
        <v>117948.685</v>
      </c>
      <c r="F786" s="45" t="e">
        <f t="shared" si="49"/>
        <v>#N/A</v>
      </c>
      <c r="G786" s="38" t="e">
        <f t="shared" si="50"/>
        <v>#N/A</v>
      </c>
      <c r="H786" s="38">
        <f t="shared" si="51"/>
        <v>117948.685</v>
      </c>
      <c r="I786">
        <v>25</v>
      </c>
      <c r="K786" s="38"/>
      <c r="L786" s="45"/>
    </row>
    <row r="787" spans="1:12" x14ac:dyDescent="0.25">
      <c r="A787" s="36">
        <v>42790</v>
      </c>
      <c r="B787" t="s">
        <v>2</v>
      </c>
      <c r="C787" t="s">
        <v>1</v>
      </c>
      <c r="D787" s="7">
        <v>111229.52</v>
      </c>
      <c r="E787" s="38">
        <f t="shared" si="48"/>
        <v>111229.52</v>
      </c>
      <c r="F787" s="45" t="e">
        <f t="shared" si="49"/>
        <v>#N/A</v>
      </c>
      <c r="G787" s="38" t="e">
        <f t="shared" si="50"/>
        <v>#N/A</v>
      </c>
      <c r="H787" s="38">
        <f t="shared" si="51"/>
        <v>111229.52</v>
      </c>
      <c r="I787">
        <v>20</v>
      </c>
      <c r="K787" s="38"/>
      <c r="L787" s="45"/>
    </row>
    <row r="788" spans="1:12" x14ac:dyDescent="0.25">
      <c r="A788" s="36">
        <v>42791</v>
      </c>
      <c r="B788" t="s">
        <v>2</v>
      </c>
      <c r="C788" t="s">
        <v>1</v>
      </c>
      <c r="D788" s="7">
        <v>95046.904999999999</v>
      </c>
      <c r="E788" s="38">
        <f t="shared" si="48"/>
        <v>95046.904999999999</v>
      </c>
      <c r="F788" s="45" t="e">
        <f t="shared" si="49"/>
        <v>#N/A</v>
      </c>
      <c r="G788" s="38" t="e">
        <f t="shared" si="50"/>
        <v>#N/A</v>
      </c>
      <c r="H788" s="38">
        <f t="shared" si="51"/>
        <v>95046.904999999999</v>
      </c>
      <c r="I788">
        <v>19.399999999999999</v>
      </c>
      <c r="K788" s="38"/>
      <c r="L788" s="45"/>
    </row>
    <row r="789" spans="1:12" x14ac:dyDescent="0.25">
      <c r="A789" s="36">
        <v>42792</v>
      </c>
      <c r="B789" t="s">
        <v>2</v>
      </c>
      <c r="C789" t="s">
        <v>1</v>
      </c>
      <c r="D789" s="7">
        <v>100495.61500000001</v>
      </c>
      <c r="E789" s="38">
        <f t="shared" si="48"/>
        <v>100495.61500000001</v>
      </c>
      <c r="F789" s="45" t="e">
        <f t="shared" si="49"/>
        <v>#N/A</v>
      </c>
      <c r="G789" s="38" t="e">
        <f t="shared" si="50"/>
        <v>#N/A</v>
      </c>
      <c r="H789" s="38">
        <f t="shared" si="51"/>
        <v>100495.61500000001</v>
      </c>
      <c r="I789">
        <v>29.8</v>
      </c>
      <c r="K789" s="38"/>
      <c r="L789" s="45"/>
    </row>
    <row r="790" spans="1:12" x14ac:dyDescent="0.25">
      <c r="A790" s="36">
        <v>42793</v>
      </c>
      <c r="B790" t="s">
        <v>2</v>
      </c>
      <c r="C790" t="s">
        <v>1</v>
      </c>
      <c r="D790" s="7">
        <v>131090.77499999999</v>
      </c>
      <c r="E790" s="38">
        <f t="shared" si="48"/>
        <v>131090.77499999999</v>
      </c>
      <c r="F790" s="45" t="e">
        <f t="shared" si="49"/>
        <v>#N/A</v>
      </c>
      <c r="G790" s="38" t="e">
        <f t="shared" si="50"/>
        <v>#N/A</v>
      </c>
      <c r="H790" s="38">
        <f t="shared" si="51"/>
        <v>131090.77499999999</v>
      </c>
      <c r="I790">
        <v>33.1</v>
      </c>
      <c r="K790" s="38"/>
      <c r="L790" s="45"/>
    </row>
    <row r="791" spans="1:12" x14ac:dyDescent="0.25">
      <c r="A791" s="36">
        <v>42794</v>
      </c>
      <c r="B791" t="s">
        <v>2</v>
      </c>
      <c r="C791" t="s">
        <v>1</v>
      </c>
      <c r="D791" s="7">
        <v>140167.5</v>
      </c>
      <c r="E791" s="38">
        <f t="shared" si="48"/>
        <v>140167.5</v>
      </c>
      <c r="F791" s="45" t="e">
        <f t="shared" si="49"/>
        <v>#N/A</v>
      </c>
      <c r="G791" s="38" t="e">
        <f t="shared" si="50"/>
        <v>#N/A</v>
      </c>
      <c r="H791" s="38">
        <f t="shared" si="51"/>
        <v>140167.5</v>
      </c>
      <c r="I791">
        <v>33.6</v>
      </c>
      <c r="K791" s="38"/>
      <c r="L791" s="45"/>
    </row>
    <row r="792" spans="1:12" x14ac:dyDescent="0.25">
      <c r="A792" s="36">
        <v>42795</v>
      </c>
      <c r="B792" t="s">
        <v>2</v>
      </c>
      <c r="C792" t="s">
        <v>1</v>
      </c>
      <c r="D792" s="7">
        <v>137291.97</v>
      </c>
      <c r="E792" s="38">
        <f t="shared" si="48"/>
        <v>137291.97</v>
      </c>
      <c r="F792" s="45" t="e">
        <f t="shared" si="49"/>
        <v>#N/A</v>
      </c>
      <c r="G792" s="38" t="e">
        <f t="shared" si="50"/>
        <v>#N/A</v>
      </c>
      <c r="H792" s="38">
        <f t="shared" si="51"/>
        <v>137291.97</v>
      </c>
      <c r="I792">
        <v>30.5</v>
      </c>
      <c r="K792" s="38"/>
      <c r="L792" s="45"/>
    </row>
    <row r="793" spans="1:12" x14ac:dyDescent="0.25">
      <c r="A793" s="36">
        <v>42796</v>
      </c>
      <c r="B793" t="s">
        <v>2</v>
      </c>
      <c r="C793" t="s">
        <v>1</v>
      </c>
      <c r="D793" s="7">
        <v>127633.27499999999</v>
      </c>
      <c r="E793" s="38">
        <f t="shared" si="48"/>
        <v>127633.27499999999</v>
      </c>
      <c r="F793" s="45" t="e">
        <f t="shared" si="49"/>
        <v>#N/A</v>
      </c>
      <c r="G793" s="38" t="e">
        <f t="shared" si="50"/>
        <v>#N/A</v>
      </c>
      <c r="H793" s="38">
        <f t="shared" si="51"/>
        <v>127633.27499999999</v>
      </c>
      <c r="I793">
        <v>23.3</v>
      </c>
      <c r="K793" s="38"/>
      <c r="L793" s="45"/>
    </row>
    <row r="794" spans="1:12" x14ac:dyDescent="0.25">
      <c r="A794" s="36">
        <v>42797</v>
      </c>
      <c r="B794" t="s">
        <v>2</v>
      </c>
      <c r="C794" t="s">
        <v>1</v>
      </c>
      <c r="D794" s="7">
        <v>124311.33</v>
      </c>
      <c r="E794" s="38">
        <f t="shared" si="48"/>
        <v>124311.33</v>
      </c>
      <c r="F794" s="45" t="e">
        <f t="shared" si="49"/>
        <v>#N/A</v>
      </c>
      <c r="G794" s="38" t="e">
        <f t="shared" si="50"/>
        <v>#N/A</v>
      </c>
      <c r="H794" s="38">
        <f t="shared" si="51"/>
        <v>124311.33</v>
      </c>
      <c r="I794">
        <v>28.6</v>
      </c>
      <c r="K794" s="38"/>
      <c r="L794" s="45"/>
    </row>
    <row r="795" spans="1:12" x14ac:dyDescent="0.25">
      <c r="A795" s="36">
        <v>42798</v>
      </c>
      <c r="B795" t="s">
        <v>2</v>
      </c>
      <c r="C795" t="s">
        <v>1</v>
      </c>
      <c r="D795" s="7">
        <v>116083.295</v>
      </c>
      <c r="E795" s="38">
        <f t="shared" si="48"/>
        <v>116083.295</v>
      </c>
      <c r="F795" s="45" t="e">
        <f t="shared" si="49"/>
        <v>#N/A</v>
      </c>
      <c r="G795" s="38" t="e">
        <f t="shared" si="50"/>
        <v>#N/A</v>
      </c>
      <c r="H795" s="38">
        <f t="shared" si="51"/>
        <v>116083.295</v>
      </c>
      <c r="I795">
        <v>27.4</v>
      </c>
      <c r="K795" s="38"/>
      <c r="L795" s="45"/>
    </row>
    <row r="796" spans="1:12" x14ac:dyDescent="0.25">
      <c r="A796" s="36">
        <v>42799</v>
      </c>
      <c r="B796" t="s">
        <v>2</v>
      </c>
      <c r="C796" t="s">
        <v>1</v>
      </c>
      <c r="D796" s="7">
        <v>103539.02</v>
      </c>
      <c r="E796" s="38">
        <f t="shared" si="48"/>
        <v>103539.02</v>
      </c>
      <c r="F796" s="45" t="e">
        <f t="shared" si="49"/>
        <v>#N/A</v>
      </c>
      <c r="G796" s="38" t="e">
        <f t="shared" si="50"/>
        <v>#N/A</v>
      </c>
      <c r="H796" s="38">
        <f t="shared" si="51"/>
        <v>103539.02</v>
      </c>
      <c r="I796">
        <v>25.4</v>
      </c>
      <c r="K796" s="38"/>
      <c r="L796" s="45"/>
    </row>
    <row r="797" spans="1:12" x14ac:dyDescent="0.25">
      <c r="A797" s="36">
        <v>42800</v>
      </c>
      <c r="B797" t="s">
        <v>2</v>
      </c>
      <c r="C797" t="s">
        <v>1</v>
      </c>
      <c r="D797" s="7">
        <v>116447.855</v>
      </c>
      <c r="E797" s="38">
        <f t="shared" si="48"/>
        <v>116447.855</v>
      </c>
      <c r="F797" s="45" t="e">
        <f t="shared" si="49"/>
        <v>#N/A</v>
      </c>
      <c r="G797" s="38" t="e">
        <f t="shared" si="50"/>
        <v>#N/A</v>
      </c>
      <c r="H797" s="38">
        <f t="shared" si="51"/>
        <v>116447.855</v>
      </c>
      <c r="I797">
        <v>27.4</v>
      </c>
      <c r="K797" s="38"/>
      <c r="L797" s="45"/>
    </row>
    <row r="798" spans="1:12" x14ac:dyDescent="0.25">
      <c r="A798" s="36">
        <v>42801</v>
      </c>
      <c r="B798" t="s">
        <v>2</v>
      </c>
      <c r="C798" t="s">
        <v>1</v>
      </c>
      <c r="D798" s="7">
        <v>117931.46</v>
      </c>
      <c r="E798" s="38">
        <f t="shared" si="48"/>
        <v>117931.46</v>
      </c>
      <c r="F798" s="45" t="e">
        <f t="shared" si="49"/>
        <v>#N/A</v>
      </c>
      <c r="G798" s="38" t="e">
        <f t="shared" si="50"/>
        <v>#N/A</v>
      </c>
      <c r="H798" s="38">
        <f t="shared" si="51"/>
        <v>117931.46</v>
      </c>
      <c r="I798">
        <v>28.2</v>
      </c>
      <c r="K798" s="38"/>
      <c r="L798" s="45"/>
    </row>
    <row r="799" spans="1:12" x14ac:dyDescent="0.25">
      <c r="A799" s="36">
        <v>42802</v>
      </c>
      <c r="B799" t="s">
        <v>2</v>
      </c>
      <c r="C799" t="s">
        <v>1</v>
      </c>
      <c r="D799" s="7">
        <v>124370.765</v>
      </c>
      <c r="E799" s="38">
        <f t="shared" si="48"/>
        <v>124370.765</v>
      </c>
      <c r="F799" s="45" t="e">
        <f t="shared" si="49"/>
        <v>#N/A</v>
      </c>
      <c r="G799" s="38" t="e">
        <f t="shared" si="50"/>
        <v>#N/A</v>
      </c>
      <c r="H799" s="38">
        <f t="shared" si="51"/>
        <v>124370.765</v>
      </c>
      <c r="I799">
        <v>31.5</v>
      </c>
      <c r="K799" s="38"/>
      <c r="L799" s="45"/>
    </row>
    <row r="800" spans="1:12" x14ac:dyDescent="0.25">
      <c r="A800" s="36">
        <v>42803</v>
      </c>
      <c r="B800" t="s">
        <v>2</v>
      </c>
      <c r="C800" t="s">
        <v>1</v>
      </c>
      <c r="D800" s="7">
        <v>129649.25</v>
      </c>
      <c r="E800" s="38">
        <f t="shared" si="48"/>
        <v>129649.25</v>
      </c>
      <c r="F800" s="45" t="e">
        <f t="shared" si="49"/>
        <v>#N/A</v>
      </c>
      <c r="G800" s="38" t="e">
        <f t="shared" si="50"/>
        <v>#N/A</v>
      </c>
      <c r="H800" s="38">
        <f t="shared" si="51"/>
        <v>129649.25</v>
      </c>
      <c r="I800">
        <v>32.299999999999997</v>
      </c>
      <c r="K800" s="38"/>
      <c r="L800" s="45"/>
    </row>
    <row r="801" spans="1:12" x14ac:dyDescent="0.25">
      <c r="A801" s="36">
        <v>42804</v>
      </c>
      <c r="B801" t="s">
        <v>2</v>
      </c>
      <c r="C801" t="s">
        <v>1</v>
      </c>
      <c r="D801" s="7">
        <v>125346.075</v>
      </c>
      <c r="E801" s="38">
        <f t="shared" si="48"/>
        <v>125346.075</v>
      </c>
      <c r="F801" s="45" t="e">
        <f t="shared" si="49"/>
        <v>#N/A</v>
      </c>
      <c r="G801" s="38" t="e">
        <f t="shared" si="50"/>
        <v>#N/A</v>
      </c>
      <c r="H801" s="38">
        <f t="shared" si="51"/>
        <v>125346.075</v>
      </c>
      <c r="I801">
        <v>23.8</v>
      </c>
      <c r="K801" s="38"/>
      <c r="L801" s="45"/>
    </row>
    <row r="802" spans="1:12" x14ac:dyDescent="0.25">
      <c r="A802" s="36">
        <v>42805</v>
      </c>
      <c r="B802" t="s">
        <v>2</v>
      </c>
      <c r="C802" t="s">
        <v>1</v>
      </c>
      <c r="D802" s="7">
        <v>108816.81</v>
      </c>
      <c r="E802" s="38">
        <f t="shared" si="48"/>
        <v>108816.81</v>
      </c>
      <c r="F802" s="45" t="e">
        <f t="shared" si="49"/>
        <v>#N/A</v>
      </c>
      <c r="G802" s="38" t="e">
        <f t="shared" si="50"/>
        <v>#N/A</v>
      </c>
      <c r="H802" s="38">
        <f t="shared" si="51"/>
        <v>108816.81</v>
      </c>
      <c r="I802">
        <v>26.4</v>
      </c>
      <c r="K802" s="38"/>
      <c r="L802" s="45"/>
    </row>
    <row r="803" spans="1:12" x14ac:dyDescent="0.25">
      <c r="A803" s="36">
        <v>42806</v>
      </c>
      <c r="B803" t="s">
        <v>2</v>
      </c>
      <c r="C803" t="s">
        <v>1</v>
      </c>
      <c r="D803" s="7">
        <v>102617.51</v>
      </c>
      <c r="E803" s="38">
        <f t="shared" si="48"/>
        <v>102617.51</v>
      </c>
      <c r="F803" s="45" t="e">
        <f t="shared" si="49"/>
        <v>#N/A</v>
      </c>
      <c r="G803" s="38" t="e">
        <f t="shared" si="50"/>
        <v>#N/A</v>
      </c>
      <c r="H803" s="38">
        <f t="shared" si="51"/>
        <v>102617.51</v>
      </c>
      <c r="I803">
        <v>27.1</v>
      </c>
      <c r="K803" s="38"/>
      <c r="L803" s="45"/>
    </row>
    <row r="804" spans="1:12" x14ac:dyDescent="0.25">
      <c r="A804" s="36">
        <v>42807</v>
      </c>
      <c r="B804" t="s">
        <v>2</v>
      </c>
      <c r="C804" t="s">
        <v>2</v>
      </c>
      <c r="D804" s="7">
        <v>104468.9</v>
      </c>
      <c r="E804" s="38">
        <f t="shared" si="48"/>
        <v>104468.9</v>
      </c>
      <c r="F804" s="45" t="e">
        <f t="shared" si="49"/>
        <v>#N/A</v>
      </c>
      <c r="G804" s="38">
        <f t="shared" si="50"/>
        <v>104468.9</v>
      </c>
      <c r="H804" s="38" t="e">
        <f t="shared" si="51"/>
        <v>#N/A</v>
      </c>
      <c r="I804">
        <v>24.3</v>
      </c>
      <c r="K804" s="38"/>
      <c r="L804" s="45"/>
    </row>
    <row r="805" spans="1:12" x14ac:dyDescent="0.25">
      <c r="A805" s="36">
        <v>42808</v>
      </c>
      <c r="B805" t="s">
        <v>2</v>
      </c>
      <c r="C805" t="s">
        <v>1</v>
      </c>
      <c r="D805" s="7">
        <v>133227.785</v>
      </c>
      <c r="E805" s="38">
        <f t="shared" si="48"/>
        <v>133227.785</v>
      </c>
      <c r="F805" s="45" t="e">
        <f t="shared" si="49"/>
        <v>#N/A</v>
      </c>
      <c r="G805" s="38" t="e">
        <f t="shared" si="50"/>
        <v>#N/A</v>
      </c>
      <c r="H805" s="38">
        <f t="shared" si="51"/>
        <v>133227.785</v>
      </c>
      <c r="I805">
        <v>32.700000000000003</v>
      </c>
      <c r="K805" s="38"/>
      <c r="L805" s="45"/>
    </row>
    <row r="806" spans="1:12" x14ac:dyDescent="0.25">
      <c r="A806" s="36">
        <v>42809</v>
      </c>
      <c r="B806" t="s">
        <v>2</v>
      </c>
      <c r="C806" t="s">
        <v>1</v>
      </c>
      <c r="D806" s="7">
        <v>139672.83499999999</v>
      </c>
      <c r="E806" s="38">
        <f t="shared" si="48"/>
        <v>139672.83499999999</v>
      </c>
      <c r="F806" s="45" t="e">
        <f t="shared" si="49"/>
        <v>#N/A</v>
      </c>
      <c r="G806" s="38" t="e">
        <f t="shared" si="50"/>
        <v>#N/A</v>
      </c>
      <c r="H806" s="38">
        <f t="shared" si="51"/>
        <v>139672.83499999999</v>
      </c>
      <c r="I806">
        <v>33.200000000000003</v>
      </c>
      <c r="K806" s="38"/>
      <c r="L806" s="45"/>
    </row>
    <row r="807" spans="1:12" x14ac:dyDescent="0.25">
      <c r="A807" s="36">
        <v>42810</v>
      </c>
      <c r="B807" t="s">
        <v>2</v>
      </c>
      <c r="C807" t="s">
        <v>1</v>
      </c>
      <c r="D807" s="7">
        <v>124255.97500000001</v>
      </c>
      <c r="E807" s="38">
        <f t="shared" si="48"/>
        <v>124255.97500000001</v>
      </c>
      <c r="F807" s="45" t="e">
        <f t="shared" si="49"/>
        <v>#N/A</v>
      </c>
      <c r="G807" s="38" t="e">
        <f t="shared" si="50"/>
        <v>#N/A</v>
      </c>
      <c r="H807" s="38">
        <f t="shared" si="51"/>
        <v>124255.97500000001</v>
      </c>
      <c r="I807">
        <v>23</v>
      </c>
      <c r="K807" s="38"/>
      <c r="L807" s="45"/>
    </row>
    <row r="808" spans="1:12" x14ac:dyDescent="0.25">
      <c r="A808" s="36">
        <v>42811</v>
      </c>
      <c r="B808" t="s">
        <v>2</v>
      </c>
      <c r="C808" t="s">
        <v>1</v>
      </c>
      <c r="D808" s="7">
        <v>111612.075</v>
      </c>
      <c r="E808" s="38">
        <f t="shared" si="48"/>
        <v>111612.075</v>
      </c>
      <c r="F808" s="45" t="e">
        <f t="shared" si="49"/>
        <v>#N/A</v>
      </c>
      <c r="G808" s="38" t="e">
        <f t="shared" si="50"/>
        <v>#N/A</v>
      </c>
      <c r="H808" s="38">
        <f t="shared" si="51"/>
        <v>111612.075</v>
      </c>
      <c r="I808">
        <v>22.1</v>
      </c>
      <c r="K808" s="38"/>
      <c r="L808" s="45"/>
    </row>
    <row r="809" spans="1:12" x14ac:dyDescent="0.25">
      <c r="A809" s="36">
        <v>42812</v>
      </c>
      <c r="B809" t="s">
        <v>2</v>
      </c>
      <c r="C809" t="s">
        <v>1</v>
      </c>
      <c r="D809" s="7">
        <v>107731.78</v>
      </c>
      <c r="E809" s="38">
        <f t="shared" si="48"/>
        <v>107731.78</v>
      </c>
      <c r="F809" s="45" t="e">
        <f t="shared" si="49"/>
        <v>#N/A</v>
      </c>
      <c r="G809" s="38" t="e">
        <f t="shared" si="50"/>
        <v>#N/A</v>
      </c>
      <c r="H809" s="38">
        <f t="shared" si="51"/>
        <v>107731.78</v>
      </c>
      <c r="I809">
        <v>30.8</v>
      </c>
      <c r="K809" s="38"/>
      <c r="L809" s="45"/>
    </row>
    <row r="810" spans="1:12" x14ac:dyDescent="0.25">
      <c r="A810" s="36">
        <v>42813</v>
      </c>
      <c r="B810" t="s">
        <v>2</v>
      </c>
      <c r="C810" t="s">
        <v>1</v>
      </c>
      <c r="D810" s="7">
        <v>113593.82</v>
      </c>
      <c r="E810" s="38">
        <f t="shared" si="48"/>
        <v>113593.82</v>
      </c>
      <c r="F810" s="45" t="e">
        <f t="shared" si="49"/>
        <v>#N/A</v>
      </c>
      <c r="G810" s="38" t="e">
        <f t="shared" si="50"/>
        <v>#N/A</v>
      </c>
      <c r="H810" s="38">
        <f t="shared" si="51"/>
        <v>113593.82</v>
      </c>
      <c r="I810">
        <v>33.5</v>
      </c>
      <c r="K810" s="38"/>
      <c r="L810" s="45"/>
    </row>
    <row r="811" spans="1:12" x14ac:dyDescent="0.25">
      <c r="A811" s="36">
        <v>42814</v>
      </c>
      <c r="B811" t="s">
        <v>2</v>
      </c>
      <c r="C811" t="s">
        <v>1</v>
      </c>
      <c r="D811" s="7">
        <v>131980.98499999999</v>
      </c>
      <c r="E811" s="38">
        <f t="shared" si="48"/>
        <v>131980.98499999999</v>
      </c>
      <c r="F811" s="45" t="e">
        <f t="shared" si="49"/>
        <v>#N/A</v>
      </c>
      <c r="G811" s="38" t="e">
        <f t="shared" si="50"/>
        <v>#N/A</v>
      </c>
      <c r="H811" s="38">
        <f t="shared" si="51"/>
        <v>131980.98499999999</v>
      </c>
      <c r="I811">
        <v>28</v>
      </c>
      <c r="K811" s="38"/>
      <c r="L811" s="45"/>
    </row>
    <row r="812" spans="1:12" x14ac:dyDescent="0.25">
      <c r="A812" s="36">
        <v>42815</v>
      </c>
      <c r="B812" t="s">
        <v>2</v>
      </c>
      <c r="C812" t="s">
        <v>1</v>
      </c>
      <c r="D812" s="7">
        <v>127625.36500000001</v>
      </c>
      <c r="E812" s="38">
        <f t="shared" si="48"/>
        <v>127625.36500000001</v>
      </c>
      <c r="F812" s="45" t="e">
        <f t="shared" si="49"/>
        <v>#N/A</v>
      </c>
      <c r="G812" s="38" t="e">
        <f t="shared" si="50"/>
        <v>#N/A</v>
      </c>
      <c r="H812" s="38">
        <f t="shared" si="51"/>
        <v>127625.36500000001</v>
      </c>
      <c r="I812">
        <v>26.1</v>
      </c>
      <c r="K812" s="38"/>
      <c r="L812" s="45"/>
    </row>
    <row r="813" spans="1:12" x14ac:dyDescent="0.25">
      <c r="A813" s="36">
        <v>42816</v>
      </c>
      <c r="B813" t="s">
        <v>2</v>
      </c>
      <c r="C813" t="s">
        <v>1</v>
      </c>
      <c r="D813" s="7">
        <v>114696.37</v>
      </c>
      <c r="E813" s="38">
        <f t="shared" si="48"/>
        <v>114696.37</v>
      </c>
      <c r="F813" s="45" t="e">
        <f t="shared" si="49"/>
        <v>#N/A</v>
      </c>
      <c r="G813" s="38" t="e">
        <f t="shared" si="50"/>
        <v>#N/A</v>
      </c>
      <c r="H813" s="38">
        <f t="shared" si="51"/>
        <v>114696.37</v>
      </c>
      <c r="I813">
        <v>21.8</v>
      </c>
      <c r="K813" s="38"/>
      <c r="L813" s="45"/>
    </row>
    <row r="814" spans="1:12" x14ac:dyDescent="0.25">
      <c r="A814" s="36">
        <v>42817</v>
      </c>
      <c r="B814" t="s">
        <v>2</v>
      </c>
      <c r="C814" t="s">
        <v>1</v>
      </c>
      <c r="D814" s="7">
        <v>111632.83500000001</v>
      </c>
      <c r="E814" s="38">
        <f t="shared" si="48"/>
        <v>111632.83500000001</v>
      </c>
      <c r="F814" s="45" t="e">
        <f t="shared" si="49"/>
        <v>#N/A</v>
      </c>
      <c r="G814" s="38" t="e">
        <f t="shared" si="50"/>
        <v>#N/A</v>
      </c>
      <c r="H814" s="38">
        <f t="shared" si="51"/>
        <v>111632.83500000001</v>
      </c>
      <c r="I814">
        <v>25.1</v>
      </c>
      <c r="K814" s="38"/>
      <c r="L814" s="45"/>
    </row>
    <row r="815" spans="1:12" x14ac:dyDescent="0.25">
      <c r="A815" s="36">
        <v>42818</v>
      </c>
      <c r="B815" t="s">
        <v>2</v>
      </c>
      <c r="C815" t="s">
        <v>1</v>
      </c>
      <c r="D815" s="7">
        <v>115411.41</v>
      </c>
      <c r="E815" s="38">
        <f t="shared" si="48"/>
        <v>115411.41</v>
      </c>
      <c r="F815" s="45" t="e">
        <f t="shared" si="49"/>
        <v>#N/A</v>
      </c>
      <c r="G815" s="38" t="e">
        <f t="shared" si="50"/>
        <v>#N/A</v>
      </c>
      <c r="H815" s="38">
        <f t="shared" si="51"/>
        <v>115411.41</v>
      </c>
      <c r="I815">
        <v>24.7</v>
      </c>
      <c r="K815" s="38"/>
      <c r="L815" s="45"/>
    </row>
    <row r="816" spans="1:12" x14ac:dyDescent="0.25">
      <c r="A816" s="36">
        <v>42819</v>
      </c>
      <c r="B816" t="s">
        <v>2</v>
      </c>
      <c r="C816" t="s">
        <v>1</v>
      </c>
      <c r="D816" s="7">
        <v>107465.98</v>
      </c>
      <c r="E816" s="38">
        <f t="shared" si="48"/>
        <v>107465.98</v>
      </c>
      <c r="F816" s="45" t="e">
        <f t="shared" si="49"/>
        <v>#N/A</v>
      </c>
      <c r="G816" s="38" t="e">
        <f t="shared" si="50"/>
        <v>#N/A</v>
      </c>
      <c r="H816" s="38">
        <f t="shared" si="51"/>
        <v>107465.98</v>
      </c>
      <c r="I816">
        <v>29.7</v>
      </c>
      <c r="K816" s="38"/>
      <c r="L816" s="45"/>
    </row>
    <row r="817" spans="1:12" x14ac:dyDescent="0.25">
      <c r="A817" s="36">
        <v>42820</v>
      </c>
      <c r="B817" t="s">
        <v>2</v>
      </c>
      <c r="C817" t="s">
        <v>1</v>
      </c>
      <c r="D817" s="7">
        <v>104189.1</v>
      </c>
      <c r="E817" s="38">
        <f t="shared" si="48"/>
        <v>104189.1</v>
      </c>
      <c r="F817" s="45" t="e">
        <f t="shared" si="49"/>
        <v>#N/A</v>
      </c>
      <c r="G817" s="38" t="e">
        <f t="shared" si="50"/>
        <v>#N/A</v>
      </c>
      <c r="H817" s="38">
        <f t="shared" si="51"/>
        <v>104189.1</v>
      </c>
      <c r="I817">
        <v>26.7</v>
      </c>
      <c r="K817" s="38"/>
      <c r="L817" s="45"/>
    </row>
    <row r="818" spans="1:12" x14ac:dyDescent="0.25">
      <c r="A818" s="36">
        <v>42821</v>
      </c>
      <c r="B818" t="s">
        <v>2</v>
      </c>
      <c r="C818" t="s">
        <v>1</v>
      </c>
      <c r="D818" s="7">
        <v>116237.22</v>
      </c>
      <c r="E818" s="38">
        <f t="shared" si="48"/>
        <v>116237.22</v>
      </c>
      <c r="F818" s="45" t="e">
        <f t="shared" si="49"/>
        <v>#N/A</v>
      </c>
      <c r="G818" s="38" t="e">
        <f t="shared" si="50"/>
        <v>#N/A</v>
      </c>
      <c r="H818" s="38">
        <f t="shared" si="51"/>
        <v>116237.22</v>
      </c>
      <c r="I818">
        <v>31.9</v>
      </c>
      <c r="K818" s="38"/>
      <c r="L818" s="45"/>
    </row>
    <row r="819" spans="1:12" x14ac:dyDescent="0.25">
      <c r="A819" s="36">
        <v>42822</v>
      </c>
      <c r="B819" t="s">
        <v>2</v>
      </c>
      <c r="C819" t="s">
        <v>1</v>
      </c>
      <c r="D819" s="7">
        <v>111032.97500000001</v>
      </c>
      <c r="E819" s="38">
        <f t="shared" si="48"/>
        <v>111032.97500000001</v>
      </c>
      <c r="F819" s="45" t="e">
        <f t="shared" si="49"/>
        <v>#N/A</v>
      </c>
      <c r="G819" s="38" t="e">
        <f t="shared" si="50"/>
        <v>#N/A</v>
      </c>
      <c r="H819" s="38">
        <f t="shared" si="51"/>
        <v>111032.97500000001</v>
      </c>
      <c r="I819">
        <v>24.3</v>
      </c>
      <c r="K819" s="38"/>
      <c r="L819" s="45"/>
    </row>
    <row r="820" spans="1:12" x14ac:dyDescent="0.25">
      <c r="A820" s="36">
        <v>42823</v>
      </c>
      <c r="B820" t="s">
        <v>2</v>
      </c>
      <c r="C820" t="s">
        <v>1</v>
      </c>
      <c r="D820" s="7">
        <v>109640.33</v>
      </c>
      <c r="E820" s="38">
        <f t="shared" si="48"/>
        <v>109640.33</v>
      </c>
      <c r="F820" s="45" t="e">
        <f t="shared" si="49"/>
        <v>#N/A</v>
      </c>
      <c r="G820" s="38" t="e">
        <f t="shared" si="50"/>
        <v>#N/A</v>
      </c>
      <c r="H820" s="38">
        <f t="shared" si="51"/>
        <v>109640.33</v>
      </c>
      <c r="I820">
        <v>27.2</v>
      </c>
      <c r="K820" s="38"/>
      <c r="L820" s="45"/>
    </row>
    <row r="821" spans="1:12" x14ac:dyDescent="0.25">
      <c r="A821" s="36">
        <v>42824</v>
      </c>
      <c r="B821" t="s">
        <v>2</v>
      </c>
      <c r="C821" t="s">
        <v>1</v>
      </c>
      <c r="D821" s="7">
        <v>107491.87</v>
      </c>
      <c r="E821" s="38">
        <f t="shared" si="48"/>
        <v>107491.87</v>
      </c>
      <c r="F821" s="45" t="e">
        <f t="shared" si="49"/>
        <v>#N/A</v>
      </c>
      <c r="G821" s="38" t="e">
        <f t="shared" si="50"/>
        <v>#N/A</v>
      </c>
      <c r="H821" s="38">
        <f t="shared" si="51"/>
        <v>107491.87</v>
      </c>
      <c r="I821">
        <v>17.899999999999999</v>
      </c>
      <c r="K821" s="38"/>
      <c r="L821" s="45"/>
    </row>
    <row r="822" spans="1:12" x14ac:dyDescent="0.25">
      <c r="A822" s="36">
        <v>42825</v>
      </c>
      <c r="B822" t="s">
        <v>1</v>
      </c>
      <c r="C822" t="s">
        <v>1</v>
      </c>
      <c r="D822" s="7">
        <v>110662.245</v>
      </c>
      <c r="E822" s="38" t="e">
        <f t="shared" si="48"/>
        <v>#N/A</v>
      </c>
      <c r="F822" s="45">
        <f t="shared" si="49"/>
        <v>110662.245</v>
      </c>
      <c r="G822" s="38" t="e">
        <f t="shared" si="50"/>
        <v>#N/A</v>
      </c>
      <c r="H822" s="38">
        <f t="shared" si="51"/>
        <v>110662.245</v>
      </c>
      <c r="I822">
        <v>17.899999999999999</v>
      </c>
      <c r="K822" s="38"/>
      <c r="L822" s="45"/>
    </row>
    <row r="823" spans="1:12" x14ac:dyDescent="0.25">
      <c r="A823" s="36">
        <v>42826</v>
      </c>
      <c r="B823" t="s">
        <v>1</v>
      </c>
      <c r="C823" t="s">
        <v>1</v>
      </c>
      <c r="D823" s="7">
        <v>97402.264999999999</v>
      </c>
      <c r="E823" s="38" t="e">
        <f t="shared" si="48"/>
        <v>#N/A</v>
      </c>
      <c r="F823" s="45">
        <f t="shared" si="49"/>
        <v>97402.264999999999</v>
      </c>
      <c r="G823" s="38" t="e">
        <f t="shared" si="50"/>
        <v>#N/A</v>
      </c>
      <c r="H823" s="38">
        <f t="shared" si="51"/>
        <v>97402.264999999999</v>
      </c>
      <c r="I823">
        <v>19</v>
      </c>
      <c r="K823" s="38"/>
      <c r="L823" s="45"/>
    </row>
    <row r="824" spans="1:12" x14ac:dyDescent="0.25">
      <c r="A824" s="36">
        <v>42827</v>
      </c>
      <c r="B824" t="s">
        <v>1</v>
      </c>
      <c r="C824" t="s">
        <v>1</v>
      </c>
      <c r="D824" s="7">
        <v>94477.095000000001</v>
      </c>
      <c r="E824" s="38" t="e">
        <f t="shared" si="48"/>
        <v>#N/A</v>
      </c>
      <c r="F824" s="45">
        <f t="shared" si="49"/>
        <v>94477.095000000001</v>
      </c>
      <c r="G824" s="38" t="e">
        <f t="shared" si="50"/>
        <v>#N/A</v>
      </c>
      <c r="H824" s="38">
        <f t="shared" si="51"/>
        <v>94477.095000000001</v>
      </c>
      <c r="I824">
        <v>18.2</v>
      </c>
      <c r="K824" s="38"/>
      <c r="L824" s="45"/>
    </row>
    <row r="825" spans="1:12" x14ac:dyDescent="0.25">
      <c r="A825" s="36">
        <v>42828</v>
      </c>
      <c r="B825" t="s">
        <v>1</v>
      </c>
      <c r="C825" t="s">
        <v>1</v>
      </c>
      <c r="D825" s="7">
        <v>107895.52499999999</v>
      </c>
      <c r="E825" s="38" t="e">
        <f t="shared" si="48"/>
        <v>#N/A</v>
      </c>
      <c r="F825" s="45">
        <f t="shared" si="49"/>
        <v>107895.52499999999</v>
      </c>
      <c r="G825" s="38" t="e">
        <f t="shared" si="50"/>
        <v>#N/A</v>
      </c>
      <c r="H825" s="38">
        <f t="shared" si="51"/>
        <v>107895.52499999999</v>
      </c>
      <c r="I825">
        <v>21.5</v>
      </c>
      <c r="K825" s="38"/>
      <c r="L825" s="45"/>
    </row>
    <row r="826" spans="1:12" x14ac:dyDescent="0.25">
      <c r="A826" s="36">
        <v>42829</v>
      </c>
      <c r="B826" t="s">
        <v>1</v>
      </c>
      <c r="C826" t="s">
        <v>1</v>
      </c>
      <c r="D826" s="7">
        <v>113138.67</v>
      </c>
      <c r="E826" s="38" t="e">
        <f t="shared" si="48"/>
        <v>#N/A</v>
      </c>
      <c r="F826" s="45">
        <f t="shared" si="49"/>
        <v>113138.67</v>
      </c>
      <c r="G826" s="38" t="e">
        <f t="shared" si="50"/>
        <v>#N/A</v>
      </c>
      <c r="H826" s="38">
        <f t="shared" si="51"/>
        <v>113138.67</v>
      </c>
      <c r="I826">
        <v>24.4</v>
      </c>
      <c r="K826" s="38"/>
      <c r="L826" s="45"/>
    </row>
    <row r="827" spans="1:12" x14ac:dyDescent="0.25">
      <c r="A827" s="36">
        <v>42830</v>
      </c>
      <c r="B827" t="s">
        <v>1</v>
      </c>
      <c r="C827" t="s">
        <v>1</v>
      </c>
      <c r="D827" s="7">
        <v>114191.35</v>
      </c>
      <c r="E827" s="38" t="e">
        <f t="shared" si="48"/>
        <v>#N/A</v>
      </c>
      <c r="F827" s="45">
        <f t="shared" si="49"/>
        <v>114191.35</v>
      </c>
      <c r="G827" s="38" t="e">
        <f t="shared" si="50"/>
        <v>#N/A</v>
      </c>
      <c r="H827" s="38">
        <f t="shared" si="51"/>
        <v>114191.35</v>
      </c>
      <c r="I827">
        <v>25.4</v>
      </c>
      <c r="K827" s="38"/>
      <c r="L827" s="45"/>
    </row>
    <row r="828" spans="1:12" x14ac:dyDescent="0.25">
      <c r="A828" s="36">
        <v>42831</v>
      </c>
      <c r="B828" t="s">
        <v>1</v>
      </c>
      <c r="C828" t="s">
        <v>1</v>
      </c>
      <c r="D828" s="7">
        <v>114817.30499999999</v>
      </c>
      <c r="E828" s="38" t="e">
        <f t="shared" si="48"/>
        <v>#N/A</v>
      </c>
      <c r="F828" s="45">
        <f t="shared" si="49"/>
        <v>114817.30499999999</v>
      </c>
      <c r="G828" s="38" t="e">
        <f t="shared" si="50"/>
        <v>#N/A</v>
      </c>
      <c r="H828" s="38">
        <f t="shared" si="51"/>
        <v>114817.30499999999</v>
      </c>
      <c r="I828">
        <v>26.6</v>
      </c>
      <c r="K828" s="38"/>
      <c r="L828" s="45"/>
    </row>
    <row r="829" spans="1:12" x14ac:dyDescent="0.25">
      <c r="A829" s="36">
        <v>42832</v>
      </c>
      <c r="B829" t="s">
        <v>1</v>
      </c>
      <c r="C829" t="s">
        <v>1</v>
      </c>
      <c r="D829" s="7">
        <v>110160.02499999999</v>
      </c>
      <c r="E829" s="38" t="e">
        <f t="shared" si="48"/>
        <v>#N/A</v>
      </c>
      <c r="F829" s="45">
        <f t="shared" si="49"/>
        <v>110160.02499999999</v>
      </c>
      <c r="G829" s="38" t="e">
        <f t="shared" si="50"/>
        <v>#N/A</v>
      </c>
      <c r="H829" s="38">
        <f t="shared" si="51"/>
        <v>110160.02499999999</v>
      </c>
      <c r="I829">
        <v>26.2</v>
      </c>
      <c r="K829" s="38"/>
      <c r="L829" s="45"/>
    </row>
    <row r="830" spans="1:12" x14ac:dyDescent="0.25">
      <c r="A830" s="36">
        <v>42833</v>
      </c>
      <c r="B830" t="s">
        <v>1</v>
      </c>
      <c r="C830" t="s">
        <v>1</v>
      </c>
      <c r="D830" s="7">
        <v>99084.74</v>
      </c>
      <c r="E830" s="38" t="e">
        <f t="shared" si="48"/>
        <v>#N/A</v>
      </c>
      <c r="F830" s="45">
        <f t="shared" si="49"/>
        <v>99084.74</v>
      </c>
      <c r="G830" s="38" t="e">
        <f t="shared" si="50"/>
        <v>#N/A</v>
      </c>
      <c r="H830" s="38">
        <f t="shared" si="51"/>
        <v>99084.74</v>
      </c>
      <c r="I830">
        <v>28.1</v>
      </c>
      <c r="K830" s="38"/>
      <c r="L830" s="45"/>
    </row>
    <row r="831" spans="1:12" x14ac:dyDescent="0.25">
      <c r="A831" s="36">
        <v>42834</v>
      </c>
      <c r="B831" t="s">
        <v>1</v>
      </c>
      <c r="C831" t="s">
        <v>1</v>
      </c>
      <c r="D831" s="7">
        <v>96041.895000000004</v>
      </c>
      <c r="E831" s="38" t="e">
        <f t="shared" si="48"/>
        <v>#N/A</v>
      </c>
      <c r="F831" s="45">
        <f t="shared" si="49"/>
        <v>96041.895000000004</v>
      </c>
      <c r="G831" s="38" t="e">
        <f t="shared" si="50"/>
        <v>#N/A</v>
      </c>
      <c r="H831" s="38">
        <f t="shared" si="51"/>
        <v>96041.895000000004</v>
      </c>
      <c r="I831">
        <v>15.2</v>
      </c>
      <c r="K831" s="38"/>
      <c r="L831" s="45"/>
    </row>
    <row r="832" spans="1:12" x14ac:dyDescent="0.25">
      <c r="A832" s="36">
        <v>42835</v>
      </c>
      <c r="B832" t="s">
        <v>1</v>
      </c>
      <c r="C832" t="s">
        <v>1</v>
      </c>
      <c r="D832" s="7">
        <v>113287.05499999999</v>
      </c>
      <c r="E832" s="38" t="e">
        <f t="shared" si="48"/>
        <v>#N/A</v>
      </c>
      <c r="F832" s="45">
        <f t="shared" si="49"/>
        <v>113287.05499999999</v>
      </c>
      <c r="G832" s="38" t="e">
        <f t="shared" si="50"/>
        <v>#N/A</v>
      </c>
      <c r="H832" s="38">
        <f t="shared" si="51"/>
        <v>113287.05499999999</v>
      </c>
      <c r="I832">
        <v>17</v>
      </c>
      <c r="K832" s="38"/>
      <c r="L832" s="45"/>
    </row>
    <row r="833" spans="1:12" x14ac:dyDescent="0.25">
      <c r="A833" s="36">
        <v>42836</v>
      </c>
      <c r="B833" t="s">
        <v>1</v>
      </c>
      <c r="C833" t="s">
        <v>1</v>
      </c>
      <c r="D833" s="7">
        <v>114159.965</v>
      </c>
      <c r="E833" s="38" t="e">
        <f t="shared" si="48"/>
        <v>#N/A</v>
      </c>
      <c r="F833" s="45">
        <f t="shared" si="49"/>
        <v>114159.965</v>
      </c>
      <c r="G833" s="38" t="e">
        <f t="shared" si="50"/>
        <v>#N/A</v>
      </c>
      <c r="H833" s="38">
        <f t="shared" si="51"/>
        <v>114159.965</v>
      </c>
      <c r="I833">
        <v>18.5</v>
      </c>
      <c r="K833" s="38"/>
      <c r="L833" s="45"/>
    </row>
    <row r="834" spans="1:12" x14ac:dyDescent="0.25">
      <c r="A834" s="36">
        <v>42837</v>
      </c>
      <c r="B834" t="s">
        <v>1</v>
      </c>
      <c r="C834" t="s">
        <v>1</v>
      </c>
      <c r="D834" s="7">
        <v>114335.995</v>
      </c>
      <c r="E834" s="38" t="e">
        <f t="shared" si="48"/>
        <v>#N/A</v>
      </c>
      <c r="F834" s="45">
        <f t="shared" si="49"/>
        <v>114335.995</v>
      </c>
      <c r="G834" s="38" t="e">
        <f t="shared" si="50"/>
        <v>#N/A</v>
      </c>
      <c r="H834" s="38">
        <f t="shared" si="51"/>
        <v>114335.995</v>
      </c>
      <c r="I834">
        <v>19.3</v>
      </c>
      <c r="K834" s="38"/>
      <c r="L834" s="45"/>
    </row>
    <row r="835" spans="1:12" x14ac:dyDescent="0.25">
      <c r="A835" s="36">
        <v>42838</v>
      </c>
      <c r="B835" t="s">
        <v>1</v>
      </c>
      <c r="C835" t="s">
        <v>1</v>
      </c>
      <c r="D835" s="7">
        <v>112704.045</v>
      </c>
      <c r="E835" s="38" t="e">
        <f t="shared" ref="E835:E898" si="52">IF($B835="N",#N/A,$D835)</f>
        <v>#N/A</v>
      </c>
      <c r="F835" s="45">
        <f t="shared" ref="F835:F898" si="53">IF($B835="N",$D835,#N/A)</f>
        <v>112704.045</v>
      </c>
      <c r="G835" s="38" t="e">
        <f t="shared" ref="G835:G898" si="54">IF($C835="Y",$D835,#N/A)</f>
        <v>#N/A</v>
      </c>
      <c r="H835" s="38">
        <f t="shared" ref="H835:H898" si="55">IF($C835="Y",#N/A,$D835)</f>
        <v>112704.045</v>
      </c>
      <c r="I835">
        <v>22.2</v>
      </c>
      <c r="K835" s="38"/>
      <c r="L835" s="45"/>
    </row>
    <row r="836" spans="1:12" x14ac:dyDescent="0.25">
      <c r="A836" s="36">
        <v>42839</v>
      </c>
      <c r="B836" t="s">
        <v>1</v>
      </c>
      <c r="C836" t="s">
        <v>2</v>
      </c>
      <c r="D836" s="7">
        <v>97436.41</v>
      </c>
      <c r="E836" s="38" t="e">
        <f t="shared" si="52"/>
        <v>#N/A</v>
      </c>
      <c r="F836" s="45">
        <f t="shared" si="53"/>
        <v>97436.41</v>
      </c>
      <c r="G836" s="38">
        <f t="shared" si="54"/>
        <v>97436.41</v>
      </c>
      <c r="H836" s="38" t="e">
        <f t="shared" si="55"/>
        <v>#N/A</v>
      </c>
      <c r="I836">
        <v>17.899999999999999</v>
      </c>
      <c r="K836" s="38"/>
      <c r="L836" s="45"/>
    </row>
    <row r="837" spans="1:12" x14ac:dyDescent="0.25">
      <c r="A837" s="36">
        <v>42840</v>
      </c>
      <c r="B837" t="s">
        <v>1</v>
      </c>
      <c r="C837" t="s">
        <v>2</v>
      </c>
      <c r="D837" s="7">
        <v>99608.57</v>
      </c>
      <c r="E837" s="38" t="e">
        <f t="shared" si="52"/>
        <v>#N/A</v>
      </c>
      <c r="F837" s="45">
        <f t="shared" si="53"/>
        <v>99608.57</v>
      </c>
      <c r="G837" s="38">
        <f t="shared" si="54"/>
        <v>99608.57</v>
      </c>
      <c r="H837" s="38" t="e">
        <f t="shared" si="55"/>
        <v>#N/A</v>
      </c>
      <c r="I837">
        <v>17.3</v>
      </c>
      <c r="K837" s="38"/>
      <c r="L837" s="45"/>
    </row>
    <row r="838" spans="1:12" x14ac:dyDescent="0.25">
      <c r="A838" s="36">
        <v>42841</v>
      </c>
      <c r="B838" t="s">
        <v>1</v>
      </c>
      <c r="C838" t="s">
        <v>2</v>
      </c>
      <c r="D838" s="7">
        <v>96594.744999999995</v>
      </c>
      <c r="E838" s="38" t="e">
        <f t="shared" si="52"/>
        <v>#N/A</v>
      </c>
      <c r="F838" s="45">
        <f t="shared" si="53"/>
        <v>96594.744999999995</v>
      </c>
      <c r="G838" s="38">
        <f t="shared" si="54"/>
        <v>96594.744999999995</v>
      </c>
      <c r="H838" s="38" t="e">
        <f t="shared" si="55"/>
        <v>#N/A</v>
      </c>
      <c r="I838">
        <v>22.6</v>
      </c>
      <c r="K838" s="38"/>
      <c r="L838" s="45"/>
    </row>
    <row r="839" spans="1:12" x14ac:dyDescent="0.25">
      <c r="A839" s="36">
        <v>42842</v>
      </c>
      <c r="B839" t="s">
        <v>1</v>
      </c>
      <c r="C839" t="s">
        <v>2</v>
      </c>
      <c r="D839" s="7">
        <v>99945.494999999995</v>
      </c>
      <c r="E839" s="38" t="e">
        <f t="shared" si="52"/>
        <v>#N/A</v>
      </c>
      <c r="F839" s="45">
        <f t="shared" si="53"/>
        <v>99945.494999999995</v>
      </c>
      <c r="G839" s="38">
        <f t="shared" si="54"/>
        <v>99945.494999999995</v>
      </c>
      <c r="H839" s="38" t="e">
        <f t="shared" si="55"/>
        <v>#N/A</v>
      </c>
      <c r="I839">
        <v>18.3</v>
      </c>
      <c r="K839" s="38"/>
      <c r="L839" s="45"/>
    </row>
    <row r="840" spans="1:12" x14ac:dyDescent="0.25">
      <c r="A840" s="36">
        <v>42843</v>
      </c>
      <c r="B840" t="s">
        <v>1</v>
      </c>
      <c r="C840" t="s">
        <v>1</v>
      </c>
      <c r="D840" s="7">
        <v>111955.175</v>
      </c>
      <c r="E840" s="38" t="e">
        <f t="shared" si="52"/>
        <v>#N/A</v>
      </c>
      <c r="F840" s="45">
        <f t="shared" si="53"/>
        <v>111955.175</v>
      </c>
      <c r="G840" s="38" t="e">
        <f t="shared" si="54"/>
        <v>#N/A</v>
      </c>
      <c r="H840" s="38">
        <f t="shared" si="55"/>
        <v>111955.175</v>
      </c>
      <c r="I840">
        <v>20.399999999999999</v>
      </c>
      <c r="K840" s="38"/>
      <c r="L840" s="45"/>
    </row>
    <row r="841" spans="1:12" x14ac:dyDescent="0.25">
      <c r="A841" s="36">
        <v>42844</v>
      </c>
      <c r="B841" t="s">
        <v>2</v>
      </c>
      <c r="C841" t="s">
        <v>1</v>
      </c>
      <c r="D841" s="7">
        <v>114436.97</v>
      </c>
      <c r="E841" s="38">
        <f t="shared" si="52"/>
        <v>114436.97</v>
      </c>
      <c r="F841" s="45" t="e">
        <f t="shared" si="53"/>
        <v>#N/A</v>
      </c>
      <c r="G841" s="38" t="e">
        <f t="shared" si="54"/>
        <v>#N/A</v>
      </c>
      <c r="H841" s="38">
        <f t="shared" si="55"/>
        <v>114436.97</v>
      </c>
      <c r="I841">
        <v>26.9</v>
      </c>
      <c r="K841" s="38"/>
      <c r="L841" s="45"/>
    </row>
    <row r="842" spans="1:12" x14ac:dyDescent="0.25">
      <c r="A842" s="36">
        <v>42845</v>
      </c>
      <c r="B842" t="s">
        <v>2</v>
      </c>
      <c r="C842" t="s">
        <v>1</v>
      </c>
      <c r="D842" s="7">
        <v>112816.68</v>
      </c>
      <c r="E842" s="38">
        <f t="shared" si="52"/>
        <v>112816.68</v>
      </c>
      <c r="F842" s="45" t="e">
        <f t="shared" si="53"/>
        <v>#N/A</v>
      </c>
      <c r="G842" s="38" t="e">
        <f t="shared" si="54"/>
        <v>#N/A</v>
      </c>
      <c r="H842" s="38">
        <f t="shared" si="55"/>
        <v>112816.68</v>
      </c>
      <c r="I842">
        <v>26.5</v>
      </c>
      <c r="K842" s="38"/>
      <c r="L842" s="45"/>
    </row>
    <row r="843" spans="1:12" x14ac:dyDescent="0.25">
      <c r="A843" s="36">
        <v>42846</v>
      </c>
      <c r="B843" t="s">
        <v>2</v>
      </c>
      <c r="C843" t="s">
        <v>1</v>
      </c>
      <c r="D843" s="7">
        <v>114522.44</v>
      </c>
      <c r="E843" s="38">
        <f t="shared" si="52"/>
        <v>114522.44</v>
      </c>
      <c r="F843" s="45" t="e">
        <f t="shared" si="53"/>
        <v>#N/A</v>
      </c>
      <c r="G843" s="38" t="e">
        <f t="shared" si="54"/>
        <v>#N/A</v>
      </c>
      <c r="H843" s="38">
        <f t="shared" si="55"/>
        <v>114522.44</v>
      </c>
      <c r="I843">
        <v>20.9</v>
      </c>
      <c r="K843" s="38"/>
      <c r="L843" s="45"/>
    </row>
    <row r="844" spans="1:12" x14ac:dyDescent="0.25">
      <c r="A844" s="36">
        <v>42847</v>
      </c>
      <c r="B844" t="s">
        <v>2</v>
      </c>
      <c r="C844" t="s">
        <v>1</v>
      </c>
      <c r="D844" s="7">
        <v>102528.4</v>
      </c>
      <c r="E844" s="38">
        <f t="shared" si="52"/>
        <v>102528.4</v>
      </c>
      <c r="F844" s="45" t="e">
        <f t="shared" si="53"/>
        <v>#N/A</v>
      </c>
      <c r="G844" s="38" t="e">
        <f t="shared" si="54"/>
        <v>#N/A</v>
      </c>
      <c r="H844" s="38">
        <f t="shared" si="55"/>
        <v>102528.4</v>
      </c>
      <c r="I844">
        <v>22.5</v>
      </c>
      <c r="K844" s="38"/>
      <c r="L844" s="45"/>
    </row>
    <row r="845" spans="1:12" x14ac:dyDescent="0.25">
      <c r="A845" s="36">
        <v>42848</v>
      </c>
      <c r="B845" t="s">
        <v>2</v>
      </c>
      <c r="C845" t="s">
        <v>1</v>
      </c>
      <c r="D845" s="7">
        <v>97356.565000000002</v>
      </c>
      <c r="E845" s="38">
        <f t="shared" si="52"/>
        <v>97356.565000000002</v>
      </c>
      <c r="F845" s="45" t="e">
        <f t="shared" si="53"/>
        <v>#N/A</v>
      </c>
      <c r="G845" s="38" t="e">
        <f t="shared" si="54"/>
        <v>#N/A</v>
      </c>
      <c r="H845" s="38">
        <f t="shared" si="55"/>
        <v>97356.565000000002</v>
      </c>
      <c r="I845">
        <v>21.8</v>
      </c>
      <c r="K845" s="38"/>
      <c r="L845" s="45"/>
    </row>
    <row r="846" spans="1:12" x14ac:dyDescent="0.25">
      <c r="A846" s="36">
        <v>42849</v>
      </c>
      <c r="B846" t="s">
        <v>2</v>
      </c>
      <c r="C846" t="s">
        <v>1</v>
      </c>
      <c r="D846" s="7">
        <v>109421.815</v>
      </c>
      <c r="E846" s="38">
        <f t="shared" si="52"/>
        <v>109421.815</v>
      </c>
      <c r="F846" s="45" t="e">
        <f t="shared" si="53"/>
        <v>#N/A</v>
      </c>
      <c r="G846" s="38" t="e">
        <f t="shared" si="54"/>
        <v>#N/A</v>
      </c>
      <c r="H846" s="38">
        <f t="shared" si="55"/>
        <v>109421.815</v>
      </c>
      <c r="I846">
        <v>24.7</v>
      </c>
      <c r="K846" s="38"/>
      <c r="L846" s="45"/>
    </row>
    <row r="847" spans="1:12" x14ac:dyDescent="0.25">
      <c r="A847" s="36">
        <v>42850</v>
      </c>
      <c r="B847" t="s">
        <v>2</v>
      </c>
      <c r="C847" t="s">
        <v>2</v>
      </c>
      <c r="D847" s="7">
        <v>101548.735</v>
      </c>
      <c r="E847" s="38">
        <f t="shared" si="52"/>
        <v>101548.735</v>
      </c>
      <c r="F847" s="45" t="e">
        <f t="shared" si="53"/>
        <v>#N/A</v>
      </c>
      <c r="G847" s="38">
        <f t="shared" si="54"/>
        <v>101548.735</v>
      </c>
      <c r="H847" s="38" t="e">
        <f t="shared" si="55"/>
        <v>#N/A</v>
      </c>
      <c r="I847">
        <v>17.7</v>
      </c>
      <c r="K847" s="38"/>
      <c r="L847" s="45"/>
    </row>
    <row r="848" spans="1:12" x14ac:dyDescent="0.25">
      <c r="A848" s="36">
        <v>42851</v>
      </c>
      <c r="B848" t="s">
        <v>2</v>
      </c>
      <c r="C848" t="s">
        <v>1</v>
      </c>
      <c r="D848" s="7">
        <v>116795.245</v>
      </c>
      <c r="E848" s="38">
        <f t="shared" si="52"/>
        <v>116795.245</v>
      </c>
      <c r="F848" s="45" t="e">
        <f t="shared" si="53"/>
        <v>#N/A</v>
      </c>
      <c r="G848" s="38" t="e">
        <f t="shared" si="54"/>
        <v>#N/A</v>
      </c>
      <c r="H848" s="38">
        <f t="shared" si="55"/>
        <v>116795.245</v>
      </c>
      <c r="I848">
        <v>14.5</v>
      </c>
      <c r="K848" s="38"/>
      <c r="L848" s="45"/>
    </row>
    <row r="849" spans="1:12" x14ac:dyDescent="0.25">
      <c r="A849" s="36">
        <v>42852</v>
      </c>
      <c r="B849" t="s">
        <v>2</v>
      </c>
      <c r="C849" t="s">
        <v>1</v>
      </c>
      <c r="D849" s="7">
        <v>126329.53</v>
      </c>
      <c r="E849" s="38">
        <f t="shared" si="52"/>
        <v>126329.53</v>
      </c>
      <c r="F849" s="45" t="e">
        <f t="shared" si="53"/>
        <v>#N/A</v>
      </c>
      <c r="G849" s="38" t="e">
        <f t="shared" si="54"/>
        <v>#N/A</v>
      </c>
      <c r="H849" s="38">
        <f t="shared" si="55"/>
        <v>126329.53</v>
      </c>
      <c r="I849">
        <v>15.6</v>
      </c>
      <c r="K849" s="38"/>
      <c r="L849" s="45"/>
    </row>
    <row r="850" spans="1:12" x14ac:dyDescent="0.25">
      <c r="A850" s="36">
        <v>42853</v>
      </c>
      <c r="B850" t="s">
        <v>2</v>
      </c>
      <c r="C850" t="s">
        <v>1</v>
      </c>
      <c r="D850" s="7">
        <v>120144.19</v>
      </c>
      <c r="E850" s="38">
        <f t="shared" si="52"/>
        <v>120144.19</v>
      </c>
      <c r="F850" s="45" t="e">
        <f t="shared" si="53"/>
        <v>#N/A</v>
      </c>
      <c r="G850" s="38" t="e">
        <f t="shared" si="54"/>
        <v>#N/A</v>
      </c>
      <c r="H850" s="38">
        <f t="shared" si="55"/>
        <v>120144.19</v>
      </c>
      <c r="I850">
        <v>19.8</v>
      </c>
      <c r="K850" s="38"/>
      <c r="L850" s="45"/>
    </row>
    <row r="851" spans="1:12" x14ac:dyDescent="0.25">
      <c r="A851" s="36">
        <v>42854</v>
      </c>
      <c r="B851" t="s">
        <v>2</v>
      </c>
      <c r="C851" t="s">
        <v>1</v>
      </c>
      <c r="D851" s="7">
        <v>104864.05</v>
      </c>
      <c r="E851" s="38">
        <f t="shared" si="52"/>
        <v>104864.05</v>
      </c>
      <c r="F851" s="45" t="e">
        <f t="shared" si="53"/>
        <v>#N/A</v>
      </c>
      <c r="G851" s="38" t="e">
        <f t="shared" si="54"/>
        <v>#N/A</v>
      </c>
      <c r="H851" s="38">
        <f t="shared" si="55"/>
        <v>104864.05</v>
      </c>
      <c r="I851">
        <v>18.100000000000001</v>
      </c>
      <c r="K851" s="38"/>
      <c r="L851" s="45"/>
    </row>
    <row r="852" spans="1:12" x14ac:dyDescent="0.25">
      <c r="A852" s="36">
        <v>42855</v>
      </c>
      <c r="B852" t="s">
        <v>2</v>
      </c>
      <c r="C852" t="s">
        <v>1</v>
      </c>
      <c r="D852" s="7">
        <v>103756.535</v>
      </c>
      <c r="E852" s="38">
        <f t="shared" si="52"/>
        <v>103756.535</v>
      </c>
      <c r="F852" s="45" t="e">
        <f t="shared" si="53"/>
        <v>#N/A</v>
      </c>
      <c r="G852" s="38" t="e">
        <f t="shared" si="54"/>
        <v>#N/A</v>
      </c>
      <c r="H852" s="38">
        <f t="shared" si="55"/>
        <v>103756.535</v>
      </c>
      <c r="I852">
        <v>17.8</v>
      </c>
      <c r="K852" s="38"/>
      <c r="L852" s="45"/>
    </row>
    <row r="853" spans="1:12" x14ac:dyDescent="0.25">
      <c r="A853" s="36">
        <v>42856</v>
      </c>
      <c r="B853" t="s">
        <v>2</v>
      </c>
      <c r="C853" t="s">
        <v>1</v>
      </c>
      <c r="D853" s="7">
        <v>115103.77499999999</v>
      </c>
      <c r="E853" s="38">
        <f t="shared" si="52"/>
        <v>115103.77499999999</v>
      </c>
      <c r="F853" s="45" t="e">
        <f t="shared" si="53"/>
        <v>#N/A</v>
      </c>
      <c r="G853" s="38" t="e">
        <f t="shared" si="54"/>
        <v>#N/A</v>
      </c>
      <c r="H853" s="38">
        <f t="shared" si="55"/>
        <v>115103.77499999999</v>
      </c>
      <c r="I853">
        <v>20.399999999999999</v>
      </c>
      <c r="K853" s="38"/>
      <c r="L853" s="45"/>
    </row>
    <row r="854" spans="1:12" x14ac:dyDescent="0.25">
      <c r="A854" s="36">
        <v>42857</v>
      </c>
      <c r="B854" t="s">
        <v>2</v>
      </c>
      <c r="C854" t="s">
        <v>1</v>
      </c>
      <c r="D854" s="7">
        <v>120718.64</v>
      </c>
      <c r="E854" s="38">
        <f t="shared" si="52"/>
        <v>120718.64</v>
      </c>
      <c r="F854" s="45" t="e">
        <f t="shared" si="53"/>
        <v>#N/A</v>
      </c>
      <c r="G854" s="38" t="e">
        <f t="shared" si="54"/>
        <v>#N/A</v>
      </c>
      <c r="H854" s="38">
        <f t="shared" si="55"/>
        <v>120718.64</v>
      </c>
      <c r="I854">
        <v>15.2</v>
      </c>
      <c r="K854" s="38"/>
      <c r="L854" s="45"/>
    </row>
    <row r="855" spans="1:12" x14ac:dyDescent="0.25">
      <c r="A855" s="36">
        <v>42858</v>
      </c>
      <c r="B855" t="s">
        <v>2</v>
      </c>
      <c r="C855" t="s">
        <v>1</v>
      </c>
      <c r="D855" s="7">
        <v>129196.44500000001</v>
      </c>
      <c r="E855" s="38">
        <f t="shared" si="52"/>
        <v>129196.44500000001</v>
      </c>
      <c r="F855" s="45" t="e">
        <f t="shared" si="53"/>
        <v>#N/A</v>
      </c>
      <c r="G855" s="38" t="e">
        <f t="shared" si="54"/>
        <v>#N/A</v>
      </c>
      <c r="H855" s="38">
        <f t="shared" si="55"/>
        <v>129196.44500000001</v>
      </c>
      <c r="I855">
        <v>15.3</v>
      </c>
      <c r="K855" s="38"/>
      <c r="L855" s="45"/>
    </row>
    <row r="856" spans="1:12" x14ac:dyDescent="0.25">
      <c r="A856" s="36">
        <v>42859</v>
      </c>
      <c r="B856" t="s">
        <v>2</v>
      </c>
      <c r="C856" t="s">
        <v>1</v>
      </c>
      <c r="D856" s="7">
        <v>127260.05</v>
      </c>
      <c r="E856" s="38">
        <f t="shared" si="52"/>
        <v>127260.05</v>
      </c>
      <c r="F856" s="45" t="e">
        <f t="shared" si="53"/>
        <v>#N/A</v>
      </c>
      <c r="G856" s="38" t="e">
        <f t="shared" si="54"/>
        <v>#N/A</v>
      </c>
      <c r="H856" s="38">
        <f t="shared" si="55"/>
        <v>127260.05</v>
      </c>
      <c r="I856">
        <v>16.899999999999999</v>
      </c>
      <c r="K856" s="38"/>
      <c r="L856" s="45"/>
    </row>
    <row r="857" spans="1:12" x14ac:dyDescent="0.25">
      <c r="A857" s="36">
        <v>42860</v>
      </c>
      <c r="B857" t="s">
        <v>2</v>
      </c>
      <c r="C857" t="s">
        <v>1</v>
      </c>
      <c r="D857" s="7">
        <v>123150.38499999999</v>
      </c>
      <c r="E857" s="38">
        <f t="shared" si="52"/>
        <v>123150.38499999999</v>
      </c>
      <c r="F857" s="45" t="e">
        <f t="shared" si="53"/>
        <v>#N/A</v>
      </c>
      <c r="G857" s="38" t="e">
        <f t="shared" si="54"/>
        <v>#N/A</v>
      </c>
      <c r="H857" s="38">
        <f t="shared" si="55"/>
        <v>123150.38499999999</v>
      </c>
      <c r="I857">
        <v>20.5</v>
      </c>
      <c r="K857" s="38"/>
      <c r="L857" s="45"/>
    </row>
    <row r="858" spans="1:12" x14ac:dyDescent="0.25">
      <c r="A858" s="36">
        <v>42861</v>
      </c>
      <c r="B858" t="s">
        <v>2</v>
      </c>
      <c r="C858" t="s">
        <v>1</v>
      </c>
      <c r="D858" s="7">
        <v>105013.07</v>
      </c>
      <c r="E858" s="38">
        <f t="shared" si="52"/>
        <v>105013.07</v>
      </c>
      <c r="F858" s="45" t="e">
        <f t="shared" si="53"/>
        <v>#N/A</v>
      </c>
      <c r="G858" s="38" t="e">
        <f t="shared" si="54"/>
        <v>#N/A</v>
      </c>
      <c r="H858" s="38">
        <f t="shared" si="55"/>
        <v>105013.07</v>
      </c>
      <c r="I858">
        <v>20</v>
      </c>
      <c r="K858" s="38"/>
      <c r="L858" s="45"/>
    </row>
    <row r="859" spans="1:12" x14ac:dyDescent="0.25">
      <c r="A859" s="36">
        <v>42862</v>
      </c>
      <c r="B859" t="s">
        <v>2</v>
      </c>
      <c r="C859" t="s">
        <v>1</v>
      </c>
      <c r="D859" s="7">
        <v>107424.07</v>
      </c>
      <c r="E859" s="38">
        <f t="shared" si="52"/>
        <v>107424.07</v>
      </c>
      <c r="F859" s="45" t="e">
        <f t="shared" si="53"/>
        <v>#N/A</v>
      </c>
      <c r="G859" s="38" t="e">
        <f t="shared" si="54"/>
        <v>#N/A</v>
      </c>
      <c r="H859" s="38">
        <f t="shared" si="55"/>
        <v>107424.07</v>
      </c>
      <c r="I859">
        <v>14.8</v>
      </c>
      <c r="K859" s="38"/>
      <c r="L859" s="45"/>
    </row>
    <row r="860" spans="1:12" x14ac:dyDescent="0.25">
      <c r="A860" s="36">
        <v>42863</v>
      </c>
      <c r="B860" t="s">
        <v>2</v>
      </c>
      <c r="C860" t="s">
        <v>1</v>
      </c>
      <c r="D860" s="7">
        <v>125858.27</v>
      </c>
      <c r="E860" s="38">
        <f t="shared" si="52"/>
        <v>125858.27</v>
      </c>
      <c r="F860" s="45" t="e">
        <f t="shared" si="53"/>
        <v>#N/A</v>
      </c>
      <c r="G860" s="38" t="e">
        <f t="shared" si="54"/>
        <v>#N/A</v>
      </c>
      <c r="H860" s="38">
        <f t="shared" si="55"/>
        <v>125858.27</v>
      </c>
      <c r="I860">
        <v>15.8</v>
      </c>
      <c r="K860" s="38"/>
      <c r="L860" s="45"/>
    </row>
    <row r="861" spans="1:12" x14ac:dyDescent="0.25">
      <c r="A861" s="36">
        <v>42864</v>
      </c>
      <c r="B861" t="s">
        <v>2</v>
      </c>
      <c r="C861" t="s">
        <v>1</v>
      </c>
      <c r="D861" s="7">
        <v>126760.71</v>
      </c>
      <c r="E861" s="38">
        <f t="shared" si="52"/>
        <v>126760.71</v>
      </c>
      <c r="F861" s="45" t="e">
        <f t="shared" si="53"/>
        <v>#N/A</v>
      </c>
      <c r="G861" s="38" t="e">
        <f t="shared" si="54"/>
        <v>#N/A</v>
      </c>
      <c r="H861" s="38">
        <f t="shared" si="55"/>
        <v>126760.71</v>
      </c>
      <c r="I861">
        <v>15.9</v>
      </c>
      <c r="K861" s="38"/>
      <c r="L861" s="45"/>
    </row>
    <row r="862" spans="1:12" x14ac:dyDescent="0.25">
      <c r="A862" s="36">
        <v>42865</v>
      </c>
      <c r="B862" t="s">
        <v>2</v>
      </c>
      <c r="C862" t="s">
        <v>1</v>
      </c>
      <c r="D862" s="7">
        <v>125747.735</v>
      </c>
      <c r="E862" s="38">
        <f t="shared" si="52"/>
        <v>125747.735</v>
      </c>
      <c r="F862" s="45" t="e">
        <f t="shared" si="53"/>
        <v>#N/A</v>
      </c>
      <c r="G862" s="38" t="e">
        <f t="shared" si="54"/>
        <v>#N/A</v>
      </c>
      <c r="H862" s="38">
        <f t="shared" si="55"/>
        <v>125747.735</v>
      </c>
      <c r="I862">
        <v>17.7</v>
      </c>
      <c r="K862" s="38"/>
      <c r="L862" s="45"/>
    </row>
    <row r="863" spans="1:12" x14ac:dyDescent="0.25">
      <c r="A863" s="36">
        <v>42866</v>
      </c>
      <c r="B863" t="s">
        <v>2</v>
      </c>
      <c r="C863" t="s">
        <v>1</v>
      </c>
      <c r="D863" s="7">
        <v>128753.13</v>
      </c>
      <c r="E863" s="38">
        <f t="shared" si="52"/>
        <v>128753.13</v>
      </c>
      <c r="F863" s="45" t="e">
        <f t="shared" si="53"/>
        <v>#N/A</v>
      </c>
      <c r="G863" s="38" t="e">
        <f t="shared" si="54"/>
        <v>#N/A</v>
      </c>
      <c r="H863" s="38">
        <f t="shared" si="55"/>
        <v>128753.13</v>
      </c>
      <c r="I863">
        <v>16.5</v>
      </c>
      <c r="K863" s="38"/>
      <c r="L863" s="45"/>
    </row>
    <row r="864" spans="1:12" x14ac:dyDescent="0.25">
      <c r="A864" s="36">
        <v>42867</v>
      </c>
      <c r="B864" t="s">
        <v>2</v>
      </c>
      <c r="C864" t="s">
        <v>1</v>
      </c>
      <c r="D864" s="7">
        <v>123523</v>
      </c>
      <c r="E864" s="38">
        <f t="shared" si="52"/>
        <v>123523</v>
      </c>
      <c r="F864" s="45" t="e">
        <f t="shared" si="53"/>
        <v>#N/A</v>
      </c>
      <c r="G864" s="38" t="e">
        <f t="shared" si="54"/>
        <v>#N/A</v>
      </c>
      <c r="H864" s="38">
        <f t="shared" si="55"/>
        <v>123523</v>
      </c>
      <c r="I864">
        <v>19.5</v>
      </c>
      <c r="K864" s="38"/>
      <c r="L864" s="45"/>
    </row>
    <row r="865" spans="1:12" x14ac:dyDescent="0.25">
      <c r="A865" s="36">
        <v>42868</v>
      </c>
      <c r="B865" t="s">
        <v>2</v>
      </c>
      <c r="C865" t="s">
        <v>1</v>
      </c>
      <c r="D865" s="7">
        <v>109477.42</v>
      </c>
      <c r="E865" s="38">
        <f t="shared" si="52"/>
        <v>109477.42</v>
      </c>
      <c r="F865" s="45" t="e">
        <f t="shared" si="53"/>
        <v>#N/A</v>
      </c>
      <c r="G865" s="38" t="e">
        <f t="shared" si="54"/>
        <v>#N/A</v>
      </c>
      <c r="H865" s="38">
        <f t="shared" si="55"/>
        <v>109477.42</v>
      </c>
      <c r="I865">
        <v>15.6</v>
      </c>
      <c r="K865" s="38"/>
      <c r="L865" s="45"/>
    </row>
    <row r="866" spans="1:12" x14ac:dyDescent="0.25">
      <c r="A866" s="36">
        <v>42869</v>
      </c>
      <c r="B866" t="s">
        <v>2</v>
      </c>
      <c r="C866" t="s">
        <v>1</v>
      </c>
      <c r="D866" s="7">
        <v>107497.03</v>
      </c>
      <c r="E866" s="38">
        <f t="shared" si="52"/>
        <v>107497.03</v>
      </c>
      <c r="F866" s="45" t="e">
        <f t="shared" si="53"/>
        <v>#N/A</v>
      </c>
      <c r="G866" s="38" t="e">
        <f t="shared" si="54"/>
        <v>#N/A</v>
      </c>
      <c r="H866" s="38">
        <f t="shared" si="55"/>
        <v>107497.03</v>
      </c>
      <c r="I866">
        <v>15.1</v>
      </c>
      <c r="K866" s="38"/>
      <c r="L866" s="45"/>
    </row>
    <row r="867" spans="1:12" x14ac:dyDescent="0.25">
      <c r="A867" s="36">
        <v>42870</v>
      </c>
      <c r="B867" t="s">
        <v>2</v>
      </c>
      <c r="C867" t="s">
        <v>1</v>
      </c>
      <c r="D867" s="7">
        <v>125871.91499999999</v>
      </c>
      <c r="E867" s="38">
        <f t="shared" si="52"/>
        <v>125871.91499999999</v>
      </c>
      <c r="F867" s="45" t="e">
        <f t="shared" si="53"/>
        <v>#N/A</v>
      </c>
      <c r="G867" s="38" t="e">
        <f t="shared" si="54"/>
        <v>#N/A</v>
      </c>
      <c r="H867" s="38">
        <f t="shared" si="55"/>
        <v>125871.91499999999</v>
      </c>
      <c r="I867">
        <v>16.899999999999999</v>
      </c>
      <c r="K867" s="38"/>
      <c r="L867" s="45"/>
    </row>
    <row r="868" spans="1:12" x14ac:dyDescent="0.25">
      <c r="A868" s="36">
        <v>42871</v>
      </c>
      <c r="B868" t="s">
        <v>2</v>
      </c>
      <c r="C868" t="s">
        <v>1</v>
      </c>
      <c r="D868" s="7">
        <v>127820.715</v>
      </c>
      <c r="E868" s="38">
        <f t="shared" si="52"/>
        <v>127820.715</v>
      </c>
      <c r="F868" s="45" t="e">
        <f t="shared" si="53"/>
        <v>#N/A</v>
      </c>
      <c r="G868" s="38" t="e">
        <f t="shared" si="54"/>
        <v>#N/A</v>
      </c>
      <c r="H868" s="38">
        <f t="shared" si="55"/>
        <v>127820.715</v>
      </c>
      <c r="I868">
        <v>18.2</v>
      </c>
      <c r="K868" s="38"/>
      <c r="L868" s="45"/>
    </row>
    <row r="869" spans="1:12" x14ac:dyDescent="0.25">
      <c r="A869" s="36">
        <v>42872</v>
      </c>
      <c r="B869" t="s">
        <v>2</v>
      </c>
      <c r="C869" t="s">
        <v>1</v>
      </c>
      <c r="D869" s="7">
        <v>125072.675</v>
      </c>
      <c r="E869" s="38">
        <f t="shared" si="52"/>
        <v>125072.675</v>
      </c>
      <c r="F869" s="45" t="e">
        <f t="shared" si="53"/>
        <v>#N/A</v>
      </c>
      <c r="G869" s="38" t="e">
        <f t="shared" si="54"/>
        <v>#N/A</v>
      </c>
      <c r="H869" s="38">
        <f t="shared" si="55"/>
        <v>125072.675</v>
      </c>
      <c r="I869">
        <v>17</v>
      </c>
      <c r="K869" s="38"/>
      <c r="L869" s="45"/>
    </row>
    <row r="870" spans="1:12" x14ac:dyDescent="0.25">
      <c r="A870" s="36">
        <v>42873</v>
      </c>
      <c r="B870" t="s">
        <v>2</v>
      </c>
      <c r="C870" t="s">
        <v>1</v>
      </c>
      <c r="D870" s="7">
        <v>122910.48</v>
      </c>
      <c r="E870" s="38">
        <f t="shared" si="52"/>
        <v>122910.48</v>
      </c>
      <c r="F870" s="45" t="e">
        <f t="shared" si="53"/>
        <v>#N/A</v>
      </c>
      <c r="G870" s="38" t="e">
        <f t="shared" si="54"/>
        <v>#N/A</v>
      </c>
      <c r="H870" s="38">
        <f t="shared" si="55"/>
        <v>122910.48</v>
      </c>
      <c r="I870">
        <v>20.2</v>
      </c>
      <c r="K870" s="38"/>
      <c r="L870" s="45"/>
    </row>
    <row r="871" spans="1:12" x14ac:dyDescent="0.25">
      <c r="A871" s="36">
        <v>42874</v>
      </c>
      <c r="B871" t="s">
        <v>2</v>
      </c>
      <c r="C871" t="s">
        <v>1</v>
      </c>
      <c r="D871" s="7">
        <v>123351.45</v>
      </c>
      <c r="E871" s="38">
        <f t="shared" si="52"/>
        <v>123351.45</v>
      </c>
      <c r="F871" s="45" t="e">
        <f t="shared" si="53"/>
        <v>#N/A</v>
      </c>
      <c r="G871" s="38" t="e">
        <f t="shared" si="54"/>
        <v>#N/A</v>
      </c>
      <c r="H871" s="38">
        <f t="shared" si="55"/>
        <v>123351.45</v>
      </c>
      <c r="I871">
        <v>17.8</v>
      </c>
      <c r="K871" s="38"/>
      <c r="L871" s="45"/>
    </row>
    <row r="872" spans="1:12" x14ac:dyDescent="0.25">
      <c r="A872" s="36">
        <v>42875</v>
      </c>
      <c r="B872" t="s">
        <v>2</v>
      </c>
      <c r="C872" t="s">
        <v>1</v>
      </c>
      <c r="D872" s="7">
        <v>109111.61500000001</v>
      </c>
      <c r="E872" s="38">
        <f t="shared" si="52"/>
        <v>109111.61500000001</v>
      </c>
      <c r="F872" s="45" t="e">
        <f t="shared" si="53"/>
        <v>#N/A</v>
      </c>
      <c r="G872" s="38" t="e">
        <f t="shared" si="54"/>
        <v>#N/A</v>
      </c>
      <c r="H872" s="38">
        <f t="shared" si="55"/>
        <v>109111.61500000001</v>
      </c>
      <c r="I872">
        <v>19.3</v>
      </c>
      <c r="K872" s="38"/>
      <c r="L872" s="45"/>
    </row>
    <row r="873" spans="1:12" x14ac:dyDescent="0.25">
      <c r="A873" s="36">
        <v>42876</v>
      </c>
      <c r="B873" t="s">
        <v>2</v>
      </c>
      <c r="C873" t="s">
        <v>1</v>
      </c>
      <c r="D873" s="7">
        <v>105912.16</v>
      </c>
      <c r="E873" s="38">
        <f t="shared" si="52"/>
        <v>105912.16</v>
      </c>
      <c r="F873" s="45" t="e">
        <f t="shared" si="53"/>
        <v>#N/A</v>
      </c>
      <c r="G873" s="38" t="e">
        <f t="shared" si="54"/>
        <v>#N/A</v>
      </c>
      <c r="H873" s="38">
        <f t="shared" si="55"/>
        <v>105912.16</v>
      </c>
      <c r="I873">
        <v>18.7</v>
      </c>
      <c r="K873" s="38"/>
      <c r="L873" s="45"/>
    </row>
    <row r="874" spans="1:12" x14ac:dyDescent="0.25">
      <c r="A874" s="36">
        <v>42877</v>
      </c>
      <c r="B874" t="s">
        <v>2</v>
      </c>
      <c r="C874" t="s">
        <v>1</v>
      </c>
      <c r="D874" s="7">
        <v>113551.03999999999</v>
      </c>
      <c r="E874" s="38">
        <f t="shared" si="52"/>
        <v>113551.03999999999</v>
      </c>
      <c r="F874" s="45" t="e">
        <f t="shared" si="53"/>
        <v>#N/A</v>
      </c>
      <c r="G874" s="38" t="e">
        <f t="shared" si="54"/>
        <v>#N/A</v>
      </c>
      <c r="H874" s="38">
        <f t="shared" si="55"/>
        <v>113551.03999999999</v>
      </c>
      <c r="I874">
        <v>20.3</v>
      </c>
      <c r="K874" s="38"/>
      <c r="L874" s="45"/>
    </row>
    <row r="875" spans="1:12" x14ac:dyDescent="0.25">
      <c r="A875" s="36">
        <v>42878</v>
      </c>
      <c r="B875" t="s">
        <v>2</v>
      </c>
      <c r="C875" t="s">
        <v>1</v>
      </c>
      <c r="D875" s="7">
        <v>119127.205</v>
      </c>
      <c r="E875" s="38">
        <f t="shared" si="52"/>
        <v>119127.205</v>
      </c>
      <c r="F875" s="45" t="e">
        <f t="shared" si="53"/>
        <v>#N/A</v>
      </c>
      <c r="G875" s="38" t="e">
        <f t="shared" si="54"/>
        <v>#N/A</v>
      </c>
      <c r="H875" s="38">
        <f t="shared" si="55"/>
        <v>119127.205</v>
      </c>
      <c r="I875">
        <v>19.3</v>
      </c>
      <c r="K875" s="38"/>
      <c r="L875" s="45"/>
    </row>
    <row r="876" spans="1:12" x14ac:dyDescent="0.25">
      <c r="A876" s="36">
        <v>42879</v>
      </c>
      <c r="B876" t="s">
        <v>2</v>
      </c>
      <c r="C876" t="s">
        <v>1</v>
      </c>
      <c r="D876" s="7">
        <v>121571.97</v>
      </c>
      <c r="E876" s="38">
        <f t="shared" si="52"/>
        <v>121571.97</v>
      </c>
      <c r="F876" s="45" t="e">
        <f t="shared" si="53"/>
        <v>#N/A</v>
      </c>
      <c r="G876" s="38" t="e">
        <f t="shared" si="54"/>
        <v>#N/A</v>
      </c>
      <c r="H876" s="38">
        <f t="shared" si="55"/>
        <v>121571.97</v>
      </c>
      <c r="I876">
        <v>17.100000000000001</v>
      </c>
      <c r="K876" s="38"/>
      <c r="L876" s="45"/>
    </row>
    <row r="877" spans="1:12" x14ac:dyDescent="0.25">
      <c r="A877" s="36">
        <v>42880</v>
      </c>
      <c r="B877" t="s">
        <v>2</v>
      </c>
      <c r="C877" t="s">
        <v>1</v>
      </c>
      <c r="D877" s="7">
        <v>124010.03</v>
      </c>
      <c r="E877" s="38">
        <f t="shared" si="52"/>
        <v>124010.03</v>
      </c>
      <c r="F877" s="45" t="e">
        <f t="shared" si="53"/>
        <v>#N/A</v>
      </c>
      <c r="G877" s="38" t="e">
        <f t="shared" si="54"/>
        <v>#N/A</v>
      </c>
      <c r="H877" s="38">
        <f t="shared" si="55"/>
        <v>124010.03</v>
      </c>
      <c r="I877">
        <v>18.5</v>
      </c>
      <c r="K877" s="38"/>
      <c r="L877" s="45"/>
    </row>
    <row r="878" spans="1:12" x14ac:dyDescent="0.25">
      <c r="A878" s="36">
        <v>42881</v>
      </c>
      <c r="B878" t="s">
        <v>2</v>
      </c>
      <c r="C878" t="s">
        <v>1</v>
      </c>
      <c r="D878" s="7">
        <v>123130.6</v>
      </c>
      <c r="E878" s="38">
        <f t="shared" si="52"/>
        <v>123130.6</v>
      </c>
      <c r="F878" s="45" t="e">
        <f t="shared" si="53"/>
        <v>#N/A</v>
      </c>
      <c r="G878" s="38" t="e">
        <f t="shared" si="54"/>
        <v>#N/A</v>
      </c>
      <c r="H878" s="38">
        <f t="shared" si="55"/>
        <v>123130.6</v>
      </c>
      <c r="I878">
        <v>18</v>
      </c>
      <c r="K878" s="38"/>
      <c r="L878" s="45"/>
    </row>
    <row r="879" spans="1:12" x14ac:dyDescent="0.25">
      <c r="A879" s="36">
        <v>42882</v>
      </c>
      <c r="B879" t="s">
        <v>2</v>
      </c>
      <c r="C879" t="s">
        <v>1</v>
      </c>
      <c r="D879" s="7">
        <v>104643.675</v>
      </c>
      <c r="E879" s="38">
        <f t="shared" si="52"/>
        <v>104643.675</v>
      </c>
      <c r="F879" s="45" t="e">
        <f t="shared" si="53"/>
        <v>#N/A</v>
      </c>
      <c r="G879" s="38" t="e">
        <f t="shared" si="54"/>
        <v>#N/A</v>
      </c>
      <c r="H879" s="38">
        <f t="shared" si="55"/>
        <v>104643.675</v>
      </c>
      <c r="I879">
        <v>17.8</v>
      </c>
      <c r="K879" s="38"/>
      <c r="L879" s="45"/>
    </row>
    <row r="880" spans="1:12" x14ac:dyDescent="0.25">
      <c r="A880" s="36">
        <v>42883</v>
      </c>
      <c r="B880" t="s">
        <v>2</v>
      </c>
      <c r="C880" t="s">
        <v>1</v>
      </c>
      <c r="D880" s="7">
        <v>110029.55</v>
      </c>
      <c r="E880" s="38">
        <f t="shared" si="52"/>
        <v>110029.55</v>
      </c>
      <c r="F880" s="45" t="e">
        <f t="shared" si="53"/>
        <v>#N/A</v>
      </c>
      <c r="G880" s="38" t="e">
        <f t="shared" si="54"/>
        <v>#N/A</v>
      </c>
      <c r="H880" s="38">
        <f t="shared" si="55"/>
        <v>110029.55</v>
      </c>
      <c r="I880">
        <v>15.3</v>
      </c>
      <c r="K880" s="38"/>
      <c r="L880" s="45"/>
    </row>
    <row r="881" spans="1:12" x14ac:dyDescent="0.25">
      <c r="A881" s="36">
        <v>42884</v>
      </c>
      <c r="B881" t="s">
        <v>2</v>
      </c>
      <c r="C881" t="s">
        <v>1</v>
      </c>
      <c r="D881" s="7">
        <v>130516.1</v>
      </c>
      <c r="E881" s="38">
        <f t="shared" si="52"/>
        <v>130516.1</v>
      </c>
      <c r="F881" s="45" t="e">
        <f t="shared" si="53"/>
        <v>#N/A</v>
      </c>
      <c r="G881" s="38" t="e">
        <f t="shared" si="54"/>
        <v>#N/A</v>
      </c>
      <c r="H881" s="38">
        <f t="shared" si="55"/>
        <v>130516.1</v>
      </c>
      <c r="I881">
        <v>14.8</v>
      </c>
      <c r="K881" s="38"/>
      <c r="L881" s="45"/>
    </row>
    <row r="882" spans="1:12" x14ac:dyDescent="0.25">
      <c r="A882" s="36">
        <v>42885</v>
      </c>
      <c r="B882" t="s">
        <v>2</v>
      </c>
      <c r="C882" t="s">
        <v>1</v>
      </c>
      <c r="D882" s="7">
        <v>132762.38</v>
      </c>
      <c r="E882" s="38">
        <f t="shared" si="52"/>
        <v>132762.38</v>
      </c>
      <c r="F882" s="45" t="e">
        <f t="shared" si="53"/>
        <v>#N/A</v>
      </c>
      <c r="G882" s="38" t="e">
        <f t="shared" si="54"/>
        <v>#N/A</v>
      </c>
      <c r="H882" s="38">
        <f t="shared" si="55"/>
        <v>132762.38</v>
      </c>
      <c r="I882">
        <v>13.1</v>
      </c>
      <c r="K882" s="38"/>
      <c r="L882" s="45"/>
    </row>
    <row r="883" spans="1:12" x14ac:dyDescent="0.25">
      <c r="A883" s="36">
        <v>42886</v>
      </c>
      <c r="B883" t="s">
        <v>2</v>
      </c>
      <c r="C883" t="s">
        <v>1</v>
      </c>
      <c r="D883" s="7">
        <v>139030.79500000001</v>
      </c>
      <c r="E883" s="38">
        <f t="shared" si="52"/>
        <v>139030.79500000001</v>
      </c>
      <c r="F883" s="45" t="e">
        <f t="shared" si="53"/>
        <v>#N/A</v>
      </c>
      <c r="G883" s="38" t="e">
        <f t="shared" si="54"/>
        <v>#N/A</v>
      </c>
      <c r="H883" s="38">
        <f t="shared" si="55"/>
        <v>139030.79500000001</v>
      </c>
      <c r="I883">
        <v>13</v>
      </c>
      <c r="K883" s="38"/>
      <c r="L883" s="45"/>
    </row>
    <row r="884" spans="1:12" x14ac:dyDescent="0.25">
      <c r="A884" s="36">
        <v>42887</v>
      </c>
      <c r="B884" t="s">
        <v>2</v>
      </c>
      <c r="C884" t="s">
        <v>1</v>
      </c>
      <c r="D884" s="7">
        <v>140202.73499999999</v>
      </c>
      <c r="E884" s="38">
        <f t="shared" si="52"/>
        <v>140202.73499999999</v>
      </c>
      <c r="F884" s="45" t="e">
        <f t="shared" si="53"/>
        <v>#N/A</v>
      </c>
      <c r="G884" s="38" t="e">
        <f t="shared" si="54"/>
        <v>#N/A</v>
      </c>
      <c r="H884" s="38">
        <f t="shared" si="55"/>
        <v>140202.73499999999</v>
      </c>
      <c r="I884">
        <v>13.9</v>
      </c>
      <c r="K884" s="38"/>
      <c r="L884" s="45"/>
    </row>
    <row r="885" spans="1:12" x14ac:dyDescent="0.25">
      <c r="A885" s="36">
        <v>42888</v>
      </c>
      <c r="B885" t="s">
        <v>2</v>
      </c>
      <c r="C885" t="s">
        <v>1</v>
      </c>
      <c r="D885" s="7">
        <v>136856.79999999999</v>
      </c>
      <c r="E885" s="38">
        <f t="shared" si="52"/>
        <v>136856.79999999999</v>
      </c>
      <c r="F885" s="45" t="e">
        <f t="shared" si="53"/>
        <v>#N/A</v>
      </c>
      <c r="G885" s="38" t="e">
        <f t="shared" si="54"/>
        <v>#N/A</v>
      </c>
      <c r="H885" s="38">
        <f t="shared" si="55"/>
        <v>136856.79999999999</v>
      </c>
      <c r="I885">
        <v>14.7</v>
      </c>
      <c r="K885" s="38"/>
      <c r="L885" s="45"/>
    </row>
    <row r="886" spans="1:12" x14ac:dyDescent="0.25">
      <c r="A886" s="36">
        <v>42889</v>
      </c>
      <c r="B886" t="s">
        <v>2</v>
      </c>
      <c r="C886" t="s">
        <v>1</v>
      </c>
      <c r="D886" s="7">
        <v>122161.405</v>
      </c>
      <c r="E886" s="38">
        <f t="shared" si="52"/>
        <v>122161.405</v>
      </c>
      <c r="F886" s="45" t="e">
        <f t="shared" si="53"/>
        <v>#N/A</v>
      </c>
      <c r="G886" s="38" t="e">
        <f t="shared" si="54"/>
        <v>#N/A</v>
      </c>
      <c r="H886" s="38">
        <f t="shared" si="55"/>
        <v>122161.405</v>
      </c>
      <c r="I886">
        <v>14.3</v>
      </c>
      <c r="K886" s="38"/>
      <c r="L886" s="45"/>
    </row>
    <row r="887" spans="1:12" x14ac:dyDescent="0.25">
      <c r="A887" s="36">
        <v>42890</v>
      </c>
      <c r="B887" t="s">
        <v>2</v>
      </c>
      <c r="C887" t="s">
        <v>1</v>
      </c>
      <c r="D887" s="7">
        <v>118953.95</v>
      </c>
      <c r="E887" s="38">
        <f t="shared" si="52"/>
        <v>118953.95</v>
      </c>
      <c r="F887" s="45" t="e">
        <f t="shared" si="53"/>
        <v>#N/A</v>
      </c>
      <c r="G887" s="38" t="e">
        <f t="shared" si="54"/>
        <v>#N/A</v>
      </c>
      <c r="H887" s="38">
        <f t="shared" si="55"/>
        <v>118953.95</v>
      </c>
      <c r="I887">
        <v>15.8</v>
      </c>
      <c r="K887" s="38"/>
      <c r="L887" s="45"/>
    </row>
    <row r="888" spans="1:12" x14ac:dyDescent="0.25">
      <c r="A888" s="36">
        <v>42891</v>
      </c>
      <c r="B888" t="s">
        <v>2</v>
      </c>
      <c r="C888" t="s">
        <v>1</v>
      </c>
      <c r="D888" s="7">
        <v>132877.45000000001</v>
      </c>
      <c r="E888" s="38">
        <f t="shared" si="52"/>
        <v>132877.45000000001</v>
      </c>
      <c r="F888" s="45" t="e">
        <f t="shared" si="53"/>
        <v>#N/A</v>
      </c>
      <c r="G888" s="38" t="e">
        <f t="shared" si="54"/>
        <v>#N/A</v>
      </c>
      <c r="H888" s="38">
        <f t="shared" si="55"/>
        <v>132877.45000000001</v>
      </c>
      <c r="I888">
        <v>17.5</v>
      </c>
      <c r="K888" s="38"/>
      <c r="L888" s="45"/>
    </row>
    <row r="889" spans="1:12" x14ac:dyDescent="0.25">
      <c r="A889" s="36">
        <v>42892</v>
      </c>
      <c r="B889" t="s">
        <v>2</v>
      </c>
      <c r="C889" t="s">
        <v>1</v>
      </c>
      <c r="D889" s="7">
        <v>133274.53</v>
      </c>
      <c r="E889" s="38">
        <f t="shared" si="52"/>
        <v>133274.53</v>
      </c>
      <c r="F889" s="45" t="e">
        <f t="shared" si="53"/>
        <v>#N/A</v>
      </c>
      <c r="G889" s="38" t="e">
        <f t="shared" si="54"/>
        <v>#N/A</v>
      </c>
      <c r="H889" s="38">
        <f t="shared" si="55"/>
        <v>133274.53</v>
      </c>
      <c r="I889">
        <v>13.9</v>
      </c>
      <c r="K889" s="38"/>
      <c r="L889" s="45"/>
    </row>
    <row r="890" spans="1:12" x14ac:dyDescent="0.25">
      <c r="A890" s="36">
        <v>42893</v>
      </c>
      <c r="B890" t="s">
        <v>2</v>
      </c>
      <c r="C890" t="s">
        <v>1</v>
      </c>
      <c r="D890" s="7">
        <v>136116.12</v>
      </c>
      <c r="E890" s="38">
        <f t="shared" si="52"/>
        <v>136116.12</v>
      </c>
      <c r="F890" s="45" t="e">
        <f t="shared" si="53"/>
        <v>#N/A</v>
      </c>
      <c r="G890" s="38" t="e">
        <f t="shared" si="54"/>
        <v>#N/A</v>
      </c>
      <c r="H890" s="38">
        <f t="shared" si="55"/>
        <v>136116.12</v>
      </c>
      <c r="I890">
        <v>14.3</v>
      </c>
      <c r="K890" s="38"/>
      <c r="L890" s="45"/>
    </row>
    <row r="891" spans="1:12" x14ac:dyDescent="0.25">
      <c r="A891" s="36">
        <v>42894</v>
      </c>
      <c r="B891" t="s">
        <v>2</v>
      </c>
      <c r="C891" t="s">
        <v>1</v>
      </c>
      <c r="D891" s="7">
        <v>139511.78</v>
      </c>
      <c r="E891" s="38">
        <f t="shared" si="52"/>
        <v>139511.78</v>
      </c>
      <c r="F891" s="45" t="e">
        <f t="shared" si="53"/>
        <v>#N/A</v>
      </c>
      <c r="G891" s="38" t="e">
        <f t="shared" si="54"/>
        <v>#N/A</v>
      </c>
      <c r="H891" s="38">
        <f t="shared" si="55"/>
        <v>139511.78</v>
      </c>
      <c r="I891">
        <v>15</v>
      </c>
      <c r="K891" s="38"/>
      <c r="L891" s="45"/>
    </row>
    <row r="892" spans="1:12" x14ac:dyDescent="0.25">
      <c r="A892" s="36">
        <v>42895</v>
      </c>
      <c r="B892" t="s">
        <v>2</v>
      </c>
      <c r="C892" t="s">
        <v>1</v>
      </c>
      <c r="D892" s="7">
        <v>130994.54</v>
      </c>
      <c r="E892" s="38">
        <f t="shared" si="52"/>
        <v>130994.54</v>
      </c>
      <c r="F892" s="45" t="e">
        <f t="shared" si="53"/>
        <v>#N/A</v>
      </c>
      <c r="G892" s="38" t="e">
        <f t="shared" si="54"/>
        <v>#N/A</v>
      </c>
      <c r="H892" s="38">
        <f t="shared" si="55"/>
        <v>130994.54</v>
      </c>
      <c r="I892">
        <v>15</v>
      </c>
      <c r="K892" s="38"/>
      <c r="L892" s="45"/>
    </row>
    <row r="893" spans="1:12" x14ac:dyDescent="0.25">
      <c r="A893" s="36">
        <v>42896</v>
      </c>
      <c r="B893" t="s">
        <v>2</v>
      </c>
      <c r="C893" t="s">
        <v>1</v>
      </c>
      <c r="D893" s="7">
        <v>120698.91499999999</v>
      </c>
      <c r="E893" s="38">
        <f t="shared" si="52"/>
        <v>120698.91499999999</v>
      </c>
      <c r="F893" s="45" t="e">
        <f t="shared" si="53"/>
        <v>#N/A</v>
      </c>
      <c r="G893" s="38" t="e">
        <f t="shared" si="54"/>
        <v>#N/A</v>
      </c>
      <c r="H893" s="38">
        <f t="shared" si="55"/>
        <v>120698.91499999999</v>
      </c>
      <c r="I893">
        <v>15.8</v>
      </c>
      <c r="K893" s="38"/>
      <c r="L893" s="45"/>
    </row>
    <row r="894" spans="1:12" x14ac:dyDescent="0.25">
      <c r="A894" s="36">
        <v>42897</v>
      </c>
      <c r="B894" t="s">
        <v>2</v>
      </c>
      <c r="C894" t="s">
        <v>1</v>
      </c>
      <c r="D894" s="7">
        <v>113374.465</v>
      </c>
      <c r="E894" s="38">
        <f t="shared" si="52"/>
        <v>113374.465</v>
      </c>
      <c r="F894" s="45" t="e">
        <f t="shared" si="53"/>
        <v>#N/A</v>
      </c>
      <c r="G894" s="38" t="e">
        <f t="shared" si="54"/>
        <v>#N/A</v>
      </c>
      <c r="H894" s="38">
        <f t="shared" si="55"/>
        <v>113374.465</v>
      </c>
      <c r="I894">
        <v>15.5</v>
      </c>
      <c r="K894" s="38"/>
      <c r="L894" s="45"/>
    </row>
    <row r="895" spans="1:12" x14ac:dyDescent="0.25">
      <c r="A895" s="36">
        <v>42898</v>
      </c>
      <c r="B895" t="s">
        <v>2</v>
      </c>
      <c r="C895" t="s">
        <v>2</v>
      </c>
      <c r="D895" s="7">
        <v>117691.685</v>
      </c>
      <c r="E895" s="38">
        <f t="shared" si="52"/>
        <v>117691.685</v>
      </c>
      <c r="F895" s="45" t="e">
        <f t="shared" si="53"/>
        <v>#N/A</v>
      </c>
      <c r="G895" s="38">
        <f t="shared" si="54"/>
        <v>117691.685</v>
      </c>
      <c r="H895" s="38" t="e">
        <f t="shared" si="55"/>
        <v>#N/A</v>
      </c>
      <c r="I895">
        <v>15.9</v>
      </c>
      <c r="K895" s="38"/>
      <c r="L895" s="45"/>
    </row>
    <row r="896" spans="1:12" x14ac:dyDescent="0.25">
      <c r="A896" s="36">
        <v>42899</v>
      </c>
      <c r="B896" t="s">
        <v>2</v>
      </c>
      <c r="C896" t="s">
        <v>1</v>
      </c>
      <c r="D896" s="7">
        <v>135184.95000000001</v>
      </c>
      <c r="E896" s="38">
        <f t="shared" si="52"/>
        <v>135184.95000000001</v>
      </c>
      <c r="F896" s="45" t="e">
        <f t="shared" si="53"/>
        <v>#N/A</v>
      </c>
      <c r="G896" s="38" t="e">
        <f t="shared" si="54"/>
        <v>#N/A</v>
      </c>
      <c r="H896" s="38">
        <f t="shared" si="55"/>
        <v>135184.95000000001</v>
      </c>
      <c r="I896">
        <v>15.1</v>
      </c>
      <c r="K896" s="38"/>
      <c r="L896" s="45"/>
    </row>
    <row r="897" spans="1:12" x14ac:dyDescent="0.25">
      <c r="A897" s="36">
        <v>42900</v>
      </c>
      <c r="B897" t="s">
        <v>2</v>
      </c>
      <c r="C897" t="s">
        <v>1</v>
      </c>
      <c r="D897" s="7">
        <v>136253.42000000001</v>
      </c>
      <c r="E897" s="38">
        <f t="shared" si="52"/>
        <v>136253.42000000001</v>
      </c>
      <c r="F897" s="45" t="e">
        <f t="shared" si="53"/>
        <v>#N/A</v>
      </c>
      <c r="G897" s="38" t="e">
        <f t="shared" si="54"/>
        <v>#N/A</v>
      </c>
      <c r="H897" s="38">
        <f t="shared" si="55"/>
        <v>136253.42000000001</v>
      </c>
      <c r="I897">
        <v>17.399999999999999</v>
      </c>
      <c r="K897" s="38"/>
      <c r="L897" s="45"/>
    </row>
    <row r="898" spans="1:12" x14ac:dyDescent="0.25">
      <c r="A898" s="36">
        <v>42901</v>
      </c>
      <c r="B898" t="s">
        <v>2</v>
      </c>
      <c r="C898" t="s">
        <v>1</v>
      </c>
      <c r="D898" s="7">
        <v>135303.255</v>
      </c>
      <c r="E898" s="38">
        <f t="shared" si="52"/>
        <v>135303.255</v>
      </c>
      <c r="F898" s="45" t="e">
        <f t="shared" si="53"/>
        <v>#N/A</v>
      </c>
      <c r="G898" s="38" t="e">
        <f t="shared" si="54"/>
        <v>#N/A</v>
      </c>
      <c r="H898" s="38">
        <f t="shared" si="55"/>
        <v>135303.255</v>
      </c>
      <c r="I898">
        <v>19</v>
      </c>
      <c r="K898" s="38"/>
      <c r="L898" s="45"/>
    </row>
    <row r="899" spans="1:12" x14ac:dyDescent="0.25">
      <c r="A899" s="36">
        <v>42902</v>
      </c>
      <c r="B899" t="s">
        <v>2</v>
      </c>
      <c r="C899" t="s">
        <v>1</v>
      </c>
      <c r="D899" s="7">
        <v>135269.63500000001</v>
      </c>
      <c r="E899" s="38">
        <f t="shared" ref="E899:E962" si="56">IF($B899="N",#N/A,$D899)</f>
        <v>135269.63500000001</v>
      </c>
      <c r="F899" s="45" t="e">
        <f t="shared" ref="F899:F962" si="57">IF($B899="N",$D899,#N/A)</f>
        <v>#N/A</v>
      </c>
      <c r="G899" s="38" t="e">
        <f t="shared" ref="G899:G962" si="58">IF($C899="Y",$D899,#N/A)</f>
        <v>#N/A</v>
      </c>
      <c r="H899" s="38">
        <f t="shared" ref="H899:H962" si="59">IF($C899="Y",#N/A,$D899)</f>
        <v>135269.63500000001</v>
      </c>
      <c r="I899">
        <v>17.100000000000001</v>
      </c>
      <c r="K899" s="38"/>
      <c r="L899" s="45"/>
    </row>
    <row r="900" spans="1:12" x14ac:dyDescent="0.25">
      <c r="A900" s="36">
        <v>42903</v>
      </c>
      <c r="B900" t="s">
        <v>2</v>
      </c>
      <c r="C900" t="s">
        <v>1</v>
      </c>
      <c r="D900" s="7">
        <v>121178.68</v>
      </c>
      <c r="E900" s="38">
        <f t="shared" si="56"/>
        <v>121178.68</v>
      </c>
      <c r="F900" s="45" t="e">
        <f t="shared" si="57"/>
        <v>#N/A</v>
      </c>
      <c r="G900" s="38" t="e">
        <f t="shared" si="58"/>
        <v>#N/A</v>
      </c>
      <c r="H900" s="38">
        <f t="shared" si="59"/>
        <v>121178.68</v>
      </c>
      <c r="I900">
        <v>15.5</v>
      </c>
      <c r="K900" s="38"/>
      <c r="L900" s="45"/>
    </row>
    <row r="901" spans="1:12" x14ac:dyDescent="0.25">
      <c r="A901" s="36">
        <v>42904</v>
      </c>
      <c r="B901" t="s">
        <v>2</v>
      </c>
      <c r="C901" t="s">
        <v>1</v>
      </c>
      <c r="D901" s="7">
        <v>116112.74</v>
      </c>
      <c r="E901" s="38">
        <f t="shared" si="56"/>
        <v>116112.74</v>
      </c>
      <c r="F901" s="45" t="e">
        <f t="shared" si="57"/>
        <v>#N/A</v>
      </c>
      <c r="G901" s="38" t="e">
        <f t="shared" si="58"/>
        <v>#N/A</v>
      </c>
      <c r="H901" s="38">
        <f t="shared" si="59"/>
        <v>116112.74</v>
      </c>
      <c r="I901">
        <v>16.3</v>
      </c>
      <c r="K901" s="38"/>
      <c r="L901" s="45"/>
    </row>
    <row r="902" spans="1:12" x14ac:dyDescent="0.25">
      <c r="A902" s="36">
        <v>42905</v>
      </c>
      <c r="B902" t="s">
        <v>2</v>
      </c>
      <c r="C902" t="s">
        <v>1</v>
      </c>
      <c r="D902" s="7">
        <v>134925.74</v>
      </c>
      <c r="E902" s="38">
        <f t="shared" si="56"/>
        <v>134925.74</v>
      </c>
      <c r="F902" s="45" t="e">
        <f t="shared" si="57"/>
        <v>#N/A</v>
      </c>
      <c r="G902" s="38" t="e">
        <f t="shared" si="58"/>
        <v>#N/A</v>
      </c>
      <c r="H902" s="38">
        <f t="shared" si="59"/>
        <v>134925.74</v>
      </c>
      <c r="I902">
        <v>16.100000000000001</v>
      </c>
      <c r="K902" s="38"/>
      <c r="L902" s="45"/>
    </row>
    <row r="903" spans="1:12" x14ac:dyDescent="0.25">
      <c r="A903" s="36">
        <v>42906</v>
      </c>
      <c r="B903" t="s">
        <v>2</v>
      </c>
      <c r="C903" t="s">
        <v>1</v>
      </c>
      <c r="D903" s="7">
        <v>131996.97</v>
      </c>
      <c r="E903" s="38">
        <f t="shared" si="56"/>
        <v>131996.97</v>
      </c>
      <c r="F903" s="45" t="e">
        <f t="shared" si="57"/>
        <v>#N/A</v>
      </c>
      <c r="G903" s="38" t="e">
        <f t="shared" si="58"/>
        <v>#N/A</v>
      </c>
      <c r="H903" s="38">
        <f t="shared" si="59"/>
        <v>131996.97</v>
      </c>
      <c r="I903">
        <v>15.8</v>
      </c>
      <c r="K903" s="38"/>
      <c r="L903" s="45"/>
    </row>
    <row r="904" spans="1:12" x14ac:dyDescent="0.25">
      <c r="A904" s="36">
        <v>42907</v>
      </c>
      <c r="B904" t="s">
        <v>2</v>
      </c>
      <c r="C904" t="s">
        <v>1</v>
      </c>
      <c r="D904" s="7">
        <v>139814.29999999999</v>
      </c>
      <c r="E904" s="38">
        <f t="shared" si="56"/>
        <v>139814.29999999999</v>
      </c>
      <c r="F904" s="45" t="e">
        <f t="shared" si="57"/>
        <v>#N/A</v>
      </c>
      <c r="G904" s="38" t="e">
        <f t="shared" si="58"/>
        <v>#N/A</v>
      </c>
      <c r="H904" s="38">
        <f t="shared" si="59"/>
        <v>139814.29999999999</v>
      </c>
      <c r="I904">
        <v>13.5</v>
      </c>
      <c r="K904" s="38"/>
      <c r="L904" s="45"/>
    </row>
    <row r="905" spans="1:12" x14ac:dyDescent="0.25">
      <c r="A905" s="36">
        <v>42908</v>
      </c>
      <c r="B905" t="s">
        <v>2</v>
      </c>
      <c r="C905" t="s">
        <v>1</v>
      </c>
      <c r="D905" s="7">
        <v>140348.57</v>
      </c>
      <c r="E905" s="38">
        <f t="shared" si="56"/>
        <v>140348.57</v>
      </c>
      <c r="F905" s="45" t="e">
        <f t="shared" si="57"/>
        <v>#N/A</v>
      </c>
      <c r="G905" s="38" t="e">
        <f t="shared" si="58"/>
        <v>#N/A</v>
      </c>
      <c r="H905" s="38">
        <f t="shared" si="59"/>
        <v>140348.57</v>
      </c>
      <c r="I905">
        <v>14.1</v>
      </c>
      <c r="K905" s="38"/>
      <c r="L905" s="45"/>
    </row>
    <row r="906" spans="1:12" x14ac:dyDescent="0.25">
      <c r="A906" s="36">
        <v>42909</v>
      </c>
      <c r="B906" t="s">
        <v>2</v>
      </c>
      <c r="C906" t="s">
        <v>1</v>
      </c>
      <c r="D906" s="7">
        <v>132029.57500000001</v>
      </c>
      <c r="E906" s="38">
        <f t="shared" si="56"/>
        <v>132029.57500000001</v>
      </c>
      <c r="F906" s="45" t="e">
        <f t="shared" si="57"/>
        <v>#N/A</v>
      </c>
      <c r="G906" s="38" t="e">
        <f t="shared" si="58"/>
        <v>#N/A</v>
      </c>
      <c r="H906" s="38">
        <f t="shared" si="59"/>
        <v>132029.57500000001</v>
      </c>
      <c r="I906">
        <v>14.9</v>
      </c>
      <c r="K906" s="38"/>
      <c r="L906" s="45"/>
    </row>
    <row r="907" spans="1:12" x14ac:dyDescent="0.25">
      <c r="A907" s="36">
        <v>42910</v>
      </c>
      <c r="B907" t="s">
        <v>2</v>
      </c>
      <c r="C907" t="s">
        <v>1</v>
      </c>
      <c r="D907" s="7">
        <v>122393.325</v>
      </c>
      <c r="E907" s="38">
        <f t="shared" si="56"/>
        <v>122393.325</v>
      </c>
      <c r="F907" s="45" t="e">
        <f t="shared" si="57"/>
        <v>#N/A</v>
      </c>
      <c r="G907" s="38" t="e">
        <f t="shared" si="58"/>
        <v>#N/A</v>
      </c>
      <c r="H907" s="38">
        <f t="shared" si="59"/>
        <v>122393.325</v>
      </c>
      <c r="I907">
        <v>12.3</v>
      </c>
      <c r="K907" s="38"/>
      <c r="L907" s="45"/>
    </row>
    <row r="908" spans="1:12" x14ac:dyDescent="0.25">
      <c r="A908" s="36">
        <v>42911</v>
      </c>
      <c r="B908" t="s">
        <v>2</v>
      </c>
      <c r="C908" t="s">
        <v>1</v>
      </c>
      <c r="D908" s="7">
        <v>118103.86500000001</v>
      </c>
      <c r="E908" s="38">
        <f t="shared" si="56"/>
        <v>118103.86500000001</v>
      </c>
      <c r="F908" s="45" t="e">
        <f t="shared" si="57"/>
        <v>#N/A</v>
      </c>
      <c r="G908" s="38" t="e">
        <f t="shared" si="58"/>
        <v>#N/A</v>
      </c>
      <c r="H908" s="38">
        <f t="shared" si="59"/>
        <v>118103.86500000001</v>
      </c>
      <c r="I908">
        <v>14.3</v>
      </c>
      <c r="K908" s="38"/>
      <c r="L908" s="45"/>
    </row>
    <row r="909" spans="1:12" x14ac:dyDescent="0.25">
      <c r="A909" s="36">
        <v>42912</v>
      </c>
      <c r="B909" t="s">
        <v>2</v>
      </c>
      <c r="C909" t="s">
        <v>1</v>
      </c>
      <c r="D909" s="7">
        <v>138040.38</v>
      </c>
      <c r="E909" s="38">
        <f t="shared" si="56"/>
        <v>138040.38</v>
      </c>
      <c r="F909" s="45" t="e">
        <f t="shared" si="57"/>
        <v>#N/A</v>
      </c>
      <c r="G909" s="38" t="e">
        <f t="shared" si="58"/>
        <v>#N/A</v>
      </c>
      <c r="H909" s="38">
        <f t="shared" si="59"/>
        <v>138040.38</v>
      </c>
      <c r="I909">
        <v>12.6</v>
      </c>
      <c r="K909" s="38"/>
      <c r="L909" s="45"/>
    </row>
    <row r="910" spans="1:12" x14ac:dyDescent="0.25">
      <c r="A910" s="36">
        <v>42913</v>
      </c>
      <c r="B910" t="s">
        <v>2</v>
      </c>
      <c r="C910" t="s">
        <v>1</v>
      </c>
      <c r="D910" s="7">
        <v>144526.63</v>
      </c>
      <c r="E910" s="38">
        <f t="shared" si="56"/>
        <v>144526.63</v>
      </c>
      <c r="F910" s="45" t="e">
        <f t="shared" si="57"/>
        <v>#N/A</v>
      </c>
      <c r="G910" s="38" t="e">
        <f t="shared" si="58"/>
        <v>#N/A</v>
      </c>
      <c r="H910" s="38">
        <f t="shared" si="59"/>
        <v>144526.63</v>
      </c>
      <c r="I910">
        <v>12.1</v>
      </c>
      <c r="K910" s="38"/>
      <c r="L910" s="45"/>
    </row>
    <row r="911" spans="1:12" x14ac:dyDescent="0.25">
      <c r="A911" s="36">
        <v>42914</v>
      </c>
      <c r="B911" t="s">
        <v>2</v>
      </c>
      <c r="C911" t="s">
        <v>1</v>
      </c>
      <c r="D911" s="7">
        <v>141351.89499999999</v>
      </c>
      <c r="E911" s="38">
        <f t="shared" si="56"/>
        <v>141351.89499999999</v>
      </c>
      <c r="F911" s="45" t="e">
        <f t="shared" si="57"/>
        <v>#N/A</v>
      </c>
      <c r="G911" s="38" t="e">
        <f t="shared" si="58"/>
        <v>#N/A</v>
      </c>
      <c r="H911" s="38">
        <f t="shared" si="59"/>
        <v>141351.89499999999</v>
      </c>
      <c r="I911">
        <v>14.1</v>
      </c>
      <c r="K911" s="38"/>
      <c r="L911" s="45"/>
    </row>
    <row r="912" spans="1:12" x14ac:dyDescent="0.25">
      <c r="A912" s="36">
        <v>42915</v>
      </c>
      <c r="B912" t="s">
        <v>2</v>
      </c>
      <c r="C912" t="s">
        <v>1</v>
      </c>
      <c r="D912" s="7">
        <v>138124.06</v>
      </c>
      <c r="E912" s="38">
        <f t="shared" si="56"/>
        <v>138124.06</v>
      </c>
      <c r="F912" s="45" t="e">
        <f t="shared" si="57"/>
        <v>#N/A</v>
      </c>
      <c r="G912" s="38" t="e">
        <f t="shared" si="58"/>
        <v>#N/A</v>
      </c>
      <c r="H912" s="38">
        <f t="shared" si="59"/>
        <v>138124.06</v>
      </c>
      <c r="I912">
        <v>13.7</v>
      </c>
      <c r="K912" s="38"/>
      <c r="L912" s="45"/>
    </row>
    <row r="913" spans="1:12" x14ac:dyDescent="0.25">
      <c r="A913" s="36">
        <v>42916</v>
      </c>
      <c r="B913" t="s">
        <v>1</v>
      </c>
      <c r="C913" t="s">
        <v>1</v>
      </c>
      <c r="D913" s="7">
        <v>139275.77499999999</v>
      </c>
      <c r="E913" s="38" t="e">
        <f t="shared" si="56"/>
        <v>#N/A</v>
      </c>
      <c r="F913" s="45">
        <f t="shared" si="57"/>
        <v>139275.77499999999</v>
      </c>
      <c r="G913" s="38" t="e">
        <f t="shared" si="58"/>
        <v>#N/A</v>
      </c>
      <c r="H913" s="38">
        <f t="shared" si="59"/>
        <v>139275.77499999999</v>
      </c>
      <c r="I913">
        <v>12.3</v>
      </c>
      <c r="K913" s="38"/>
      <c r="L913" s="45"/>
    </row>
    <row r="914" spans="1:12" x14ac:dyDescent="0.25">
      <c r="A914" s="36">
        <v>42917</v>
      </c>
      <c r="B914" t="s">
        <v>1</v>
      </c>
      <c r="C914" t="s">
        <v>1</v>
      </c>
      <c r="D914" s="7">
        <v>125949.5</v>
      </c>
      <c r="E914" s="38" t="e">
        <f t="shared" si="56"/>
        <v>#N/A</v>
      </c>
      <c r="F914" s="45">
        <f t="shared" si="57"/>
        <v>125949.5</v>
      </c>
      <c r="G914" s="38" t="e">
        <f t="shared" si="58"/>
        <v>#N/A</v>
      </c>
      <c r="H914" s="38">
        <f t="shared" si="59"/>
        <v>125949.5</v>
      </c>
      <c r="I914">
        <v>12.7</v>
      </c>
      <c r="K914" s="38"/>
      <c r="L914" s="45"/>
    </row>
    <row r="915" spans="1:12" x14ac:dyDescent="0.25">
      <c r="A915" s="36">
        <v>42918</v>
      </c>
      <c r="B915" t="s">
        <v>1</v>
      </c>
      <c r="C915" t="s">
        <v>1</v>
      </c>
      <c r="D915" s="7">
        <v>120137.45</v>
      </c>
      <c r="E915" s="38" t="e">
        <f t="shared" si="56"/>
        <v>#N/A</v>
      </c>
      <c r="F915" s="45">
        <f t="shared" si="57"/>
        <v>120137.45</v>
      </c>
      <c r="G915" s="38" t="e">
        <f t="shared" si="58"/>
        <v>#N/A</v>
      </c>
      <c r="H915" s="38">
        <f t="shared" si="59"/>
        <v>120137.45</v>
      </c>
      <c r="I915">
        <v>14.3</v>
      </c>
      <c r="K915" s="38"/>
      <c r="L915" s="45"/>
    </row>
    <row r="916" spans="1:12" x14ac:dyDescent="0.25">
      <c r="A916" s="36">
        <v>42919</v>
      </c>
      <c r="B916" t="s">
        <v>1</v>
      </c>
      <c r="C916" t="s">
        <v>1</v>
      </c>
      <c r="D916" s="7">
        <v>139765.32</v>
      </c>
      <c r="E916" s="38" t="e">
        <f t="shared" si="56"/>
        <v>#N/A</v>
      </c>
      <c r="F916" s="45">
        <f t="shared" si="57"/>
        <v>139765.32</v>
      </c>
      <c r="G916" s="38" t="e">
        <f t="shared" si="58"/>
        <v>#N/A</v>
      </c>
      <c r="H916" s="38">
        <f t="shared" si="59"/>
        <v>139765.32</v>
      </c>
      <c r="I916">
        <v>13.9</v>
      </c>
      <c r="K916" s="38"/>
      <c r="L916" s="45"/>
    </row>
    <row r="917" spans="1:12" x14ac:dyDescent="0.25">
      <c r="A917" s="36">
        <v>42920</v>
      </c>
      <c r="B917" t="s">
        <v>1</v>
      </c>
      <c r="C917" t="s">
        <v>1</v>
      </c>
      <c r="D917" s="7">
        <v>134029.80499999999</v>
      </c>
      <c r="E917" s="38" t="e">
        <f t="shared" si="56"/>
        <v>#N/A</v>
      </c>
      <c r="F917" s="45">
        <f t="shared" si="57"/>
        <v>134029.80499999999</v>
      </c>
      <c r="G917" s="38" t="e">
        <f t="shared" si="58"/>
        <v>#N/A</v>
      </c>
      <c r="H917" s="38">
        <f t="shared" si="59"/>
        <v>134029.80499999999</v>
      </c>
      <c r="I917">
        <v>16.2</v>
      </c>
      <c r="K917" s="38"/>
      <c r="L917" s="45"/>
    </row>
    <row r="918" spans="1:12" x14ac:dyDescent="0.25">
      <c r="A918" s="36">
        <v>42921</v>
      </c>
      <c r="B918" t="s">
        <v>1</v>
      </c>
      <c r="C918" t="s">
        <v>1</v>
      </c>
      <c r="D918" s="7">
        <v>134084.66500000001</v>
      </c>
      <c r="E918" s="38" t="e">
        <f t="shared" si="56"/>
        <v>#N/A</v>
      </c>
      <c r="F918" s="45">
        <f t="shared" si="57"/>
        <v>134084.66500000001</v>
      </c>
      <c r="G918" s="38" t="e">
        <f t="shared" si="58"/>
        <v>#N/A</v>
      </c>
      <c r="H918" s="38">
        <f t="shared" si="59"/>
        <v>134084.66500000001</v>
      </c>
      <c r="I918">
        <v>15.8</v>
      </c>
      <c r="K918" s="38"/>
      <c r="L918" s="45"/>
    </row>
    <row r="919" spans="1:12" x14ac:dyDescent="0.25">
      <c r="A919" s="36">
        <v>42922</v>
      </c>
      <c r="B919" t="s">
        <v>1</v>
      </c>
      <c r="C919" t="s">
        <v>1</v>
      </c>
      <c r="D919" s="7">
        <v>137899.715</v>
      </c>
      <c r="E919" s="38" t="e">
        <f t="shared" si="56"/>
        <v>#N/A</v>
      </c>
      <c r="F919" s="45">
        <f t="shared" si="57"/>
        <v>137899.715</v>
      </c>
      <c r="G919" s="38" t="e">
        <f t="shared" si="58"/>
        <v>#N/A</v>
      </c>
      <c r="H919" s="38">
        <f t="shared" si="59"/>
        <v>137899.715</v>
      </c>
      <c r="I919">
        <v>15</v>
      </c>
      <c r="K919" s="38"/>
      <c r="L919" s="45"/>
    </row>
    <row r="920" spans="1:12" x14ac:dyDescent="0.25">
      <c r="A920" s="36">
        <v>42923</v>
      </c>
      <c r="B920" t="s">
        <v>1</v>
      </c>
      <c r="C920" t="s">
        <v>1</v>
      </c>
      <c r="D920" s="7">
        <v>134078.07</v>
      </c>
      <c r="E920" s="38" t="e">
        <f t="shared" si="56"/>
        <v>#N/A</v>
      </c>
      <c r="F920" s="45">
        <f t="shared" si="57"/>
        <v>134078.07</v>
      </c>
      <c r="G920" s="38" t="e">
        <f t="shared" si="58"/>
        <v>#N/A</v>
      </c>
      <c r="H920" s="38">
        <f t="shared" si="59"/>
        <v>134078.07</v>
      </c>
      <c r="I920">
        <v>14.2</v>
      </c>
      <c r="K920" s="38"/>
      <c r="L920" s="45"/>
    </row>
    <row r="921" spans="1:12" x14ac:dyDescent="0.25">
      <c r="A921" s="36">
        <v>42924</v>
      </c>
      <c r="B921" t="s">
        <v>1</v>
      </c>
      <c r="C921" t="s">
        <v>1</v>
      </c>
      <c r="D921" s="7">
        <v>123687.97</v>
      </c>
      <c r="E921" s="38" t="e">
        <f t="shared" si="56"/>
        <v>#N/A</v>
      </c>
      <c r="F921" s="45">
        <f t="shared" si="57"/>
        <v>123687.97</v>
      </c>
      <c r="G921" s="38" t="e">
        <f t="shared" si="58"/>
        <v>#N/A</v>
      </c>
      <c r="H921" s="38">
        <f t="shared" si="59"/>
        <v>123687.97</v>
      </c>
      <c r="I921">
        <v>13.5</v>
      </c>
      <c r="K921" s="38"/>
      <c r="L921" s="45"/>
    </row>
    <row r="922" spans="1:12" x14ac:dyDescent="0.25">
      <c r="A922" s="36">
        <v>42925</v>
      </c>
      <c r="B922" t="s">
        <v>1</v>
      </c>
      <c r="C922" t="s">
        <v>1</v>
      </c>
      <c r="D922" s="7">
        <v>116064.03</v>
      </c>
      <c r="E922" s="38" t="e">
        <f t="shared" si="56"/>
        <v>#N/A</v>
      </c>
      <c r="F922" s="45">
        <f t="shared" si="57"/>
        <v>116064.03</v>
      </c>
      <c r="G922" s="38" t="e">
        <f t="shared" si="58"/>
        <v>#N/A</v>
      </c>
      <c r="H922" s="38">
        <f t="shared" si="59"/>
        <v>116064.03</v>
      </c>
      <c r="I922">
        <v>14.6</v>
      </c>
      <c r="K922" s="38"/>
      <c r="L922" s="45"/>
    </row>
    <row r="923" spans="1:12" x14ac:dyDescent="0.25">
      <c r="A923" s="36">
        <v>42926</v>
      </c>
      <c r="B923" t="s">
        <v>1</v>
      </c>
      <c r="C923" t="s">
        <v>1</v>
      </c>
      <c r="D923" s="7">
        <v>133132.32500000001</v>
      </c>
      <c r="E923" s="38" t="e">
        <f t="shared" si="56"/>
        <v>#N/A</v>
      </c>
      <c r="F923" s="45">
        <f t="shared" si="57"/>
        <v>133132.32500000001</v>
      </c>
      <c r="G923" s="38" t="e">
        <f t="shared" si="58"/>
        <v>#N/A</v>
      </c>
      <c r="H923" s="38">
        <f t="shared" si="59"/>
        <v>133132.32500000001</v>
      </c>
      <c r="I923">
        <v>16</v>
      </c>
      <c r="K923" s="38"/>
      <c r="L923" s="45"/>
    </row>
    <row r="924" spans="1:12" x14ac:dyDescent="0.25">
      <c r="A924" s="36">
        <v>42927</v>
      </c>
      <c r="B924" t="s">
        <v>1</v>
      </c>
      <c r="C924" t="s">
        <v>1</v>
      </c>
      <c r="D924" s="7">
        <v>137352.78</v>
      </c>
      <c r="E924" s="38" t="e">
        <f t="shared" si="56"/>
        <v>#N/A</v>
      </c>
      <c r="F924" s="45">
        <f t="shared" si="57"/>
        <v>137352.78</v>
      </c>
      <c r="G924" s="38" t="e">
        <f t="shared" si="58"/>
        <v>#N/A</v>
      </c>
      <c r="H924" s="38">
        <f t="shared" si="59"/>
        <v>137352.78</v>
      </c>
      <c r="I924">
        <v>14.3</v>
      </c>
      <c r="K924" s="38"/>
      <c r="L924" s="45"/>
    </row>
    <row r="925" spans="1:12" x14ac:dyDescent="0.25">
      <c r="A925" s="36">
        <v>42928</v>
      </c>
      <c r="B925" t="s">
        <v>1</v>
      </c>
      <c r="C925" t="s">
        <v>1</v>
      </c>
      <c r="D925" s="7">
        <v>138152.10500000001</v>
      </c>
      <c r="E925" s="38" t="e">
        <f t="shared" si="56"/>
        <v>#N/A</v>
      </c>
      <c r="F925" s="45">
        <f t="shared" si="57"/>
        <v>138152.10500000001</v>
      </c>
      <c r="G925" s="38" t="e">
        <f t="shared" si="58"/>
        <v>#N/A</v>
      </c>
      <c r="H925" s="38">
        <f t="shared" si="59"/>
        <v>138152.10500000001</v>
      </c>
      <c r="I925">
        <v>15.1</v>
      </c>
      <c r="K925" s="38"/>
      <c r="L925" s="45"/>
    </row>
    <row r="926" spans="1:12" x14ac:dyDescent="0.25">
      <c r="A926" s="36">
        <v>42929</v>
      </c>
      <c r="B926" t="s">
        <v>1</v>
      </c>
      <c r="C926" t="s">
        <v>1</v>
      </c>
      <c r="D926" s="7">
        <v>134622.39000000001</v>
      </c>
      <c r="E926" s="38" t="e">
        <f t="shared" si="56"/>
        <v>#N/A</v>
      </c>
      <c r="F926" s="45">
        <f t="shared" si="57"/>
        <v>134622.39000000001</v>
      </c>
      <c r="G926" s="38" t="e">
        <f t="shared" si="58"/>
        <v>#N/A</v>
      </c>
      <c r="H926" s="38">
        <f t="shared" si="59"/>
        <v>134622.39000000001</v>
      </c>
      <c r="I926">
        <v>13.3</v>
      </c>
      <c r="K926" s="38"/>
      <c r="L926" s="45"/>
    </row>
    <row r="927" spans="1:12" x14ac:dyDescent="0.25">
      <c r="A927" s="36">
        <v>42930</v>
      </c>
      <c r="B927" t="s">
        <v>1</v>
      </c>
      <c r="C927" t="s">
        <v>1</v>
      </c>
      <c r="D927" s="7">
        <v>131387.745</v>
      </c>
      <c r="E927" s="38" t="e">
        <f t="shared" si="56"/>
        <v>#N/A</v>
      </c>
      <c r="F927" s="45">
        <f t="shared" si="57"/>
        <v>131387.745</v>
      </c>
      <c r="G927" s="38" t="e">
        <f t="shared" si="58"/>
        <v>#N/A</v>
      </c>
      <c r="H927" s="38">
        <f t="shared" si="59"/>
        <v>131387.745</v>
      </c>
      <c r="I927">
        <v>15.9</v>
      </c>
      <c r="K927" s="38"/>
      <c r="L927" s="45"/>
    </row>
    <row r="928" spans="1:12" x14ac:dyDescent="0.25">
      <c r="A928" s="36">
        <v>42931</v>
      </c>
      <c r="B928" t="s">
        <v>1</v>
      </c>
      <c r="C928" t="s">
        <v>1</v>
      </c>
      <c r="D928" s="7">
        <v>124486.69500000001</v>
      </c>
      <c r="E928" s="38" t="e">
        <f t="shared" si="56"/>
        <v>#N/A</v>
      </c>
      <c r="F928" s="45">
        <f t="shared" si="57"/>
        <v>124486.69500000001</v>
      </c>
      <c r="G928" s="38" t="e">
        <f t="shared" si="58"/>
        <v>#N/A</v>
      </c>
      <c r="H928" s="38">
        <f t="shared" si="59"/>
        <v>124486.69500000001</v>
      </c>
      <c r="I928">
        <v>12</v>
      </c>
      <c r="K928" s="38"/>
      <c r="L928" s="45"/>
    </row>
    <row r="929" spans="1:12" x14ac:dyDescent="0.25">
      <c r="A929" s="36">
        <v>42932</v>
      </c>
      <c r="B929" t="s">
        <v>1</v>
      </c>
      <c r="C929" t="s">
        <v>1</v>
      </c>
      <c r="D929" s="7">
        <v>119927.64</v>
      </c>
      <c r="E929" s="38" t="e">
        <f t="shared" si="56"/>
        <v>#N/A</v>
      </c>
      <c r="F929" s="45">
        <f t="shared" si="57"/>
        <v>119927.64</v>
      </c>
      <c r="G929" s="38" t="e">
        <f t="shared" si="58"/>
        <v>#N/A</v>
      </c>
      <c r="H929" s="38">
        <f t="shared" si="59"/>
        <v>119927.64</v>
      </c>
      <c r="I929">
        <v>12.5</v>
      </c>
      <c r="K929" s="38"/>
      <c r="L929" s="45"/>
    </row>
    <row r="930" spans="1:12" x14ac:dyDescent="0.25">
      <c r="A930" s="36">
        <v>42933</v>
      </c>
      <c r="B930" t="s">
        <v>1</v>
      </c>
      <c r="C930" t="s">
        <v>1</v>
      </c>
      <c r="D930" s="7">
        <v>131868.24</v>
      </c>
      <c r="E930" s="38" t="e">
        <f t="shared" si="56"/>
        <v>#N/A</v>
      </c>
      <c r="F930" s="45">
        <f t="shared" si="57"/>
        <v>131868.24</v>
      </c>
      <c r="G930" s="38" t="e">
        <f t="shared" si="58"/>
        <v>#N/A</v>
      </c>
      <c r="H930" s="38">
        <f t="shared" si="59"/>
        <v>131868.24</v>
      </c>
      <c r="I930">
        <v>15.3</v>
      </c>
      <c r="K930" s="38"/>
      <c r="L930" s="45"/>
    </row>
    <row r="931" spans="1:12" x14ac:dyDescent="0.25">
      <c r="A931" s="36">
        <v>42934</v>
      </c>
      <c r="B931" t="s">
        <v>2</v>
      </c>
      <c r="C931" t="s">
        <v>1</v>
      </c>
      <c r="D931" s="7">
        <v>136121.83499999999</v>
      </c>
      <c r="E931" s="38">
        <f t="shared" si="56"/>
        <v>136121.83499999999</v>
      </c>
      <c r="F931" s="45" t="e">
        <f t="shared" si="57"/>
        <v>#N/A</v>
      </c>
      <c r="G931" s="38" t="e">
        <f t="shared" si="58"/>
        <v>#N/A</v>
      </c>
      <c r="H931" s="38">
        <f t="shared" si="59"/>
        <v>136121.83499999999</v>
      </c>
      <c r="I931">
        <v>14.5</v>
      </c>
      <c r="K931" s="38"/>
      <c r="L931" s="45"/>
    </row>
    <row r="932" spans="1:12" x14ac:dyDescent="0.25">
      <c r="A932" s="36">
        <v>42935</v>
      </c>
      <c r="B932" t="s">
        <v>2</v>
      </c>
      <c r="C932" t="s">
        <v>1</v>
      </c>
      <c r="D932" s="7">
        <v>133906.26</v>
      </c>
      <c r="E932" s="38">
        <f t="shared" si="56"/>
        <v>133906.26</v>
      </c>
      <c r="F932" s="45" t="e">
        <f t="shared" si="57"/>
        <v>#N/A</v>
      </c>
      <c r="G932" s="38" t="e">
        <f t="shared" si="58"/>
        <v>#N/A</v>
      </c>
      <c r="H932" s="38">
        <f t="shared" si="59"/>
        <v>133906.26</v>
      </c>
      <c r="I932">
        <v>13.2</v>
      </c>
      <c r="K932" s="38"/>
      <c r="L932" s="45"/>
    </row>
    <row r="933" spans="1:12" x14ac:dyDescent="0.25">
      <c r="A933" s="36">
        <v>42936</v>
      </c>
      <c r="B933" t="s">
        <v>2</v>
      </c>
      <c r="C933" t="s">
        <v>1</v>
      </c>
      <c r="D933" s="7">
        <v>139316.29</v>
      </c>
      <c r="E933" s="38">
        <f t="shared" si="56"/>
        <v>139316.29</v>
      </c>
      <c r="F933" s="45" t="e">
        <f t="shared" si="57"/>
        <v>#N/A</v>
      </c>
      <c r="G933" s="38" t="e">
        <f t="shared" si="58"/>
        <v>#N/A</v>
      </c>
      <c r="H933" s="38">
        <f t="shared" si="59"/>
        <v>139316.29</v>
      </c>
      <c r="I933">
        <v>10.7</v>
      </c>
      <c r="K933" s="38"/>
      <c r="L933" s="45"/>
    </row>
    <row r="934" spans="1:12" x14ac:dyDescent="0.25">
      <c r="A934" s="36">
        <v>42937</v>
      </c>
      <c r="B934" t="s">
        <v>2</v>
      </c>
      <c r="C934" t="s">
        <v>1</v>
      </c>
      <c r="D934" s="7">
        <v>140073.89499999999</v>
      </c>
      <c r="E934" s="38">
        <f t="shared" si="56"/>
        <v>140073.89499999999</v>
      </c>
      <c r="F934" s="45" t="e">
        <f t="shared" si="57"/>
        <v>#N/A</v>
      </c>
      <c r="G934" s="38" t="e">
        <f t="shared" si="58"/>
        <v>#N/A</v>
      </c>
      <c r="H934" s="38">
        <f t="shared" si="59"/>
        <v>140073.89499999999</v>
      </c>
      <c r="I934">
        <v>13.8</v>
      </c>
      <c r="K934" s="38"/>
      <c r="L934" s="45"/>
    </row>
    <row r="935" spans="1:12" x14ac:dyDescent="0.25">
      <c r="A935" s="36">
        <v>42938</v>
      </c>
      <c r="B935" t="s">
        <v>2</v>
      </c>
      <c r="C935" t="s">
        <v>1</v>
      </c>
      <c r="D935" s="7">
        <v>122397.13</v>
      </c>
      <c r="E935" s="38">
        <f t="shared" si="56"/>
        <v>122397.13</v>
      </c>
      <c r="F935" s="45" t="e">
        <f t="shared" si="57"/>
        <v>#N/A</v>
      </c>
      <c r="G935" s="38" t="e">
        <f t="shared" si="58"/>
        <v>#N/A</v>
      </c>
      <c r="H935" s="38">
        <f t="shared" si="59"/>
        <v>122397.13</v>
      </c>
      <c r="I935">
        <v>12.4</v>
      </c>
      <c r="K935" s="38"/>
      <c r="L935" s="45"/>
    </row>
    <row r="936" spans="1:12" x14ac:dyDescent="0.25">
      <c r="A936" s="36">
        <v>42939</v>
      </c>
      <c r="B936" t="s">
        <v>2</v>
      </c>
      <c r="C936" t="s">
        <v>1</v>
      </c>
      <c r="D936" s="7">
        <v>118007.66499999999</v>
      </c>
      <c r="E936" s="38">
        <f t="shared" si="56"/>
        <v>118007.66499999999</v>
      </c>
      <c r="F936" s="45" t="e">
        <f t="shared" si="57"/>
        <v>#N/A</v>
      </c>
      <c r="G936" s="38" t="e">
        <f t="shared" si="58"/>
        <v>#N/A</v>
      </c>
      <c r="H936" s="38">
        <f t="shared" si="59"/>
        <v>118007.66499999999</v>
      </c>
      <c r="I936">
        <v>14.1</v>
      </c>
      <c r="K936" s="38"/>
      <c r="L936" s="45"/>
    </row>
    <row r="937" spans="1:12" x14ac:dyDescent="0.25">
      <c r="A937" s="36">
        <v>42940</v>
      </c>
      <c r="B937" t="s">
        <v>2</v>
      </c>
      <c r="C937" t="s">
        <v>1</v>
      </c>
      <c r="D937" s="7">
        <v>136330.59</v>
      </c>
      <c r="E937" s="38">
        <f t="shared" si="56"/>
        <v>136330.59</v>
      </c>
      <c r="F937" s="45" t="e">
        <f t="shared" si="57"/>
        <v>#N/A</v>
      </c>
      <c r="G937" s="38" t="e">
        <f t="shared" si="58"/>
        <v>#N/A</v>
      </c>
      <c r="H937" s="38">
        <f t="shared" si="59"/>
        <v>136330.59</v>
      </c>
      <c r="I937">
        <v>16.100000000000001</v>
      </c>
      <c r="K937" s="38"/>
      <c r="L937" s="45"/>
    </row>
    <row r="938" spans="1:12" x14ac:dyDescent="0.25">
      <c r="A938" s="36">
        <v>42941</v>
      </c>
      <c r="B938" t="s">
        <v>2</v>
      </c>
      <c r="C938" t="s">
        <v>1</v>
      </c>
      <c r="D938" s="7">
        <v>129699.265</v>
      </c>
      <c r="E938" s="38">
        <f t="shared" si="56"/>
        <v>129699.265</v>
      </c>
      <c r="F938" s="45" t="e">
        <f t="shared" si="57"/>
        <v>#N/A</v>
      </c>
      <c r="G938" s="38" t="e">
        <f t="shared" si="58"/>
        <v>#N/A</v>
      </c>
      <c r="H938" s="38">
        <f t="shared" si="59"/>
        <v>129699.265</v>
      </c>
      <c r="I938">
        <v>17.2</v>
      </c>
      <c r="K938" s="38"/>
      <c r="L938" s="45"/>
    </row>
    <row r="939" spans="1:12" x14ac:dyDescent="0.25">
      <c r="A939" s="36">
        <v>42942</v>
      </c>
      <c r="B939" t="s">
        <v>2</v>
      </c>
      <c r="C939" t="s">
        <v>1</v>
      </c>
      <c r="D939" s="7">
        <v>133198.34</v>
      </c>
      <c r="E939" s="38">
        <f t="shared" si="56"/>
        <v>133198.34</v>
      </c>
      <c r="F939" s="45" t="e">
        <f t="shared" si="57"/>
        <v>#N/A</v>
      </c>
      <c r="G939" s="38" t="e">
        <f t="shared" si="58"/>
        <v>#N/A</v>
      </c>
      <c r="H939" s="38">
        <f t="shared" si="59"/>
        <v>133198.34</v>
      </c>
      <c r="I939">
        <v>15</v>
      </c>
      <c r="K939" s="38"/>
      <c r="L939" s="45"/>
    </row>
    <row r="940" spans="1:12" x14ac:dyDescent="0.25">
      <c r="A940" s="36">
        <v>42943</v>
      </c>
      <c r="B940" t="s">
        <v>2</v>
      </c>
      <c r="C940" t="s">
        <v>1</v>
      </c>
      <c r="D940" s="7">
        <v>136003.91500000001</v>
      </c>
      <c r="E940" s="38">
        <f t="shared" si="56"/>
        <v>136003.91500000001</v>
      </c>
      <c r="F940" s="45" t="e">
        <f t="shared" si="57"/>
        <v>#N/A</v>
      </c>
      <c r="G940" s="38" t="e">
        <f t="shared" si="58"/>
        <v>#N/A</v>
      </c>
      <c r="H940" s="38">
        <f t="shared" si="59"/>
        <v>136003.91500000001</v>
      </c>
      <c r="I940">
        <v>14.2</v>
      </c>
      <c r="K940" s="38"/>
      <c r="L940" s="45"/>
    </row>
    <row r="941" spans="1:12" x14ac:dyDescent="0.25">
      <c r="A941" s="36">
        <v>42944</v>
      </c>
      <c r="B941" t="s">
        <v>2</v>
      </c>
      <c r="C941" t="s">
        <v>1</v>
      </c>
      <c r="D941" s="7">
        <v>130432.05</v>
      </c>
      <c r="E941" s="38">
        <f t="shared" si="56"/>
        <v>130432.05</v>
      </c>
      <c r="F941" s="45" t="e">
        <f t="shared" si="57"/>
        <v>#N/A</v>
      </c>
      <c r="G941" s="38" t="e">
        <f t="shared" si="58"/>
        <v>#N/A</v>
      </c>
      <c r="H941" s="38">
        <f t="shared" si="59"/>
        <v>130432.05</v>
      </c>
      <c r="I941">
        <v>14.3</v>
      </c>
      <c r="K941" s="38"/>
      <c r="L941" s="45"/>
    </row>
    <row r="942" spans="1:12" x14ac:dyDescent="0.25">
      <c r="A942" s="36">
        <v>42945</v>
      </c>
      <c r="B942" t="s">
        <v>2</v>
      </c>
      <c r="C942" t="s">
        <v>1</v>
      </c>
      <c r="D942" s="7">
        <v>111331.235</v>
      </c>
      <c r="E942" s="38">
        <f t="shared" si="56"/>
        <v>111331.235</v>
      </c>
      <c r="F942" s="45" t="e">
        <f t="shared" si="57"/>
        <v>#N/A</v>
      </c>
      <c r="G942" s="38" t="e">
        <f t="shared" si="58"/>
        <v>#N/A</v>
      </c>
      <c r="H942" s="38">
        <f t="shared" si="59"/>
        <v>111331.235</v>
      </c>
      <c r="I942">
        <v>17.899999999999999</v>
      </c>
      <c r="K942" s="38"/>
      <c r="L942" s="45"/>
    </row>
    <row r="943" spans="1:12" x14ac:dyDescent="0.25">
      <c r="A943" s="36">
        <v>42946</v>
      </c>
      <c r="B943" t="s">
        <v>2</v>
      </c>
      <c r="C943" t="s">
        <v>1</v>
      </c>
      <c r="D943" s="7">
        <v>107580.495</v>
      </c>
      <c r="E943" s="38">
        <f t="shared" si="56"/>
        <v>107580.495</v>
      </c>
      <c r="F943" s="45" t="e">
        <f t="shared" si="57"/>
        <v>#N/A</v>
      </c>
      <c r="G943" s="38" t="e">
        <f t="shared" si="58"/>
        <v>#N/A</v>
      </c>
      <c r="H943" s="38">
        <f t="shared" si="59"/>
        <v>107580.495</v>
      </c>
      <c r="I943">
        <v>18.100000000000001</v>
      </c>
      <c r="K943" s="38"/>
      <c r="L943" s="45"/>
    </row>
    <row r="944" spans="1:12" x14ac:dyDescent="0.25">
      <c r="A944" s="36">
        <v>42947</v>
      </c>
      <c r="B944" t="s">
        <v>2</v>
      </c>
      <c r="C944" t="s">
        <v>1</v>
      </c>
      <c r="D944" s="7">
        <v>132276.88</v>
      </c>
      <c r="E944" s="38">
        <f t="shared" si="56"/>
        <v>132276.88</v>
      </c>
      <c r="F944" s="45" t="e">
        <f t="shared" si="57"/>
        <v>#N/A</v>
      </c>
      <c r="G944" s="38" t="e">
        <f t="shared" si="58"/>
        <v>#N/A</v>
      </c>
      <c r="H944" s="38">
        <f t="shared" si="59"/>
        <v>132276.88</v>
      </c>
      <c r="I944">
        <v>14.8</v>
      </c>
      <c r="K944" s="38"/>
      <c r="L944" s="45"/>
    </row>
    <row r="945" spans="1:12" x14ac:dyDescent="0.25">
      <c r="A945" s="36">
        <v>42948</v>
      </c>
      <c r="B945" t="s">
        <v>2</v>
      </c>
      <c r="C945" t="s">
        <v>1</v>
      </c>
      <c r="D945" s="7">
        <v>137617.88</v>
      </c>
      <c r="E945" s="38">
        <f t="shared" si="56"/>
        <v>137617.88</v>
      </c>
      <c r="F945" s="45" t="e">
        <f t="shared" si="57"/>
        <v>#N/A</v>
      </c>
      <c r="G945" s="38" t="e">
        <f t="shared" si="58"/>
        <v>#N/A</v>
      </c>
      <c r="H945" s="38">
        <f t="shared" si="59"/>
        <v>137617.88</v>
      </c>
      <c r="I945">
        <v>15.5</v>
      </c>
      <c r="K945" s="38"/>
      <c r="L945" s="45"/>
    </row>
    <row r="946" spans="1:12" x14ac:dyDescent="0.25">
      <c r="A946" s="36">
        <v>42949</v>
      </c>
      <c r="B946" t="s">
        <v>2</v>
      </c>
      <c r="C946" t="s">
        <v>1</v>
      </c>
      <c r="D946" s="7">
        <v>140729.185</v>
      </c>
      <c r="E946" s="38">
        <f t="shared" si="56"/>
        <v>140729.185</v>
      </c>
      <c r="F946" s="45" t="e">
        <f t="shared" si="57"/>
        <v>#N/A</v>
      </c>
      <c r="G946" s="38" t="e">
        <f t="shared" si="58"/>
        <v>#N/A</v>
      </c>
      <c r="H946" s="38">
        <f t="shared" si="59"/>
        <v>140729.185</v>
      </c>
      <c r="I946">
        <v>12.9</v>
      </c>
      <c r="K946" s="38"/>
      <c r="L946" s="45"/>
    </row>
    <row r="947" spans="1:12" x14ac:dyDescent="0.25">
      <c r="A947" s="36">
        <v>42950</v>
      </c>
      <c r="B947" t="s">
        <v>2</v>
      </c>
      <c r="C947" t="s">
        <v>1</v>
      </c>
      <c r="D947" s="7">
        <v>151355.43</v>
      </c>
      <c r="E947" s="38">
        <f t="shared" si="56"/>
        <v>151355.43</v>
      </c>
      <c r="F947" s="45" t="e">
        <f t="shared" si="57"/>
        <v>#N/A</v>
      </c>
      <c r="G947" s="38" t="e">
        <f t="shared" si="58"/>
        <v>#N/A</v>
      </c>
      <c r="H947" s="38">
        <f t="shared" si="59"/>
        <v>151355.43</v>
      </c>
      <c r="I947">
        <v>9</v>
      </c>
      <c r="K947" s="38"/>
      <c r="L947" s="45"/>
    </row>
    <row r="948" spans="1:12" x14ac:dyDescent="0.25">
      <c r="A948" s="36">
        <v>42951</v>
      </c>
      <c r="B948" t="s">
        <v>2</v>
      </c>
      <c r="C948" t="s">
        <v>1</v>
      </c>
      <c r="D948" s="7">
        <v>141647.89499999999</v>
      </c>
      <c r="E948" s="38">
        <f t="shared" si="56"/>
        <v>141647.89499999999</v>
      </c>
      <c r="F948" s="45" t="e">
        <f t="shared" si="57"/>
        <v>#N/A</v>
      </c>
      <c r="G948" s="38" t="e">
        <f t="shared" si="58"/>
        <v>#N/A</v>
      </c>
      <c r="H948" s="38">
        <f t="shared" si="59"/>
        <v>141647.89499999999</v>
      </c>
      <c r="I948">
        <v>12.1</v>
      </c>
      <c r="K948" s="38"/>
      <c r="L948" s="45"/>
    </row>
    <row r="949" spans="1:12" x14ac:dyDescent="0.25">
      <c r="A949" s="36">
        <v>42952</v>
      </c>
      <c r="B949" t="s">
        <v>2</v>
      </c>
      <c r="C949" t="s">
        <v>1</v>
      </c>
      <c r="D949" s="7">
        <v>116696.455</v>
      </c>
      <c r="E949" s="38">
        <f t="shared" si="56"/>
        <v>116696.455</v>
      </c>
      <c r="F949" s="45" t="e">
        <f t="shared" si="57"/>
        <v>#N/A</v>
      </c>
      <c r="G949" s="38" t="e">
        <f t="shared" si="58"/>
        <v>#N/A</v>
      </c>
      <c r="H949" s="38">
        <f t="shared" si="59"/>
        <v>116696.455</v>
      </c>
      <c r="I949">
        <v>14.2</v>
      </c>
      <c r="K949" s="38"/>
      <c r="L949" s="45"/>
    </row>
    <row r="950" spans="1:12" x14ac:dyDescent="0.25">
      <c r="A950" s="36">
        <v>42953</v>
      </c>
      <c r="B950" t="s">
        <v>2</v>
      </c>
      <c r="C950" t="s">
        <v>1</v>
      </c>
      <c r="D950" s="7">
        <v>117351.14</v>
      </c>
      <c r="E950" s="38">
        <f t="shared" si="56"/>
        <v>117351.14</v>
      </c>
      <c r="F950" s="45" t="e">
        <f t="shared" si="57"/>
        <v>#N/A</v>
      </c>
      <c r="G950" s="38" t="e">
        <f t="shared" si="58"/>
        <v>#N/A</v>
      </c>
      <c r="H950" s="38">
        <f t="shared" si="59"/>
        <v>117351.14</v>
      </c>
      <c r="I950">
        <v>13</v>
      </c>
      <c r="K950" s="38"/>
      <c r="L950" s="45"/>
    </row>
    <row r="951" spans="1:12" x14ac:dyDescent="0.25">
      <c r="A951" s="36">
        <v>42954</v>
      </c>
      <c r="B951" t="s">
        <v>2</v>
      </c>
      <c r="C951" t="s">
        <v>1</v>
      </c>
      <c r="D951" s="7">
        <v>138963.17499999999</v>
      </c>
      <c r="E951" s="38">
        <f t="shared" si="56"/>
        <v>138963.17499999999</v>
      </c>
      <c r="F951" s="45" t="e">
        <f t="shared" si="57"/>
        <v>#N/A</v>
      </c>
      <c r="G951" s="38" t="e">
        <f t="shared" si="58"/>
        <v>#N/A</v>
      </c>
      <c r="H951" s="38">
        <f t="shared" si="59"/>
        <v>138963.17499999999</v>
      </c>
      <c r="I951">
        <v>12.3</v>
      </c>
      <c r="K951" s="38"/>
      <c r="L951" s="45"/>
    </row>
    <row r="952" spans="1:12" x14ac:dyDescent="0.25">
      <c r="A952" s="36">
        <v>42955</v>
      </c>
      <c r="B952" t="s">
        <v>2</v>
      </c>
      <c r="C952" t="s">
        <v>1</v>
      </c>
      <c r="D952" s="7">
        <v>139108.435</v>
      </c>
      <c r="E952" s="38">
        <f t="shared" si="56"/>
        <v>139108.435</v>
      </c>
      <c r="F952" s="45" t="e">
        <f t="shared" si="57"/>
        <v>#N/A</v>
      </c>
      <c r="G952" s="38" t="e">
        <f t="shared" si="58"/>
        <v>#N/A</v>
      </c>
      <c r="H952" s="38">
        <f t="shared" si="59"/>
        <v>139108.435</v>
      </c>
      <c r="I952">
        <v>15</v>
      </c>
      <c r="K952" s="38"/>
      <c r="L952" s="45"/>
    </row>
    <row r="953" spans="1:12" x14ac:dyDescent="0.25">
      <c r="A953" s="36">
        <v>42956</v>
      </c>
      <c r="B953" t="s">
        <v>2</v>
      </c>
      <c r="C953" t="s">
        <v>1</v>
      </c>
      <c r="D953" s="7">
        <v>130044.375</v>
      </c>
      <c r="E953" s="38">
        <f t="shared" si="56"/>
        <v>130044.375</v>
      </c>
      <c r="F953" s="45" t="e">
        <f t="shared" si="57"/>
        <v>#N/A</v>
      </c>
      <c r="G953" s="38" t="e">
        <f t="shared" si="58"/>
        <v>#N/A</v>
      </c>
      <c r="H953" s="38">
        <f t="shared" si="59"/>
        <v>130044.375</v>
      </c>
      <c r="I953">
        <v>16.8</v>
      </c>
      <c r="K953" s="38"/>
      <c r="L953" s="45"/>
    </row>
    <row r="954" spans="1:12" x14ac:dyDescent="0.25">
      <c r="A954" s="36">
        <v>42957</v>
      </c>
      <c r="B954" t="s">
        <v>2</v>
      </c>
      <c r="C954" t="s">
        <v>1</v>
      </c>
      <c r="D954" s="7">
        <v>122361.925</v>
      </c>
      <c r="E954" s="38">
        <f t="shared" si="56"/>
        <v>122361.925</v>
      </c>
      <c r="F954" s="45" t="e">
        <f t="shared" si="57"/>
        <v>#N/A</v>
      </c>
      <c r="G954" s="38" t="e">
        <f t="shared" si="58"/>
        <v>#N/A</v>
      </c>
      <c r="H954" s="38">
        <f t="shared" si="59"/>
        <v>122361.925</v>
      </c>
      <c r="I954">
        <v>18.8</v>
      </c>
      <c r="K954" s="38"/>
      <c r="L954" s="45"/>
    </row>
    <row r="955" spans="1:12" x14ac:dyDescent="0.25">
      <c r="A955" s="36">
        <v>42958</v>
      </c>
      <c r="B955" t="s">
        <v>2</v>
      </c>
      <c r="C955" t="s">
        <v>1</v>
      </c>
      <c r="D955" s="7">
        <v>122862.345</v>
      </c>
      <c r="E955" s="38">
        <f t="shared" si="56"/>
        <v>122862.345</v>
      </c>
      <c r="F955" s="45" t="e">
        <f t="shared" si="57"/>
        <v>#N/A</v>
      </c>
      <c r="G955" s="38" t="e">
        <f t="shared" si="58"/>
        <v>#N/A</v>
      </c>
      <c r="H955" s="38">
        <f t="shared" si="59"/>
        <v>122862.345</v>
      </c>
      <c r="I955">
        <v>16.399999999999999</v>
      </c>
      <c r="K955" s="38"/>
      <c r="L955" s="45"/>
    </row>
    <row r="956" spans="1:12" x14ac:dyDescent="0.25">
      <c r="A956" s="36">
        <v>42959</v>
      </c>
      <c r="B956" t="s">
        <v>2</v>
      </c>
      <c r="C956" t="s">
        <v>1</v>
      </c>
      <c r="D956" s="7">
        <v>113669.45</v>
      </c>
      <c r="E956" s="38">
        <f t="shared" si="56"/>
        <v>113669.45</v>
      </c>
      <c r="F956" s="45" t="e">
        <f t="shared" si="57"/>
        <v>#N/A</v>
      </c>
      <c r="G956" s="38" t="e">
        <f t="shared" si="58"/>
        <v>#N/A</v>
      </c>
      <c r="H956" s="38">
        <f t="shared" si="59"/>
        <v>113669.45</v>
      </c>
      <c r="I956">
        <v>17.899999999999999</v>
      </c>
      <c r="K956" s="38"/>
      <c r="L956" s="45"/>
    </row>
    <row r="957" spans="1:12" x14ac:dyDescent="0.25">
      <c r="A957" s="36">
        <v>42960</v>
      </c>
      <c r="B957" t="s">
        <v>2</v>
      </c>
      <c r="C957" t="s">
        <v>1</v>
      </c>
      <c r="D957" s="7">
        <v>106274.56</v>
      </c>
      <c r="E957" s="38">
        <f t="shared" si="56"/>
        <v>106274.56</v>
      </c>
      <c r="F957" s="45" t="e">
        <f t="shared" si="57"/>
        <v>#N/A</v>
      </c>
      <c r="G957" s="38" t="e">
        <f t="shared" si="58"/>
        <v>#N/A</v>
      </c>
      <c r="H957" s="38">
        <f t="shared" si="59"/>
        <v>106274.56</v>
      </c>
      <c r="I957">
        <v>18.7</v>
      </c>
      <c r="K957" s="38"/>
      <c r="L957" s="45"/>
    </row>
    <row r="958" spans="1:12" x14ac:dyDescent="0.25">
      <c r="A958" s="36">
        <v>42961</v>
      </c>
      <c r="B958" t="s">
        <v>2</v>
      </c>
      <c r="C958" t="s">
        <v>1</v>
      </c>
      <c r="D958" s="7">
        <v>121533.955</v>
      </c>
      <c r="E958" s="38">
        <f t="shared" si="56"/>
        <v>121533.955</v>
      </c>
      <c r="F958" s="45" t="e">
        <f t="shared" si="57"/>
        <v>#N/A</v>
      </c>
      <c r="G958" s="38" t="e">
        <f t="shared" si="58"/>
        <v>#N/A</v>
      </c>
      <c r="H958" s="38">
        <f t="shared" si="59"/>
        <v>121533.955</v>
      </c>
      <c r="I958">
        <v>20.100000000000001</v>
      </c>
      <c r="K958" s="38"/>
      <c r="L958" s="45"/>
    </row>
    <row r="959" spans="1:12" x14ac:dyDescent="0.25">
      <c r="A959" s="36">
        <v>42962</v>
      </c>
      <c r="B959" t="s">
        <v>2</v>
      </c>
      <c r="C959" t="s">
        <v>1</v>
      </c>
      <c r="D959" s="7">
        <v>127193.3</v>
      </c>
      <c r="E959" s="38">
        <f t="shared" si="56"/>
        <v>127193.3</v>
      </c>
      <c r="F959" s="45" t="e">
        <f t="shared" si="57"/>
        <v>#N/A</v>
      </c>
      <c r="G959" s="38" t="e">
        <f t="shared" si="58"/>
        <v>#N/A</v>
      </c>
      <c r="H959" s="38">
        <f t="shared" si="59"/>
        <v>127193.3</v>
      </c>
      <c r="I959">
        <v>17.5</v>
      </c>
      <c r="K959" s="38"/>
      <c r="L959" s="45"/>
    </row>
    <row r="960" spans="1:12" x14ac:dyDescent="0.25">
      <c r="A960" s="36">
        <v>42963</v>
      </c>
      <c r="B960" t="s">
        <v>2</v>
      </c>
      <c r="C960" t="s">
        <v>1</v>
      </c>
      <c r="D960" s="7">
        <v>121445.38</v>
      </c>
      <c r="E960" s="38">
        <f t="shared" si="56"/>
        <v>121445.38</v>
      </c>
      <c r="F960" s="45" t="e">
        <f t="shared" si="57"/>
        <v>#N/A</v>
      </c>
      <c r="G960" s="38" t="e">
        <f t="shared" si="58"/>
        <v>#N/A</v>
      </c>
      <c r="H960" s="38">
        <f t="shared" si="59"/>
        <v>121445.38</v>
      </c>
      <c r="I960">
        <v>18.100000000000001</v>
      </c>
      <c r="K960" s="38"/>
      <c r="L960" s="45"/>
    </row>
    <row r="961" spans="1:12" x14ac:dyDescent="0.25">
      <c r="A961" s="36">
        <v>42964</v>
      </c>
      <c r="B961" t="s">
        <v>2</v>
      </c>
      <c r="C961" t="s">
        <v>1</v>
      </c>
      <c r="D961" s="7">
        <v>129223.80499999999</v>
      </c>
      <c r="E961" s="38">
        <f t="shared" si="56"/>
        <v>129223.80499999999</v>
      </c>
      <c r="F961" s="45" t="e">
        <f t="shared" si="57"/>
        <v>#N/A</v>
      </c>
      <c r="G961" s="38" t="e">
        <f t="shared" si="58"/>
        <v>#N/A</v>
      </c>
      <c r="H961" s="38">
        <f t="shared" si="59"/>
        <v>129223.80499999999</v>
      </c>
      <c r="I961">
        <v>15.6</v>
      </c>
      <c r="K961" s="38"/>
      <c r="L961" s="45"/>
    </row>
    <row r="962" spans="1:12" x14ac:dyDescent="0.25">
      <c r="A962" s="36">
        <v>42965</v>
      </c>
      <c r="B962" t="s">
        <v>2</v>
      </c>
      <c r="C962" t="s">
        <v>1</v>
      </c>
      <c r="D962" s="7">
        <v>133562.98499999999</v>
      </c>
      <c r="E962" s="38">
        <f t="shared" si="56"/>
        <v>133562.98499999999</v>
      </c>
      <c r="F962" s="45" t="e">
        <f t="shared" si="57"/>
        <v>#N/A</v>
      </c>
      <c r="G962" s="38" t="e">
        <f t="shared" si="58"/>
        <v>#N/A</v>
      </c>
      <c r="H962" s="38">
        <f t="shared" si="59"/>
        <v>133562.98499999999</v>
      </c>
      <c r="I962">
        <v>12.2</v>
      </c>
      <c r="K962" s="38"/>
      <c r="L962" s="45"/>
    </row>
    <row r="963" spans="1:12" x14ac:dyDescent="0.25">
      <c r="A963" s="36">
        <v>42966</v>
      </c>
      <c r="B963" t="s">
        <v>2</v>
      </c>
      <c r="C963" t="s">
        <v>1</v>
      </c>
      <c r="D963" s="7">
        <v>124852.67</v>
      </c>
      <c r="E963" s="38">
        <f t="shared" ref="E963:E1026" si="60">IF($B963="N",#N/A,$D963)</f>
        <v>124852.67</v>
      </c>
      <c r="F963" s="45" t="e">
        <f t="shared" ref="F963:F1026" si="61">IF($B963="N",$D963,#N/A)</f>
        <v>#N/A</v>
      </c>
      <c r="G963" s="38" t="e">
        <f t="shared" ref="G963:G1026" si="62">IF($C963="Y",$D963,#N/A)</f>
        <v>#N/A</v>
      </c>
      <c r="H963" s="38">
        <f t="shared" ref="H963:H1026" si="63">IF($C963="Y",#N/A,$D963)</f>
        <v>124852.67</v>
      </c>
      <c r="I963">
        <v>11.8</v>
      </c>
      <c r="K963" s="38"/>
      <c r="L963" s="45"/>
    </row>
    <row r="964" spans="1:12" x14ac:dyDescent="0.25">
      <c r="A964" s="36">
        <v>42967</v>
      </c>
      <c r="B964" t="s">
        <v>2</v>
      </c>
      <c r="C964" t="s">
        <v>1</v>
      </c>
      <c r="D964" s="7">
        <v>119798.995</v>
      </c>
      <c r="E964" s="38">
        <f t="shared" si="60"/>
        <v>119798.995</v>
      </c>
      <c r="F964" s="45" t="e">
        <f t="shared" si="61"/>
        <v>#N/A</v>
      </c>
      <c r="G964" s="38" t="e">
        <f t="shared" si="62"/>
        <v>#N/A</v>
      </c>
      <c r="H964" s="38">
        <f t="shared" si="63"/>
        <v>119798.995</v>
      </c>
      <c r="I964">
        <v>13.3</v>
      </c>
      <c r="K964" s="38"/>
      <c r="L964" s="45"/>
    </row>
    <row r="965" spans="1:12" x14ac:dyDescent="0.25">
      <c r="A965" s="36">
        <v>42968</v>
      </c>
      <c r="B965" t="s">
        <v>2</v>
      </c>
      <c r="C965" t="s">
        <v>1</v>
      </c>
      <c r="D965" s="7">
        <v>140410.29500000001</v>
      </c>
      <c r="E965" s="38">
        <f t="shared" si="60"/>
        <v>140410.29500000001</v>
      </c>
      <c r="F965" s="45" t="e">
        <f t="shared" si="61"/>
        <v>#N/A</v>
      </c>
      <c r="G965" s="38" t="e">
        <f t="shared" si="62"/>
        <v>#N/A</v>
      </c>
      <c r="H965" s="38">
        <f t="shared" si="63"/>
        <v>140410.29500000001</v>
      </c>
      <c r="I965">
        <v>12.7</v>
      </c>
      <c r="K965" s="38"/>
      <c r="L965" s="45"/>
    </row>
    <row r="966" spans="1:12" x14ac:dyDescent="0.25">
      <c r="A966" s="36">
        <v>42969</v>
      </c>
      <c r="B966" t="s">
        <v>2</v>
      </c>
      <c r="C966" t="s">
        <v>1</v>
      </c>
      <c r="D966" s="7">
        <v>133809.45499999999</v>
      </c>
      <c r="E966" s="38">
        <f t="shared" si="60"/>
        <v>133809.45499999999</v>
      </c>
      <c r="F966" s="45" t="e">
        <f t="shared" si="61"/>
        <v>#N/A</v>
      </c>
      <c r="G966" s="38" t="e">
        <f t="shared" si="62"/>
        <v>#N/A</v>
      </c>
      <c r="H966" s="38">
        <f t="shared" si="63"/>
        <v>133809.45499999999</v>
      </c>
      <c r="I966">
        <v>16.8</v>
      </c>
      <c r="K966" s="38"/>
      <c r="L966" s="45"/>
    </row>
    <row r="967" spans="1:12" x14ac:dyDescent="0.25">
      <c r="A967" s="36">
        <v>42970</v>
      </c>
      <c r="B967" t="s">
        <v>2</v>
      </c>
      <c r="C967" t="s">
        <v>1</v>
      </c>
      <c r="D967" s="7">
        <v>133056.82</v>
      </c>
      <c r="E967" s="38">
        <f t="shared" si="60"/>
        <v>133056.82</v>
      </c>
      <c r="F967" s="45" t="e">
        <f t="shared" si="61"/>
        <v>#N/A</v>
      </c>
      <c r="G967" s="38" t="e">
        <f t="shared" si="62"/>
        <v>#N/A</v>
      </c>
      <c r="H967" s="38">
        <f t="shared" si="63"/>
        <v>133056.82</v>
      </c>
      <c r="I967">
        <v>18.100000000000001</v>
      </c>
      <c r="K967" s="38"/>
      <c r="L967" s="45"/>
    </row>
    <row r="968" spans="1:12" x14ac:dyDescent="0.25">
      <c r="A968" s="36">
        <v>42971</v>
      </c>
      <c r="B968" t="s">
        <v>2</v>
      </c>
      <c r="C968" t="s">
        <v>1</v>
      </c>
      <c r="D968" s="7">
        <v>135619.94</v>
      </c>
      <c r="E968" s="38">
        <f t="shared" si="60"/>
        <v>135619.94</v>
      </c>
      <c r="F968" s="45" t="e">
        <f t="shared" si="61"/>
        <v>#N/A</v>
      </c>
      <c r="G968" s="38" t="e">
        <f t="shared" si="62"/>
        <v>#N/A</v>
      </c>
      <c r="H968" s="38">
        <f t="shared" si="63"/>
        <v>135619.94</v>
      </c>
      <c r="I968">
        <v>13.3</v>
      </c>
      <c r="K968" s="38"/>
      <c r="L968" s="45"/>
    </row>
    <row r="969" spans="1:12" x14ac:dyDescent="0.25">
      <c r="A969" s="36">
        <v>42972</v>
      </c>
      <c r="B969" t="s">
        <v>2</v>
      </c>
      <c r="C969" t="s">
        <v>1</v>
      </c>
      <c r="D969" s="7">
        <v>133666.57500000001</v>
      </c>
      <c r="E969" s="38">
        <f t="shared" si="60"/>
        <v>133666.57500000001</v>
      </c>
      <c r="F969" s="45" t="e">
        <f t="shared" si="61"/>
        <v>#N/A</v>
      </c>
      <c r="G969" s="38" t="e">
        <f t="shared" si="62"/>
        <v>#N/A</v>
      </c>
      <c r="H969" s="38">
        <f t="shared" si="63"/>
        <v>133666.57500000001</v>
      </c>
      <c r="I969">
        <v>15</v>
      </c>
      <c r="K969" s="38"/>
      <c r="L969" s="45"/>
    </row>
    <row r="970" spans="1:12" x14ac:dyDescent="0.25">
      <c r="A970" s="36">
        <v>42973</v>
      </c>
      <c r="B970" t="s">
        <v>2</v>
      </c>
      <c r="C970" t="s">
        <v>1</v>
      </c>
      <c r="D970" s="7">
        <v>117444.1</v>
      </c>
      <c r="E970" s="38">
        <f t="shared" si="60"/>
        <v>117444.1</v>
      </c>
      <c r="F970" s="45" t="e">
        <f t="shared" si="61"/>
        <v>#N/A</v>
      </c>
      <c r="G970" s="38" t="e">
        <f t="shared" si="62"/>
        <v>#N/A</v>
      </c>
      <c r="H970" s="38">
        <f t="shared" si="63"/>
        <v>117444.1</v>
      </c>
      <c r="I970">
        <v>15.3</v>
      </c>
      <c r="K970" s="38"/>
      <c r="L970" s="45"/>
    </row>
    <row r="971" spans="1:12" x14ac:dyDescent="0.25">
      <c r="A971" s="36">
        <v>42974</v>
      </c>
      <c r="B971" t="s">
        <v>2</v>
      </c>
      <c r="C971" t="s">
        <v>1</v>
      </c>
      <c r="D971" s="7">
        <v>115177.935</v>
      </c>
      <c r="E971" s="38">
        <f t="shared" si="60"/>
        <v>115177.935</v>
      </c>
      <c r="F971" s="45" t="e">
        <f t="shared" si="61"/>
        <v>#N/A</v>
      </c>
      <c r="G971" s="38" t="e">
        <f t="shared" si="62"/>
        <v>#N/A</v>
      </c>
      <c r="H971" s="38">
        <f t="shared" si="63"/>
        <v>115177.935</v>
      </c>
      <c r="I971">
        <v>10.7</v>
      </c>
      <c r="K971" s="38"/>
      <c r="L971" s="45"/>
    </row>
    <row r="972" spans="1:12" x14ac:dyDescent="0.25">
      <c r="A972" s="36">
        <v>42975</v>
      </c>
      <c r="B972" t="s">
        <v>2</v>
      </c>
      <c r="C972" t="s">
        <v>1</v>
      </c>
      <c r="D972" s="7">
        <v>139414.495</v>
      </c>
      <c r="E972" s="38">
        <f t="shared" si="60"/>
        <v>139414.495</v>
      </c>
      <c r="F972" s="45" t="e">
        <f t="shared" si="61"/>
        <v>#N/A</v>
      </c>
      <c r="G972" s="38" t="e">
        <f t="shared" si="62"/>
        <v>#N/A</v>
      </c>
      <c r="H972" s="38">
        <f t="shared" si="63"/>
        <v>139414.495</v>
      </c>
      <c r="I972">
        <v>11.8</v>
      </c>
      <c r="K972" s="38"/>
      <c r="L972" s="45"/>
    </row>
    <row r="973" spans="1:12" x14ac:dyDescent="0.25">
      <c r="A973" s="36">
        <v>42976</v>
      </c>
      <c r="B973" t="s">
        <v>2</v>
      </c>
      <c r="C973" t="s">
        <v>1</v>
      </c>
      <c r="D973" s="7">
        <v>139814.04</v>
      </c>
      <c r="E973" s="38">
        <f t="shared" si="60"/>
        <v>139814.04</v>
      </c>
      <c r="F973" s="45" t="e">
        <f t="shared" si="61"/>
        <v>#N/A</v>
      </c>
      <c r="G973" s="38" t="e">
        <f t="shared" si="62"/>
        <v>#N/A</v>
      </c>
      <c r="H973" s="38">
        <f t="shared" si="63"/>
        <v>139814.04</v>
      </c>
      <c r="I973">
        <v>12.9</v>
      </c>
      <c r="K973" s="38"/>
      <c r="L973" s="45"/>
    </row>
    <row r="974" spans="1:12" x14ac:dyDescent="0.25">
      <c r="A974" s="36">
        <v>42977</v>
      </c>
      <c r="B974" t="s">
        <v>2</v>
      </c>
      <c r="C974" t="s">
        <v>1</v>
      </c>
      <c r="D974" s="7">
        <v>137513.465</v>
      </c>
      <c r="E974" s="38">
        <f t="shared" si="60"/>
        <v>137513.465</v>
      </c>
      <c r="F974" s="45" t="e">
        <f t="shared" si="61"/>
        <v>#N/A</v>
      </c>
      <c r="G974" s="38" t="e">
        <f t="shared" si="62"/>
        <v>#N/A</v>
      </c>
      <c r="H974" s="38">
        <f t="shared" si="63"/>
        <v>137513.465</v>
      </c>
      <c r="I974">
        <v>13.8</v>
      </c>
      <c r="K974" s="38"/>
      <c r="L974" s="45"/>
    </row>
    <row r="975" spans="1:12" x14ac:dyDescent="0.25">
      <c r="A975" s="36">
        <v>42978</v>
      </c>
      <c r="B975" t="s">
        <v>2</v>
      </c>
      <c r="C975" t="s">
        <v>1</v>
      </c>
      <c r="D975" s="7">
        <v>133982.255</v>
      </c>
      <c r="E975" s="38">
        <f t="shared" si="60"/>
        <v>133982.255</v>
      </c>
      <c r="F975" s="45" t="e">
        <f t="shared" si="61"/>
        <v>#N/A</v>
      </c>
      <c r="G975" s="38" t="e">
        <f t="shared" si="62"/>
        <v>#N/A</v>
      </c>
      <c r="H975" s="38">
        <f t="shared" si="63"/>
        <v>133982.255</v>
      </c>
      <c r="I975">
        <v>16.7</v>
      </c>
      <c r="K975" s="38"/>
      <c r="L975" s="45"/>
    </row>
    <row r="976" spans="1:12" x14ac:dyDescent="0.25">
      <c r="A976" s="36">
        <v>42979</v>
      </c>
      <c r="B976" t="s">
        <v>2</v>
      </c>
      <c r="C976" t="s">
        <v>1</v>
      </c>
      <c r="D976" s="7">
        <v>128707.425</v>
      </c>
      <c r="E976" s="38">
        <f t="shared" si="60"/>
        <v>128707.425</v>
      </c>
      <c r="F976" s="45" t="e">
        <f t="shared" si="61"/>
        <v>#N/A</v>
      </c>
      <c r="G976" s="38" t="e">
        <f t="shared" si="62"/>
        <v>#N/A</v>
      </c>
      <c r="H976" s="38">
        <f t="shared" si="63"/>
        <v>128707.425</v>
      </c>
      <c r="I976">
        <v>17</v>
      </c>
      <c r="K976" s="38"/>
      <c r="L976" s="45"/>
    </row>
    <row r="977" spans="1:12" x14ac:dyDescent="0.25">
      <c r="A977" s="36">
        <v>42980</v>
      </c>
      <c r="B977" t="s">
        <v>2</v>
      </c>
      <c r="C977" t="s">
        <v>1</v>
      </c>
      <c r="D977" s="7">
        <v>114098.11500000001</v>
      </c>
      <c r="E977" s="38">
        <f t="shared" si="60"/>
        <v>114098.11500000001</v>
      </c>
      <c r="F977" s="45" t="e">
        <f t="shared" si="61"/>
        <v>#N/A</v>
      </c>
      <c r="G977" s="38" t="e">
        <f t="shared" si="62"/>
        <v>#N/A</v>
      </c>
      <c r="H977" s="38">
        <f t="shared" si="63"/>
        <v>114098.11500000001</v>
      </c>
      <c r="I977">
        <v>18.399999999999999</v>
      </c>
      <c r="K977" s="38"/>
      <c r="L977" s="45"/>
    </row>
    <row r="978" spans="1:12" x14ac:dyDescent="0.25">
      <c r="A978" s="36">
        <v>42981</v>
      </c>
      <c r="B978" t="s">
        <v>2</v>
      </c>
      <c r="C978" t="s">
        <v>1</v>
      </c>
      <c r="D978" s="7">
        <v>103964.33</v>
      </c>
      <c r="E978" s="38">
        <f t="shared" si="60"/>
        <v>103964.33</v>
      </c>
      <c r="F978" s="45" t="e">
        <f t="shared" si="61"/>
        <v>#N/A</v>
      </c>
      <c r="G978" s="38" t="e">
        <f t="shared" si="62"/>
        <v>#N/A</v>
      </c>
      <c r="H978" s="38">
        <f t="shared" si="63"/>
        <v>103964.33</v>
      </c>
      <c r="I978">
        <v>17.2</v>
      </c>
      <c r="K978" s="38"/>
      <c r="L978" s="45"/>
    </row>
    <row r="979" spans="1:12" x14ac:dyDescent="0.25">
      <c r="A979" s="36">
        <v>42982</v>
      </c>
      <c r="B979" t="s">
        <v>2</v>
      </c>
      <c r="C979" t="s">
        <v>1</v>
      </c>
      <c r="D979" s="7">
        <v>128001.05499999999</v>
      </c>
      <c r="E979" s="38">
        <f t="shared" si="60"/>
        <v>128001.05499999999</v>
      </c>
      <c r="F979" s="45" t="e">
        <f t="shared" si="61"/>
        <v>#N/A</v>
      </c>
      <c r="G979" s="38" t="e">
        <f t="shared" si="62"/>
        <v>#N/A</v>
      </c>
      <c r="H979" s="38">
        <f t="shared" si="63"/>
        <v>128001.05499999999</v>
      </c>
      <c r="I979">
        <v>13.7</v>
      </c>
      <c r="K979" s="38"/>
      <c r="L979" s="45"/>
    </row>
    <row r="980" spans="1:12" x14ac:dyDescent="0.25">
      <c r="A980" s="36">
        <v>42983</v>
      </c>
      <c r="B980" t="s">
        <v>2</v>
      </c>
      <c r="C980" t="s">
        <v>1</v>
      </c>
      <c r="D980" s="7">
        <v>137696.67000000001</v>
      </c>
      <c r="E980" s="38">
        <f t="shared" si="60"/>
        <v>137696.67000000001</v>
      </c>
      <c r="F980" s="45" t="e">
        <f t="shared" si="61"/>
        <v>#N/A</v>
      </c>
      <c r="G980" s="38" t="e">
        <f t="shared" si="62"/>
        <v>#N/A</v>
      </c>
      <c r="H980" s="38">
        <f t="shared" si="63"/>
        <v>137696.67000000001</v>
      </c>
      <c r="I980">
        <v>13.3</v>
      </c>
      <c r="K980" s="38"/>
      <c r="L980" s="45"/>
    </row>
    <row r="981" spans="1:12" x14ac:dyDescent="0.25">
      <c r="A981" s="36">
        <v>42984</v>
      </c>
      <c r="B981" t="s">
        <v>2</v>
      </c>
      <c r="C981" t="s">
        <v>1</v>
      </c>
      <c r="D981" s="7">
        <v>134819.94500000001</v>
      </c>
      <c r="E981" s="38">
        <f t="shared" si="60"/>
        <v>134819.94500000001</v>
      </c>
      <c r="F981" s="45" t="e">
        <f t="shared" si="61"/>
        <v>#N/A</v>
      </c>
      <c r="G981" s="38" t="e">
        <f t="shared" si="62"/>
        <v>#N/A</v>
      </c>
      <c r="H981" s="38">
        <f t="shared" si="63"/>
        <v>134819.94500000001</v>
      </c>
      <c r="I981">
        <v>15.1</v>
      </c>
      <c r="K981" s="38"/>
      <c r="L981" s="45"/>
    </row>
    <row r="982" spans="1:12" x14ac:dyDescent="0.25">
      <c r="A982" s="36">
        <v>42985</v>
      </c>
      <c r="B982" t="s">
        <v>2</v>
      </c>
      <c r="C982" t="s">
        <v>1</v>
      </c>
      <c r="D982" s="7">
        <v>133405.72</v>
      </c>
      <c r="E982" s="38">
        <f t="shared" si="60"/>
        <v>133405.72</v>
      </c>
      <c r="F982" s="45" t="e">
        <f t="shared" si="61"/>
        <v>#N/A</v>
      </c>
      <c r="G982" s="38" t="e">
        <f t="shared" si="62"/>
        <v>#N/A</v>
      </c>
      <c r="H982" s="38">
        <f t="shared" si="63"/>
        <v>133405.72</v>
      </c>
      <c r="I982">
        <v>15.2</v>
      </c>
      <c r="K982" s="38"/>
      <c r="L982" s="45"/>
    </row>
    <row r="983" spans="1:12" x14ac:dyDescent="0.25">
      <c r="A983" s="36">
        <v>42986</v>
      </c>
      <c r="B983" t="s">
        <v>2</v>
      </c>
      <c r="C983" t="s">
        <v>1</v>
      </c>
      <c r="D983" s="7">
        <v>132543.1</v>
      </c>
      <c r="E983" s="38">
        <f t="shared" si="60"/>
        <v>132543.1</v>
      </c>
      <c r="F983" s="45" t="e">
        <f t="shared" si="61"/>
        <v>#N/A</v>
      </c>
      <c r="G983" s="38" t="e">
        <f t="shared" si="62"/>
        <v>#N/A</v>
      </c>
      <c r="H983" s="38">
        <f t="shared" si="63"/>
        <v>132543.1</v>
      </c>
      <c r="I983">
        <v>13.5</v>
      </c>
      <c r="K983" s="38"/>
      <c r="L983" s="45"/>
    </row>
    <row r="984" spans="1:12" x14ac:dyDescent="0.25">
      <c r="A984" s="36">
        <v>42987</v>
      </c>
      <c r="B984" t="s">
        <v>2</v>
      </c>
      <c r="C984" t="s">
        <v>1</v>
      </c>
      <c r="D984" s="7">
        <v>120454.01</v>
      </c>
      <c r="E984" s="38">
        <f t="shared" si="60"/>
        <v>120454.01</v>
      </c>
      <c r="F984" s="45" t="e">
        <f t="shared" si="61"/>
        <v>#N/A</v>
      </c>
      <c r="G984" s="38" t="e">
        <f t="shared" si="62"/>
        <v>#N/A</v>
      </c>
      <c r="H984" s="38">
        <f t="shared" si="63"/>
        <v>120454.01</v>
      </c>
      <c r="I984">
        <v>14.9</v>
      </c>
      <c r="K984" s="38"/>
      <c r="L984" s="45"/>
    </row>
    <row r="985" spans="1:12" x14ac:dyDescent="0.25">
      <c r="A985" s="36">
        <v>42988</v>
      </c>
      <c r="B985" t="s">
        <v>2</v>
      </c>
      <c r="C985" t="s">
        <v>1</v>
      </c>
      <c r="D985" s="7">
        <v>114584.065</v>
      </c>
      <c r="E985" s="38">
        <f t="shared" si="60"/>
        <v>114584.065</v>
      </c>
      <c r="F985" s="45" t="e">
        <f t="shared" si="61"/>
        <v>#N/A</v>
      </c>
      <c r="G985" s="38" t="e">
        <f t="shared" si="62"/>
        <v>#N/A</v>
      </c>
      <c r="H985" s="38">
        <f t="shared" si="63"/>
        <v>114584.065</v>
      </c>
      <c r="I985">
        <v>16.100000000000001</v>
      </c>
      <c r="K985" s="38"/>
      <c r="L985" s="45"/>
    </row>
    <row r="986" spans="1:12" x14ac:dyDescent="0.25">
      <c r="A986" s="36">
        <v>42989</v>
      </c>
      <c r="B986" t="s">
        <v>2</v>
      </c>
      <c r="C986" t="s">
        <v>1</v>
      </c>
      <c r="D986" s="7">
        <v>127169.03</v>
      </c>
      <c r="E986" s="38">
        <f t="shared" si="60"/>
        <v>127169.03</v>
      </c>
      <c r="F986" s="45" t="e">
        <f t="shared" si="61"/>
        <v>#N/A</v>
      </c>
      <c r="G986" s="38" t="e">
        <f t="shared" si="62"/>
        <v>#N/A</v>
      </c>
      <c r="H986" s="38">
        <f t="shared" si="63"/>
        <v>127169.03</v>
      </c>
      <c r="I986">
        <v>18.100000000000001</v>
      </c>
      <c r="K986" s="38"/>
      <c r="L986" s="45"/>
    </row>
    <row r="987" spans="1:12" x14ac:dyDescent="0.25">
      <c r="A987" s="36">
        <v>42990</v>
      </c>
      <c r="B987" t="s">
        <v>2</v>
      </c>
      <c r="C987" t="s">
        <v>1</v>
      </c>
      <c r="D987" s="7">
        <v>130906.89</v>
      </c>
      <c r="E987" s="38">
        <f t="shared" si="60"/>
        <v>130906.89</v>
      </c>
      <c r="F987" s="45" t="e">
        <f t="shared" si="61"/>
        <v>#N/A</v>
      </c>
      <c r="G987" s="38" t="e">
        <f t="shared" si="62"/>
        <v>#N/A</v>
      </c>
      <c r="H987" s="38">
        <f t="shared" si="63"/>
        <v>130906.89</v>
      </c>
      <c r="I987">
        <v>19.899999999999999</v>
      </c>
      <c r="K987" s="38"/>
      <c r="L987" s="45"/>
    </row>
    <row r="988" spans="1:12" x14ac:dyDescent="0.25">
      <c r="A988" s="36">
        <v>42991</v>
      </c>
      <c r="B988" t="s">
        <v>2</v>
      </c>
      <c r="C988" t="s">
        <v>1</v>
      </c>
      <c r="D988" s="7">
        <v>127192.315</v>
      </c>
      <c r="E988" s="38">
        <f t="shared" si="60"/>
        <v>127192.315</v>
      </c>
      <c r="F988" s="45" t="e">
        <f t="shared" si="61"/>
        <v>#N/A</v>
      </c>
      <c r="G988" s="38" t="e">
        <f t="shared" si="62"/>
        <v>#N/A</v>
      </c>
      <c r="H988" s="38">
        <f t="shared" si="63"/>
        <v>127192.315</v>
      </c>
      <c r="I988">
        <v>16.399999999999999</v>
      </c>
      <c r="K988" s="38"/>
      <c r="L988" s="45"/>
    </row>
    <row r="989" spans="1:12" x14ac:dyDescent="0.25">
      <c r="A989" s="36">
        <v>42992</v>
      </c>
      <c r="B989" t="s">
        <v>2</v>
      </c>
      <c r="C989" t="s">
        <v>1</v>
      </c>
      <c r="D989" s="7">
        <v>131986.80499999999</v>
      </c>
      <c r="E989" s="38">
        <f t="shared" si="60"/>
        <v>131986.80499999999</v>
      </c>
      <c r="F989" s="45" t="e">
        <f t="shared" si="61"/>
        <v>#N/A</v>
      </c>
      <c r="G989" s="38" t="e">
        <f t="shared" si="62"/>
        <v>#N/A</v>
      </c>
      <c r="H989" s="38">
        <f t="shared" si="63"/>
        <v>131986.80499999999</v>
      </c>
      <c r="I989">
        <v>15.3</v>
      </c>
      <c r="K989" s="38"/>
      <c r="L989" s="45"/>
    </row>
    <row r="990" spans="1:12" x14ac:dyDescent="0.25">
      <c r="A990" s="36">
        <v>42993</v>
      </c>
      <c r="B990" t="s">
        <v>2</v>
      </c>
      <c r="C990" t="s">
        <v>1</v>
      </c>
      <c r="D990" s="7">
        <v>128761.605</v>
      </c>
      <c r="E990" s="38">
        <f t="shared" si="60"/>
        <v>128761.605</v>
      </c>
      <c r="F990" s="45" t="e">
        <f t="shared" si="61"/>
        <v>#N/A</v>
      </c>
      <c r="G990" s="38" t="e">
        <f t="shared" si="62"/>
        <v>#N/A</v>
      </c>
      <c r="H990" s="38">
        <f t="shared" si="63"/>
        <v>128761.605</v>
      </c>
      <c r="I990">
        <v>16.7</v>
      </c>
      <c r="K990" s="38"/>
      <c r="L990" s="45"/>
    </row>
    <row r="991" spans="1:12" x14ac:dyDescent="0.25">
      <c r="A991" s="36">
        <v>42994</v>
      </c>
      <c r="B991" t="s">
        <v>2</v>
      </c>
      <c r="C991" t="s">
        <v>1</v>
      </c>
      <c r="D991" s="7">
        <v>111301.56</v>
      </c>
      <c r="E991" s="38">
        <f t="shared" si="60"/>
        <v>111301.56</v>
      </c>
      <c r="F991" s="45" t="e">
        <f t="shared" si="61"/>
        <v>#N/A</v>
      </c>
      <c r="G991" s="38" t="e">
        <f t="shared" si="62"/>
        <v>#N/A</v>
      </c>
      <c r="H991" s="38">
        <f t="shared" si="63"/>
        <v>111301.56</v>
      </c>
      <c r="I991">
        <v>13.3</v>
      </c>
      <c r="K991" s="38"/>
      <c r="L991" s="45"/>
    </row>
    <row r="992" spans="1:12" x14ac:dyDescent="0.25">
      <c r="A992" s="36">
        <v>42995</v>
      </c>
      <c r="B992" t="s">
        <v>2</v>
      </c>
      <c r="C992" t="s">
        <v>1</v>
      </c>
      <c r="D992" s="7">
        <v>104766</v>
      </c>
      <c r="E992" s="38">
        <f t="shared" si="60"/>
        <v>104766</v>
      </c>
      <c r="F992" s="45" t="e">
        <f t="shared" si="61"/>
        <v>#N/A</v>
      </c>
      <c r="G992" s="38" t="e">
        <f t="shared" si="62"/>
        <v>#N/A</v>
      </c>
      <c r="H992" s="38">
        <f t="shared" si="63"/>
        <v>104766</v>
      </c>
      <c r="I992">
        <v>18.100000000000001</v>
      </c>
      <c r="K992" s="38"/>
      <c r="L992" s="45"/>
    </row>
    <row r="993" spans="1:12" x14ac:dyDescent="0.25">
      <c r="A993" s="36">
        <v>42996</v>
      </c>
      <c r="B993" t="s">
        <v>2</v>
      </c>
      <c r="C993" t="s">
        <v>1</v>
      </c>
      <c r="D993" s="7">
        <v>115123.54</v>
      </c>
      <c r="E993" s="38">
        <f t="shared" si="60"/>
        <v>115123.54</v>
      </c>
      <c r="F993" s="45" t="e">
        <f t="shared" si="61"/>
        <v>#N/A</v>
      </c>
      <c r="G993" s="38" t="e">
        <f t="shared" si="62"/>
        <v>#N/A</v>
      </c>
      <c r="H993" s="38">
        <f t="shared" si="63"/>
        <v>115123.54</v>
      </c>
      <c r="I993">
        <v>22</v>
      </c>
      <c r="K993" s="38"/>
      <c r="L993" s="45"/>
    </row>
    <row r="994" spans="1:12" x14ac:dyDescent="0.25">
      <c r="A994" s="36">
        <v>42997</v>
      </c>
      <c r="B994" t="s">
        <v>2</v>
      </c>
      <c r="C994" t="s">
        <v>1</v>
      </c>
      <c r="D994" s="7">
        <v>124033.955</v>
      </c>
      <c r="E994" s="38">
        <f t="shared" si="60"/>
        <v>124033.955</v>
      </c>
      <c r="F994" s="45" t="e">
        <f t="shared" si="61"/>
        <v>#N/A</v>
      </c>
      <c r="G994" s="38" t="e">
        <f t="shared" si="62"/>
        <v>#N/A</v>
      </c>
      <c r="H994" s="38">
        <f t="shared" si="63"/>
        <v>124033.955</v>
      </c>
      <c r="I994">
        <v>13.9</v>
      </c>
      <c r="K994" s="38"/>
      <c r="L994" s="45"/>
    </row>
    <row r="995" spans="1:12" x14ac:dyDescent="0.25">
      <c r="A995" s="36">
        <v>42998</v>
      </c>
      <c r="B995" t="s">
        <v>2</v>
      </c>
      <c r="C995" t="s">
        <v>1</v>
      </c>
      <c r="D995" s="7">
        <v>123461.38</v>
      </c>
      <c r="E995" s="38">
        <f t="shared" si="60"/>
        <v>123461.38</v>
      </c>
      <c r="F995" s="45" t="e">
        <f t="shared" si="61"/>
        <v>#N/A</v>
      </c>
      <c r="G995" s="38" t="e">
        <f t="shared" si="62"/>
        <v>#N/A</v>
      </c>
      <c r="H995" s="38">
        <f t="shared" si="63"/>
        <v>123461.38</v>
      </c>
      <c r="I995">
        <v>19.2</v>
      </c>
      <c r="K995" s="38"/>
      <c r="L995" s="45"/>
    </row>
    <row r="996" spans="1:12" x14ac:dyDescent="0.25">
      <c r="A996" s="36">
        <v>42999</v>
      </c>
      <c r="B996" t="s">
        <v>2</v>
      </c>
      <c r="C996" t="s">
        <v>1</v>
      </c>
      <c r="D996" s="7">
        <v>119309.93</v>
      </c>
      <c r="E996" s="38">
        <f t="shared" si="60"/>
        <v>119309.93</v>
      </c>
      <c r="F996" s="45" t="e">
        <f t="shared" si="61"/>
        <v>#N/A</v>
      </c>
      <c r="G996" s="38" t="e">
        <f t="shared" si="62"/>
        <v>#N/A</v>
      </c>
      <c r="H996" s="38">
        <f t="shared" si="63"/>
        <v>119309.93</v>
      </c>
      <c r="I996">
        <v>23.6</v>
      </c>
      <c r="K996" s="38"/>
      <c r="L996" s="45"/>
    </row>
    <row r="997" spans="1:12" x14ac:dyDescent="0.25">
      <c r="A997" s="36">
        <v>43000</v>
      </c>
      <c r="B997" t="s">
        <v>1</v>
      </c>
      <c r="C997" t="s">
        <v>1</v>
      </c>
      <c r="D997" s="7">
        <v>116611.25</v>
      </c>
      <c r="E997" s="38" t="e">
        <f t="shared" si="60"/>
        <v>#N/A</v>
      </c>
      <c r="F997" s="45">
        <f t="shared" si="61"/>
        <v>116611.25</v>
      </c>
      <c r="G997" s="38" t="e">
        <f t="shared" si="62"/>
        <v>#N/A</v>
      </c>
      <c r="H997" s="38">
        <f t="shared" si="63"/>
        <v>116611.25</v>
      </c>
      <c r="I997">
        <v>25.6</v>
      </c>
      <c r="K997" s="38"/>
      <c r="L997" s="45"/>
    </row>
    <row r="998" spans="1:12" x14ac:dyDescent="0.25">
      <c r="A998" s="36">
        <v>43001</v>
      </c>
      <c r="B998" t="s">
        <v>1</v>
      </c>
      <c r="C998" t="s">
        <v>1</v>
      </c>
      <c r="D998" s="7">
        <v>101012.29</v>
      </c>
      <c r="E998" s="38" t="e">
        <f t="shared" si="60"/>
        <v>#N/A</v>
      </c>
      <c r="F998" s="45">
        <f t="shared" si="61"/>
        <v>101012.29</v>
      </c>
      <c r="G998" s="38" t="e">
        <f t="shared" si="62"/>
        <v>#N/A</v>
      </c>
      <c r="H998" s="38">
        <f t="shared" si="63"/>
        <v>101012.29</v>
      </c>
      <c r="I998">
        <v>30.6</v>
      </c>
      <c r="K998" s="38"/>
      <c r="L998" s="45"/>
    </row>
    <row r="999" spans="1:12" x14ac:dyDescent="0.25">
      <c r="A999" s="36">
        <v>43002</v>
      </c>
      <c r="B999" t="s">
        <v>1</v>
      </c>
      <c r="C999" t="s">
        <v>1</v>
      </c>
      <c r="D999" s="7">
        <v>92608.24</v>
      </c>
      <c r="E999" s="38" t="e">
        <f t="shared" si="60"/>
        <v>#N/A</v>
      </c>
      <c r="F999" s="45">
        <f t="shared" si="61"/>
        <v>92608.24</v>
      </c>
      <c r="G999" s="38" t="e">
        <f t="shared" si="62"/>
        <v>#N/A</v>
      </c>
      <c r="H999" s="38">
        <f t="shared" si="63"/>
        <v>92608.24</v>
      </c>
      <c r="I999">
        <v>19.899999999999999</v>
      </c>
      <c r="K999" s="38"/>
      <c r="L999" s="45"/>
    </row>
    <row r="1000" spans="1:12" x14ac:dyDescent="0.25">
      <c r="A1000" s="36">
        <v>43003</v>
      </c>
      <c r="B1000" t="s">
        <v>1</v>
      </c>
      <c r="C1000" t="s">
        <v>1</v>
      </c>
      <c r="D1000" s="7">
        <v>119126.485</v>
      </c>
      <c r="E1000" s="38" t="e">
        <f t="shared" si="60"/>
        <v>#N/A</v>
      </c>
      <c r="F1000" s="45">
        <f t="shared" si="61"/>
        <v>119126.485</v>
      </c>
      <c r="G1000" s="38" t="e">
        <f t="shared" si="62"/>
        <v>#N/A</v>
      </c>
      <c r="H1000" s="38">
        <f t="shared" si="63"/>
        <v>119126.485</v>
      </c>
      <c r="I1000">
        <v>14.2</v>
      </c>
      <c r="K1000" s="38"/>
      <c r="L1000" s="45"/>
    </row>
    <row r="1001" spans="1:12" x14ac:dyDescent="0.25">
      <c r="A1001" s="36">
        <v>43004</v>
      </c>
      <c r="B1001" t="s">
        <v>1</v>
      </c>
      <c r="C1001" t="s">
        <v>1</v>
      </c>
      <c r="D1001" s="7">
        <v>124452.94</v>
      </c>
      <c r="E1001" s="38" t="e">
        <f t="shared" si="60"/>
        <v>#N/A</v>
      </c>
      <c r="F1001" s="45">
        <f t="shared" si="61"/>
        <v>124452.94</v>
      </c>
      <c r="G1001" s="38" t="e">
        <f t="shared" si="62"/>
        <v>#N/A</v>
      </c>
      <c r="H1001" s="38">
        <f t="shared" si="63"/>
        <v>124452.94</v>
      </c>
      <c r="I1001">
        <v>15.1</v>
      </c>
      <c r="K1001" s="38"/>
      <c r="L1001" s="45"/>
    </row>
    <row r="1002" spans="1:12" x14ac:dyDescent="0.25">
      <c r="A1002" s="36">
        <v>43005</v>
      </c>
      <c r="B1002" t="s">
        <v>1</v>
      </c>
      <c r="C1002" t="s">
        <v>1</v>
      </c>
      <c r="D1002" s="7">
        <v>119028.07</v>
      </c>
      <c r="E1002" s="38" t="e">
        <f t="shared" si="60"/>
        <v>#N/A</v>
      </c>
      <c r="F1002" s="45">
        <f t="shared" si="61"/>
        <v>119028.07</v>
      </c>
      <c r="G1002" s="38" t="e">
        <f t="shared" si="62"/>
        <v>#N/A</v>
      </c>
      <c r="H1002" s="38">
        <f t="shared" si="63"/>
        <v>119028.07</v>
      </c>
      <c r="I1002">
        <v>24.6</v>
      </c>
      <c r="K1002" s="38"/>
      <c r="L1002" s="45"/>
    </row>
    <row r="1003" spans="1:12" x14ac:dyDescent="0.25">
      <c r="A1003" s="36">
        <v>43006</v>
      </c>
      <c r="B1003" t="s">
        <v>1</v>
      </c>
      <c r="C1003" t="s">
        <v>1</v>
      </c>
      <c r="D1003" s="7">
        <v>116655.855</v>
      </c>
      <c r="E1003" s="38" t="e">
        <f t="shared" si="60"/>
        <v>#N/A</v>
      </c>
      <c r="F1003" s="45">
        <f t="shared" si="61"/>
        <v>116655.855</v>
      </c>
      <c r="G1003" s="38" t="e">
        <f t="shared" si="62"/>
        <v>#N/A</v>
      </c>
      <c r="H1003" s="38">
        <f t="shared" si="63"/>
        <v>116655.855</v>
      </c>
      <c r="I1003">
        <v>18.5</v>
      </c>
      <c r="K1003" s="38"/>
      <c r="L1003" s="45"/>
    </row>
    <row r="1004" spans="1:12" x14ac:dyDescent="0.25">
      <c r="A1004" s="36">
        <v>43007</v>
      </c>
      <c r="B1004" t="s">
        <v>1</v>
      </c>
      <c r="C1004" t="s">
        <v>2</v>
      </c>
      <c r="D1004" s="7">
        <v>102847.255</v>
      </c>
      <c r="E1004" s="38" t="e">
        <f t="shared" si="60"/>
        <v>#N/A</v>
      </c>
      <c r="F1004" s="45">
        <f t="shared" si="61"/>
        <v>102847.255</v>
      </c>
      <c r="G1004" s="38">
        <f t="shared" si="62"/>
        <v>102847.255</v>
      </c>
      <c r="H1004" s="38" t="e">
        <f t="shared" si="63"/>
        <v>#N/A</v>
      </c>
      <c r="I1004">
        <v>18.399999999999999</v>
      </c>
      <c r="K1004" s="38"/>
      <c r="L1004" s="45"/>
    </row>
    <row r="1005" spans="1:12" x14ac:dyDescent="0.25">
      <c r="A1005" s="36">
        <v>43008</v>
      </c>
      <c r="B1005" t="s">
        <v>1</v>
      </c>
      <c r="C1005" t="s">
        <v>1</v>
      </c>
      <c r="D1005" s="7">
        <v>100701.82</v>
      </c>
      <c r="E1005" s="38" t="e">
        <f t="shared" si="60"/>
        <v>#N/A</v>
      </c>
      <c r="F1005" s="45">
        <f t="shared" si="61"/>
        <v>100701.82</v>
      </c>
      <c r="G1005" s="38" t="e">
        <f t="shared" si="62"/>
        <v>#N/A</v>
      </c>
      <c r="H1005" s="38">
        <f t="shared" si="63"/>
        <v>100701.82</v>
      </c>
      <c r="I1005">
        <v>15.4</v>
      </c>
      <c r="K1005" s="38"/>
      <c r="L1005" s="45"/>
    </row>
    <row r="1006" spans="1:12" x14ac:dyDescent="0.25">
      <c r="A1006" s="36">
        <v>43009</v>
      </c>
      <c r="B1006" t="s">
        <v>1</v>
      </c>
      <c r="C1006" t="s">
        <v>1</v>
      </c>
      <c r="D1006" s="7">
        <v>103556.74</v>
      </c>
      <c r="E1006" s="38" t="e">
        <f t="shared" si="60"/>
        <v>#N/A</v>
      </c>
      <c r="F1006" s="45">
        <f t="shared" si="61"/>
        <v>103556.74</v>
      </c>
      <c r="G1006" s="38" t="e">
        <f t="shared" si="62"/>
        <v>#N/A</v>
      </c>
      <c r="H1006" s="38">
        <f t="shared" si="63"/>
        <v>103556.74</v>
      </c>
      <c r="I1006">
        <v>17.2</v>
      </c>
      <c r="K1006" s="38"/>
      <c r="L1006" s="45"/>
    </row>
    <row r="1007" spans="1:12" x14ac:dyDescent="0.25">
      <c r="A1007" s="36">
        <v>43010</v>
      </c>
      <c r="B1007" t="s">
        <v>1</v>
      </c>
      <c r="C1007" t="s">
        <v>1</v>
      </c>
      <c r="D1007" s="7">
        <v>119226.42</v>
      </c>
      <c r="E1007" s="38" t="e">
        <f t="shared" si="60"/>
        <v>#N/A</v>
      </c>
      <c r="F1007" s="45">
        <f t="shared" si="61"/>
        <v>119226.42</v>
      </c>
      <c r="G1007" s="38" t="e">
        <f t="shared" si="62"/>
        <v>#N/A</v>
      </c>
      <c r="H1007" s="38">
        <f t="shared" si="63"/>
        <v>119226.42</v>
      </c>
      <c r="I1007">
        <v>16.399999999999999</v>
      </c>
      <c r="K1007" s="38"/>
      <c r="L1007" s="45"/>
    </row>
    <row r="1008" spans="1:12" x14ac:dyDescent="0.25">
      <c r="A1008" s="36">
        <v>43011</v>
      </c>
      <c r="B1008" t="s">
        <v>1</v>
      </c>
      <c r="C1008" t="s">
        <v>1</v>
      </c>
      <c r="D1008" s="7">
        <v>118856.41499999999</v>
      </c>
      <c r="E1008" s="38" t="e">
        <f t="shared" si="60"/>
        <v>#N/A</v>
      </c>
      <c r="F1008" s="45">
        <f t="shared" si="61"/>
        <v>118856.41499999999</v>
      </c>
      <c r="G1008" s="38" t="e">
        <f t="shared" si="62"/>
        <v>#N/A</v>
      </c>
      <c r="H1008" s="38">
        <f t="shared" si="63"/>
        <v>118856.41499999999</v>
      </c>
      <c r="I1008">
        <v>22.3</v>
      </c>
      <c r="K1008" s="38"/>
      <c r="L1008" s="45"/>
    </row>
    <row r="1009" spans="1:12" x14ac:dyDescent="0.25">
      <c r="A1009" s="36">
        <v>43012</v>
      </c>
      <c r="B1009" t="s">
        <v>1</v>
      </c>
      <c r="C1009" t="s">
        <v>1</v>
      </c>
      <c r="D1009" s="7">
        <v>114604.62</v>
      </c>
      <c r="E1009" s="38" t="e">
        <f t="shared" si="60"/>
        <v>#N/A</v>
      </c>
      <c r="F1009" s="45">
        <f t="shared" si="61"/>
        <v>114604.62</v>
      </c>
      <c r="G1009" s="38" t="e">
        <f t="shared" si="62"/>
        <v>#N/A</v>
      </c>
      <c r="H1009" s="38">
        <f t="shared" si="63"/>
        <v>114604.62</v>
      </c>
      <c r="I1009">
        <v>20.8</v>
      </c>
      <c r="K1009" s="38"/>
      <c r="L1009" s="45"/>
    </row>
    <row r="1010" spans="1:12" x14ac:dyDescent="0.25">
      <c r="A1010" s="36">
        <v>43013</v>
      </c>
      <c r="B1010" t="s">
        <v>1</v>
      </c>
      <c r="C1010" t="s">
        <v>1</v>
      </c>
      <c r="D1010" s="7">
        <v>113134.58</v>
      </c>
      <c r="E1010" s="38" t="e">
        <f t="shared" si="60"/>
        <v>#N/A</v>
      </c>
      <c r="F1010" s="45">
        <f t="shared" si="61"/>
        <v>113134.58</v>
      </c>
      <c r="G1010" s="38" t="e">
        <f t="shared" si="62"/>
        <v>#N/A</v>
      </c>
      <c r="H1010" s="38">
        <f t="shared" si="63"/>
        <v>113134.58</v>
      </c>
      <c r="I1010">
        <v>19.399999999999999</v>
      </c>
      <c r="K1010" s="38"/>
      <c r="L1010" s="45"/>
    </row>
    <row r="1011" spans="1:12" x14ac:dyDescent="0.25">
      <c r="A1011" s="36">
        <v>43014</v>
      </c>
      <c r="B1011" t="s">
        <v>1</v>
      </c>
      <c r="C1011" t="s">
        <v>1</v>
      </c>
      <c r="D1011" s="7">
        <v>118359.28</v>
      </c>
      <c r="E1011" s="38" t="e">
        <f t="shared" si="60"/>
        <v>#N/A</v>
      </c>
      <c r="F1011" s="45">
        <f t="shared" si="61"/>
        <v>118359.28</v>
      </c>
      <c r="G1011" s="38" t="e">
        <f t="shared" si="62"/>
        <v>#N/A</v>
      </c>
      <c r="H1011" s="38">
        <f t="shared" si="63"/>
        <v>118359.28</v>
      </c>
      <c r="I1011">
        <v>15</v>
      </c>
      <c r="K1011" s="38"/>
      <c r="L1011" s="45"/>
    </row>
    <row r="1012" spans="1:12" x14ac:dyDescent="0.25">
      <c r="A1012" s="36">
        <v>43015</v>
      </c>
      <c r="B1012" t="s">
        <v>1</v>
      </c>
      <c r="C1012" t="s">
        <v>1</v>
      </c>
      <c r="D1012" s="7">
        <v>101974.595</v>
      </c>
      <c r="E1012" s="38" t="e">
        <f t="shared" si="60"/>
        <v>#N/A</v>
      </c>
      <c r="F1012" s="45">
        <f t="shared" si="61"/>
        <v>101974.595</v>
      </c>
      <c r="G1012" s="38" t="e">
        <f t="shared" si="62"/>
        <v>#N/A</v>
      </c>
      <c r="H1012" s="38">
        <f t="shared" si="63"/>
        <v>101974.595</v>
      </c>
      <c r="I1012">
        <v>23.7</v>
      </c>
      <c r="K1012" s="38"/>
      <c r="L1012" s="45"/>
    </row>
    <row r="1013" spans="1:12" x14ac:dyDescent="0.25">
      <c r="A1013" s="36">
        <v>43016</v>
      </c>
      <c r="B1013" t="s">
        <v>1</v>
      </c>
      <c r="C1013" t="s">
        <v>1</v>
      </c>
      <c r="D1013" s="7">
        <v>97053.544999999998</v>
      </c>
      <c r="E1013" s="38" t="e">
        <f t="shared" si="60"/>
        <v>#N/A</v>
      </c>
      <c r="F1013" s="45">
        <f t="shared" si="61"/>
        <v>97053.544999999998</v>
      </c>
      <c r="G1013" s="38" t="e">
        <f t="shared" si="62"/>
        <v>#N/A</v>
      </c>
      <c r="H1013" s="38">
        <f t="shared" si="63"/>
        <v>97053.544999999998</v>
      </c>
      <c r="I1013">
        <v>25.3</v>
      </c>
      <c r="K1013" s="38"/>
      <c r="L1013" s="45"/>
    </row>
    <row r="1014" spans="1:12" x14ac:dyDescent="0.25">
      <c r="A1014" s="36">
        <v>43017</v>
      </c>
      <c r="B1014" t="s">
        <v>1</v>
      </c>
      <c r="C1014" t="s">
        <v>1</v>
      </c>
      <c r="D1014" s="7">
        <v>111432.36500000001</v>
      </c>
      <c r="E1014" s="38" t="e">
        <f t="shared" si="60"/>
        <v>#N/A</v>
      </c>
      <c r="F1014" s="45">
        <f t="shared" si="61"/>
        <v>111432.36500000001</v>
      </c>
      <c r="G1014" s="38" t="e">
        <f t="shared" si="62"/>
        <v>#N/A</v>
      </c>
      <c r="H1014" s="38">
        <f t="shared" si="63"/>
        <v>111432.36500000001</v>
      </c>
      <c r="I1014">
        <v>18.7</v>
      </c>
      <c r="K1014" s="38"/>
      <c r="L1014" s="45"/>
    </row>
    <row r="1015" spans="1:12" x14ac:dyDescent="0.25">
      <c r="A1015" s="36">
        <v>43018</v>
      </c>
      <c r="B1015" t="s">
        <v>2</v>
      </c>
      <c r="C1015" t="s">
        <v>1</v>
      </c>
      <c r="D1015" s="7">
        <v>116556.425</v>
      </c>
      <c r="E1015" s="38">
        <f t="shared" si="60"/>
        <v>116556.425</v>
      </c>
      <c r="F1015" s="45" t="e">
        <f t="shared" si="61"/>
        <v>#N/A</v>
      </c>
      <c r="G1015" s="38" t="e">
        <f t="shared" si="62"/>
        <v>#N/A</v>
      </c>
      <c r="H1015" s="38">
        <f t="shared" si="63"/>
        <v>116556.425</v>
      </c>
      <c r="I1015">
        <v>18.8</v>
      </c>
      <c r="K1015" s="38"/>
      <c r="L1015" s="45"/>
    </row>
    <row r="1016" spans="1:12" x14ac:dyDescent="0.25">
      <c r="A1016" s="36">
        <v>43019</v>
      </c>
      <c r="B1016" t="s">
        <v>2</v>
      </c>
      <c r="C1016" t="s">
        <v>1</v>
      </c>
      <c r="D1016" s="7">
        <v>114133.54</v>
      </c>
      <c r="E1016" s="38">
        <f t="shared" si="60"/>
        <v>114133.54</v>
      </c>
      <c r="F1016" s="45" t="e">
        <f t="shared" si="61"/>
        <v>#N/A</v>
      </c>
      <c r="G1016" s="38" t="e">
        <f t="shared" si="62"/>
        <v>#N/A</v>
      </c>
      <c r="H1016" s="38">
        <f t="shared" si="63"/>
        <v>114133.54</v>
      </c>
      <c r="I1016">
        <v>25.6</v>
      </c>
      <c r="K1016" s="38"/>
      <c r="L1016" s="45"/>
    </row>
    <row r="1017" spans="1:12" x14ac:dyDescent="0.25">
      <c r="A1017" s="36">
        <v>43020</v>
      </c>
      <c r="B1017" t="s">
        <v>2</v>
      </c>
      <c r="C1017" t="s">
        <v>1</v>
      </c>
      <c r="D1017" s="7">
        <v>113957.735</v>
      </c>
      <c r="E1017" s="38">
        <f t="shared" si="60"/>
        <v>113957.735</v>
      </c>
      <c r="F1017" s="45" t="e">
        <f t="shared" si="61"/>
        <v>#N/A</v>
      </c>
      <c r="G1017" s="38" t="e">
        <f t="shared" si="62"/>
        <v>#N/A</v>
      </c>
      <c r="H1017" s="38">
        <f t="shared" si="63"/>
        <v>113957.735</v>
      </c>
      <c r="I1017">
        <v>19.2</v>
      </c>
      <c r="K1017" s="38"/>
      <c r="L1017" s="45"/>
    </row>
    <row r="1018" spans="1:12" x14ac:dyDescent="0.25">
      <c r="A1018" s="36">
        <v>43021</v>
      </c>
      <c r="B1018" t="s">
        <v>2</v>
      </c>
      <c r="C1018" t="s">
        <v>1</v>
      </c>
      <c r="D1018" s="7">
        <v>117048.72500000001</v>
      </c>
      <c r="E1018" s="38">
        <f t="shared" si="60"/>
        <v>117048.72500000001</v>
      </c>
      <c r="F1018" s="45" t="e">
        <f t="shared" si="61"/>
        <v>#N/A</v>
      </c>
      <c r="G1018" s="38" t="e">
        <f t="shared" si="62"/>
        <v>#N/A</v>
      </c>
      <c r="H1018" s="38">
        <f t="shared" si="63"/>
        <v>117048.72500000001</v>
      </c>
      <c r="I1018">
        <v>16.7</v>
      </c>
      <c r="K1018" s="38"/>
      <c r="L1018" s="45"/>
    </row>
    <row r="1019" spans="1:12" x14ac:dyDescent="0.25">
      <c r="A1019" s="36">
        <v>43022</v>
      </c>
      <c r="B1019" t="s">
        <v>2</v>
      </c>
      <c r="C1019" t="s">
        <v>1</v>
      </c>
      <c r="D1019" s="7">
        <v>102037.16499999999</v>
      </c>
      <c r="E1019" s="38">
        <f t="shared" si="60"/>
        <v>102037.16499999999</v>
      </c>
      <c r="F1019" s="45" t="e">
        <f t="shared" si="61"/>
        <v>#N/A</v>
      </c>
      <c r="G1019" s="38" t="e">
        <f t="shared" si="62"/>
        <v>#N/A</v>
      </c>
      <c r="H1019" s="38">
        <f t="shared" si="63"/>
        <v>102037.16499999999</v>
      </c>
      <c r="I1019">
        <v>16.100000000000001</v>
      </c>
      <c r="K1019" s="38"/>
      <c r="L1019" s="45"/>
    </row>
    <row r="1020" spans="1:12" x14ac:dyDescent="0.25">
      <c r="A1020" s="36">
        <v>43023</v>
      </c>
      <c r="B1020" t="s">
        <v>2</v>
      </c>
      <c r="C1020" t="s">
        <v>1</v>
      </c>
      <c r="D1020" s="7">
        <v>98108.815000000002</v>
      </c>
      <c r="E1020" s="38">
        <f t="shared" si="60"/>
        <v>98108.815000000002</v>
      </c>
      <c r="F1020" s="45" t="e">
        <f t="shared" si="61"/>
        <v>#N/A</v>
      </c>
      <c r="G1020" s="38" t="e">
        <f t="shared" si="62"/>
        <v>#N/A</v>
      </c>
      <c r="H1020" s="38">
        <f t="shared" si="63"/>
        <v>98108.815000000002</v>
      </c>
      <c r="I1020">
        <v>17.600000000000001</v>
      </c>
      <c r="K1020" s="38"/>
      <c r="L1020" s="45"/>
    </row>
    <row r="1021" spans="1:12" x14ac:dyDescent="0.25">
      <c r="A1021" s="36">
        <v>43024</v>
      </c>
      <c r="B1021" t="s">
        <v>2</v>
      </c>
      <c r="C1021" t="s">
        <v>1</v>
      </c>
      <c r="D1021" s="7">
        <v>115907.395</v>
      </c>
      <c r="E1021" s="38">
        <f t="shared" si="60"/>
        <v>115907.395</v>
      </c>
      <c r="F1021" s="45" t="e">
        <f t="shared" si="61"/>
        <v>#N/A</v>
      </c>
      <c r="G1021" s="38" t="e">
        <f t="shared" si="62"/>
        <v>#N/A</v>
      </c>
      <c r="H1021" s="38">
        <f t="shared" si="63"/>
        <v>115907.395</v>
      </c>
      <c r="I1021">
        <v>28.6</v>
      </c>
      <c r="K1021" s="38"/>
      <c r="L1021" s="45"/>
    </row>
    <row r="1022" spans="1:12" x14ac:dyDescent="0.25">
      <c r="A1022" s="36">
        <v>43025</v>
      </c>
      <c r="B1022" t="s">
        <v>2</v>
      </c>
      <c r="C1022" t="s">
        <v>1</v>
      </c>
      <c r="D1022" s="7">
        <v>117470.22</v>
      </c>
      <c r="E1022" s="38">
        <f t="shared" si="60"/>
        <v>117470.22</v>
      </c>
      <c r="F1022" s="45" t="e">
        <f t="shared" si="61"/>
        <v>#N/A</v>
      </c>
      <c r="G1022" s="38" t="e">
        <f t="shared" si="62"/>
        <v>#N/A</v>
      </c>
      <c r="H1022" s="38">
        <f t="shared" si="63"/>
        <v>117470.22</v>
      </c>
      <c r="I1022">
        <v>30.2</v>
      </c>
      <c r="K1022" s="38"/>
      <c r="L1022" s="45"/>
    </row>
    <row r="1023" spans="1:12" x14ac:dyDescent="0.25">
      <c r="A1023" s="36">
        <v>43026</v>
      </c>
      <c r="B1023" t="s">
        <v>2</v>
      </c>
      <c r="C1023" t="s">
        <v>1</v>
      </c>
      <c r="D1023" s="7">
        <v>121087.1</v>
      </c>
      <c r="E1023" s="38">
        <f t="shared" si="60"/>
        <v>121087.1</v>
      </c>
      <c r="F1023" s="45" t="e">
        <f t="shared" si="61"/>
        <v>#N/A</v>
      </c>
      <c r="G1023" s="38" t="e">
        <f t="shared" si="62"/>
        <v>#N/A</v>
      </c>
      <c r="H1023" s="38">
        <f t="shared" si="63"/>
        <v>121087.1</v>
      </c>
      <c r="I1023">
        <v>30.9</v>
      </c>
      <c r="K1023" s="38"/>
      <c r="L1023" s="45"/>
    </row>
    <row r="1024" spans="1:12" x14ac:dyDescent="0.25">
      <c r="A1024" s="36">
        <v>43027</v>
      </c>
      <c r="B1024" t="s">
        <v>2</v>
      </c>
      <c r="C1024" t="s">
        <v>1</v>
      </c>
      <c r="D1024" s="7">
        <v>118201.175</v>
      </c>
      <c r="E1024" s="38">
        <f t="shared" si="60"/>
        <v>118201.175</v>
      </c>
      <c r="F1024" s="45" t="e">
        <f t="shared" si="61"/>
        <v>#N/A</v>
      </c>
      <c r="G1024" s="38" t="e">
        <f t="shared" si="62"/>
        <v>#N/A</v>
      </c>
      <c r="H1024" s="38">
        <f t="shared" si="63"/>
        <v>118201.175</v>
      </c>
      <c r="I1024">
        <v>25.6</v>
      </c>
      <c r="K1024" s="38"/>
      <c r="L1024" s="45"/>
    </row>
    <row r="1025" spans="1:12" x14ac:dyDescent="0.25">
      <c r="A1025" s="36">
        <v>43028</v>
      </c>
      <c r="B1025" t="s">
        <v>2</v>
      </c>
      <c r="C1025" t="s">
        <v>1</v>
      </c>
      <c r="D1025" s="7">
        <v>108412.66499999999</v>
      </c>
      <c r="E1025" s="38">
        <f t="shared" si="60"/>
        <v>108412.66499999999</v>
      </c>
      <c r="F1025" s="45" t="e">
        <f t="shared" si="61"/>
        <v>#N/A</v>
      </c>
      <c r="G1025" s="38" t="e">
        <f t="shared" si="62"/>
        <v>#N/A</v>
      </c>
      <c r="H1025" s="38">
        <f t="shared" si="63"/>
        <v>108412.66499999999</v>
      </c>
      <c r="I1025">
        <v>16.2</v>
      </c>
      <c r="K1025" s="38"/>
      <c r="L1025" s="45"/>
    </row>
    <row r="1026" spans="1:12" x14ac:dyDescent="0.25">
      <c r="A1026" s="36">
        <v>43029</v>
      </c>
      <c r="B1026" t="s">
        <v>2</v>
      </c>
      <c r="C1026" t="s">
        <v>1</v>
      </c>
      <c r="D1026" s="7">
        <v>102195.97500000001</v>
      </c>
      <c r="E1026" s="38">
        <f t="shared" si="60"/>
        <v>102195.97500000001</v>
      </c>
      <c r="F1026" s="45" t="e">
        <f t="shared" si="61"/>
        <v>#N/A</v>
      </c>
      <c r="G1026" s="38" t="e">
        <f t="shared" si="62"/>
        <v>#N/A</v>
      </c>
      <c r="H1026" s="38">
        <f t="shared" si="63"/>
        <v>102195.97500000001</v>
      </c>
      <c r="I1026">
        <v>15.4</v>
      </c>
      <c r="K1026" s="38"/>
      <c r="L1026" s="45"/>
    </row>
    <row r="1027" spans="1:12" x14ac:dyDescent="0.25">
      <c r="A1027" s="36">
        <v>43030</v>
      </c>
      <c r="B1027" t="s">
        <v>2</v>
      </c>
      <c r="C1027" t="s">
        <v>1</v>
      </c>
      <c r="D1027" s="7">
        <v>100571.04</v>
      </c>
      <c r="E1027" s="38">
        <f t="shared" ref="E1027:E1090" si="64">IF($B1027="N",#N/A,$D1027)</f>
        <v>100571.04</v>
      </c>
      <c r="F1027" s="45" t="e">
        <f t="shared" ref="F1027:F1090" si="65">IF($B1027="N",$D1027,#N/A)</f>
        <v>#N/A</v>
      </c>
      <c r="G1027" s="38" t="e">
        <f t="shared" ref="G1027:G1090" si="66">IF($C1027="Y",$D1027,#N/A)</f>
        <v>#N/A</v>
      </c>
      <c r="H1027" s="38">
        <f t="shared" ref="H1027:H1090" si="67">IF($C1027="Y",#N/A,$D1027)</f>
        <v>100571.04</v>
      </c>
      <c r="I1027">
        <v>16</v>
      </c>
      <c r="K1027" s="38"/>
      <c r="L1027" s="45"/>
    </row>
    <row r="1028" spans="1:12" x14ac:dyDescent="0.25">
      <c r="A1028" s="36">
        <v>43031</v>
      </c>
      <c r="B1028" t="s">
        <v>2</v>
      </c>
      <c r="C1028" t="s">
        <v>1</v>
      </c>
      <c r="D1028" s="7">
        <v>115549.435</v>
      </c>
      <c r="E1028" s="38">
        <f t="shared" si="64"/>
        <v>115549.435</v>
      </c>
      <c r="F1028" s="45" t="e">
        <f t="shared" si="65"/>
        <v>#N/A</v>
      </c>
      <c r="G1028" s="38" t="e">
        <f t="shared" si="66"/>
        <v>#N/A</v>
      </c>
      <c r="H1028" s="38">
        <f t="shared" si="67"/>
        <v>115549.435</v>
      </c>
      <c r="I1028">
        <v>19</v>
      </c>
      <c r="K1028" s="38"/>
      <c r="L1028" s="45"/>
    </row>
    <row r="1029" spans="1:12" x14ac:dyDescent="0.25">
      <c r="A1029" s="36">
        <v>43032</v>
      </c>
      <c r="B1029" t="s">
        <v>2</v>
      </c>
      <c r="C1029" t="s">
        <v>1</v>
      </c>
      <c r="D1029" s="7">
        <v>118010.31</v>
      </c>
      <c r="E1029" s="38">
        <f t="shared" si="64"/>
        <v>118010.31</v>
      </c>
      <c r="F1029" s="45" t="e">
        <f t="shared" si="65"/>
        <v>#N/A</v>
      </c>
      <c r="G1029" s="38" t="e">
        <f t="shared" si="66"/>
        <v>#N/A</v>
      </c>
      <c r="H1029" s="38">
        <f t="shared" si="67"/>
        <v>118010.31</v>
      </c>
      <c r="I1029">
        <v>20.5</v>
      </c>
      <c r="K1029" s="38"/>
      <c r="L1029" s="45"/>
    </row>
    <row r="1030" spans="1:12" x14ac:dyDescent="0.25">
      <c r="A1030" s="36">
        <v>43033</v>
      </c>
      <c r="B1030" t="s">
        <v>2</v>
      </c>
      <c r="C1030" t="s">
        <v>1</v>
      </c>
      <c r="D1030" s="7">
        <v>115813.03</v>
      </c>
      <c r="E1030" s="38">
        <f t="shared" si="64"/>
        <v>115813.03</v>
      </c>
      <c r="F1030" s="45" t="e">
        <f t="shared" si="65"/>
        <v>#N/A</v>
      </c>
      <c r="G1030" s="38" t="e">
        <f t="shared" si="66"/>
        <v>#N/A</v>
      </c>
      <c r="H1030" s="38">
        <f t="shared" si="67"/>
        <v>115813.03</v>
      </c>
      <c r="I1030">
        <v>18.5</v>
      </c>
      <c r="K1030" s="38"/>
      <c r="L1030" s="45"/>
    </row>
    <row r="1031" spans="1:12" x14ac:dyDescent="0.25">
      <c r="A1031" s="36">
        <v>43034</v>
      </c>
      <c r="B1031" t="s">
        <v>2</v>
      </c>
      <c r="C1031" t="s">
        <v>1</v>
      </c>
      <c r="D1031" s="7">
        <v>117333.44500000001</v>
      </c>
      <c r="E1031" s="38">
        <f t="shared" si="64"/>
        <v>117333.44500000001</v>
      </c>
      <c r="F1031" s="45" t="e">
        <f t="shared" si="65"/>
        <v>#N/A</v>
      </c>
      <c r="G1031" s="38" t="e">
        <f t="shared" si="66"/>
        <v>#N/A</v>
      </c>
      <c r="H1031" s="38">
        <f t="shared" si="67"/>
        <v>117333.44500000001</v>
      </c>
      <c r="I1031">
        <v>16.8</v>
      </c>
      <c r="K1031" s="38"/>
      <c r="L1031" s="45"/>
    </row>
    <row r="1032" spans="1:12" x14ac:dyDescent="0.25">
      <c r="A1032" s="36">
        <v>43035</v>
      </c>
      <c r="B1032" t="s">
        <v>2</v>
      </c>
      <c r="C1032" t="s">
        <v>1</v>
      </c>
      <c r="D1032" s="7">
        <v>112633.265</v>
      </c>
      <c r="E1032" s="38">
        <f t="shared" si="64"/>
        <v>112633.265</v>
      </c>
      <c r="F1032" s="45" t="e">
        <f t="shared" si="65"/>
        <v>#N/A</v>
      </c>
      <c r="G1032" s="38" t="e">
        <f t="shared" si="66"/>
        <v>#N/A</v>
      </c>
      <c r="H1032" s="38">
        <f t="shared" si="67"/>
        <v>112633.265</v>
      </c>
      <c r="I1032">
        <v>27.4</v>
      </c>
      <c r="K1032" s="38"/>
      <c r="L1032" s="45"/>
    </row>
    <row r="1033" spans="1:12" x14ac:dyDescent="0.25">
      <c r="A1033" s="36">
        <v>43036</v>
      </c>
      <c r="B1033" t="s">
        <v>2</v>
      </c>
      <c r="C1033" t="s">
        <v>1</v>
      </c>
      <c r="D1033" s="7">
        <v>100746.42</v>
      </c>
      <c r="E1033" s="38">
        <f t="shared" si="64"/>
        <v>100746.42</v>
      </c>
      <c r="F1033" s="45" t="e">
        <f t="shared" si="65"/>
        <v>#N/A</v>
      </c>
      <c r="G1033" s="38" t="e">
        <f t="shared" si="66"/>
        <v>#N/A</v>
      </c>
      <c r="H1033" s="38">
        <f t="shared" si="67"/>
        <v>100746.42</v>
      </c>
      <c r="I1033">
        <v>21.4</v>
      </c>
      <c r="K1033" s="38"/>
      <c r="L1033" s="45"/>
    </row>
    <row r="1034" spans="1:12" x14ac:dyDescent="0.25">
      <c r="A1034" s="36">
        <v>43037</v>
      </c>
      <c r="B1034" t="s">
        <v>2</v>
      </c>
      <c r="C1034" t="s">
        <v>1</v>
      </c>
      <c r="D1034" s="7">
        <v>92182.955000000002</v>
      </c>
      <c r="E1034" s="38">
        <f t="shared" si="64"/>
        <v>92182.955000000002</v>
      </c>
      <c r="F1034" s="45" t="e">
        <f t="shared" si="65"/>
        <v>#N/A</v>
      </c>
      <c r="G1034" s="38" t="e">
        <f t="shared" si="66"/>
        <v>#N/A</v>
      </c>
      <c r="H1034" s="38">
        <f t="shared" si="67"/>
        <v>92182.955000000002</v>
      </c>
      <c r="I1034">
        <v>28.6</v>
      </c>
      <c r="K1034" s="38"/>
      <c r="L1034" s="45"/>
    </row>
    <row r="1035" spans="1:12" x14ac:dyDescent="0.25">
      <c r="A1035" s="36">
        <v>43038</v>
      </c>
      <c r="B1035" t="s">
        <v>2</v>
      </c>
      <c r="C1035" t="s">
        <v>1</v>
      </c>
      <c r="D1035" s="7">
        <v>112227.65</v>
      </c>
      <c r="E1035" s="38">
        <f t="shared" si="64"/>
        <v>112227.65</v>
      </c>
      <c r="F1035" s="45" t="e">
        <f t="shared" si="65"/>
        <v>#N/A</v>
      </c>
      <c r="G1035" s="38" t="e">
        <f t="shared" si="66"/>
        <v>#N/A</v>
      </c>
      <c r="H1035" s="38">
        <f t="shared" si="67"/>
        <v>112227.65</v>
      </c>
      <c r="I1035">
        <v>17</v>
      </c>
      <c r="K1035" s="38"/>
      <c r="L1035" s="45"/>
    </row>
    <row r="1036" spans="1:12" x14ac:dyDescent="0.25">
      <c r="A1036" s="36">
        <v>43039</v>
      </c>
      <c r="B1036" t="s">
        <v>2</v>
      </c>
      <c r="C1036" t="s">
        <v>1</v>
      </c>
      <c r="D1036" s="7">
        <v>116179.47</v>
      </c>
      <c r="E1036" s="38">
        <f t="shared" si="64"/>
        <v>116179.47</v>
      </c>
      <c r="F1036" s="45" t="e">
        <f t="shared" si="65"/>
        <v>#N/A</v>
      </c>
      <c r="G1036" s="38" t="e">
        <f t="shared" si="66"/>
        <v>#N/A</v>
      </c>
      <c r="H1036" s="38">
        <f t="shared" si="67"/>
        <v>116179.47</v>
      </c>
      <c r="I1036">
        <v>16.399999999999999</v>
      </c>
      <c r="K1036" s="38"/>
      <c r="L1036" s="45"/>
    </row>
    <row r="1037" spans="1:12" x14ac:dyDescent="0.25">
      <c r="A1037" s="36">
        <v>43040</v>
      </c>
      <c r="B1037" t="s">
        <v>2</v>
      </c>
      <c r="C1037" t="s">
        <v>1</v>
      </c>
      <c r="D1037" s="7">
        <v>116632.09</v>
      </c>
      <c r="E1037" s="38">
        <f t="shared" si="64"/>
        <v>116632.09</v>
      </c>
      <c r="F1037" s="45" t="e">
        <f t="shared" si="65"/>
        <v>#N/A</v>
      </c>
      <c r="G1037" s="38" t="e">
        <f t="shared" si="66"/>
        <v>#N/A</v>
      </c>
      <c r="H1037" s="38">
        <f t="shared" si="67"/>
        <v>116632.09</v>
      </c>
      <c r="I1037">
        <v>18</v>
      </c>
      <c r="K1037" s="38"/>
      <c r="L1037" s="45"/>
    </row>
    <row r="1038" spans="1:12" x14ac:dyDescent="0.25">
      <c r="A1038" s="36">
        <v>43041</v>
      </c>
      <c r="B1038" t="s">
        <v>2</v>
      </c>
      <c r="C1038" t="s">
        <v>1</v>
      </c>
      <c r="D1038" s="7">
        <v>120470.785</v>
      </c>
      <c r="E1038" s="38">
        <f t="shared" si="64"/>
        <v>120470.785</v>
      </c>
      <c r="F1038" s="45" t="e">
        <f t="shared" si="65"/>
        <v>#N/A</v>
      </c>
      <c r="G1038" s="38" t="e">
        <f t="shared" si="66"/>
        <v>#N/A</v>
      </c>
      <c r="H1038" s="38">
        <f t="shared" si="67"/>
        <v>120470.785</v>
      </c>
      <c r="I1038">
        <v>17.399999999999999</v>
      </c>
      <c r="K1038" s="38"/>
      <c r="L1038" s="45"/>
    </row>
    <row r="1039" spans="1:12" x14ac:dyDescent="0.25">
      <c r="A1039" s="36">
        <v>43042</v>
      </c>
      <c r="B1039" t="s">
        <v>2</v>
      </c>
      <c r="C1039" t="s">
        <v>1</v>
      </c>
      <c r="D1039" s="7">
        <v>113451.995</v>
      </c>
      <c r="E1039" s="38">
        <f t="shared" si="64"/>
        <v>113451.995</v>
      </c>
      <c r="F1039" s="45" t="e">
        <f t="shared" si="65"/>
        <v>#N/A</v>
      </c>
      <c r="G1039" s="38" t="e">
        <f t="shared" si="66"/>
        <v>#N/A</v>
      </c>
      <c r="H1039" s="38">
        <f t="shared" si="67"/>
        <v>113451.995</v>
      </c>
      <c r="I1039">
        <v>16.600000000000001</v>
      </c>
      <c r="K1039" s="38"/>
      <c r="L1039" s="45"/>
    </row>
    <row r="1040" spans="1:12" x14ac:dyDescent="0.25">
      <c r="A1040" s="36">
        <v>43043</v>
      </c>
      <c r="B1040" t="s">
        <v>2</v>
      </c>
      <c r="C1040" t="s">
        <v>1</v>
      </c>
      <c r="D1040" s="7">
        <v>101610.815</v>
      </c>
      <c r="E1040" s="38">
        <f t="shared" si="64"/>
        <v>101610.815</v>
      </c>
      <c r="F1040" s="45" t="e">
        <f t="shared" si="65"/>
        <v>#N/A</v>
      </c>
      <c r="G1040" s="38" t="e">
        <f t="shared" si="66"/>
        <v>#N/A</v>
      </c>
      <c r="H1040" s="38">
        <f t="shared" si="67"/>
        <v>101610.815</v>
      </c>
      <c r="I1040">
        <v>15.8</v>
      </c>
      <c r="K1040" s="38"/>
      <c r="L1040" s="45"/>
    </row>
    <row r="1041" spans="1:12" x14ac:dyDescent="0.25">
      <c r="A1041" s="36">
        <v>43044</v>
      </c>
      <c r="B1041" t="s">
        <v>2</v>
      </c>
      <c r="C1041" t="s">
        <v>1</v>
      </c>
      <c r="D1041" s="7">
        <v>95368.164999999994</v>
      </c>
      <c r="E1041" s="38">
        <f t="shared" si="64"/>
        <v>95368.164999999994</v>
      </c>
      <c r="F1041" s="45" t="e">
        <f t="shared" si="65"/>
        <v>#N/A</v>
      </c>
      <c r="G1041" s="38" t="e">
        <f t="shared" si="66"/>
        <v>#N/A</v>
      </c>
      <c r="H1041" s="38">
        <f t="shared" si="67"/>
        <v>95368.164999999994</v>
      </c>
      <c r="I1041">
        <v>17.600000000000001</v>
      </c>
      <c r="K1041" s="38"/>
      <c r="L1041" s="45"/>
    </row>
    <row r="1042" spans="1:12" x14ac:dyDescent="0.25">
      <c r="A1042" s="36">
        <v>43045</v>
      </c>
      <c r="B1042" t="s">
        <v>2</v>
      </c>
      <c r="C1042" t="s">
        <v>1</v>
      </c>
      <c r="D1042" s="7">
        <v>104632.79</v>
      </c>
      <c r="E1042" s="38">
        <f t="shared" si="64"/>
        <v>104632.79</v>
      </c>
      <c r="F1042" s="45" t="e">
        <f t="shared" si="65"/>
        <v>#N/A</v>
      </c>
      <c r="G1042" s="38" t="e">
        <f t="shared" si="66"/>
        <v>#N/A</v>
      </c>
      <c r="H1042" s="38">
        <f t="shared" si="67"/>
        <v>104632.79</v>
      </c>
      <c r="I1042">
        <v>16.100000000000001</v>
      </c>
      <c r="K1042" s="38"/>
      <c r="L1042" s="45"/>
    </row>
    <row r="1043" spans="1:12" x14ac:dyDescent="0.25">
      <c r="A1043" s="36">
        <v>43046</v>
      </c>
      <c r="B1043" t="s">
        <v>2</v>
      </c>
      <c r="C1043" t="s">
        <v>2</v>
      </c>
      <c r="D1043" s="7">
        <v>100592.295</v>
      </c>
      <c r="E1043" s="38">
        <f t="shared" si="64"/>
        <v>100592.295</v>
      </c>
      <c r="F1043" s="45" t="e">
        <f t="shared" si="65"/>
        <v>#N/A</v>
      </c>
      <c r="G1043" s="38">
        <f t="shared" si="66"/>
        <v>100592.295</v>
      </c>
      <c r="H1043" s="38" t="e">
        <f t="shared" si="67"/>
        <v>#N/A</v>
      </c>
      <c r="I1043">
        <v>15.8</v>
      </c>
      <c r="K1043" s="38"/>
      <c r="L1043" s="45"/>
    </row>
    <row r="1044" spans="1:12" x14ac:dyDescent="0.25">
      <c r="A1044" s="36">
        <v>43047</v>
      </c>
      <c r="B1044" t="s">
        <v>2</v>
      </c>
      <c r="C1044" t="s">
        <v>1</v>
      </c>
      <c r="D1044" s="7">
        <v>111738.485</v>
      </c>
      <c r="E1044" s="38">
        <f t="shared" si="64"/>
        <v>111738.485</v>
      </c>
      <c r="F1044" s="45" t="e">
        <f t="shared" si="65"/>
        <v>#N/A</v>
      </c>
      <c r="G1044" s="38" t="e">
        <f t="shared" si="66"/>
        <v>#N/A</v>
      </c>
      <c r="H1044" s="38">
        <f t="shared" si="67"/>
        <v>111738.485</v>
      </c>
      <c r="I1044">
        <v>16.899999999999999</v>
      </c>
      <c r="K1044" s="38"/>
      <c r="L1044" s="45"/>
    </row>
    <row r="1045" spans="1:12" x14ac:dyDescent="0.25">
      <c r="A1045" s="36">
        <v>43048</v>
      </c>
      <c r="B1045" t="s">
        <v>2</v>
      </c>
      <c r="C1045" t="s">
        <v>1</v>
      </c>
      <c r="D1045" s="7">
        <v>113539.935</v>
      </c>
      <c r="E1045" s="38">
        <f t="shared" si="64"/>
        <v>113539.935</v>
      </c>
      <c r="F1045" s="45" t="e">
        <f t="shared" si="65"/>
        <v>#N/A</v>
      </c>
      <c r="G1045" s="38" t="e">
        <f t="shared" si="66"/>
        <v>#N/A</v>
      </c>
      <c r="H1045" s="38">
        <f t="shared" si="67"/>
        <v>113539.935</v>
      </c>
      <c r="I1045">
        <v>21.8</v>
      </c>
      <c r="K1045" s="38"/>
      <c r="L1045" s="45"/>
    </row>
    <row r="1046" spans="1:12" x14ac:dyDescent="0.25">
      <c r="A1046" s="36">
        <v>43049</v>
      </c>
      <c r="B1046" t="s">
        <v>2</v>
      </c>
      <c r="C1046" t="s">
        <v>1</v>
      </c>
      <c r="D1046" s="7">
        <v>115156.44500000001</v>
      </c>
      <c r="E1046" s="38">
        <f t="shared" si="64"/>
        <v>115156.44500000001</v>
      </c>
      <c r="F1046" s="45" t="e">
        <f t="shared" si="65"/>
        <v>#N/A</v>
      </c>
      <c r="G1046" s="38" t="e">
        <f t="shared" si="66"/>
        <v>#N/A</v>
      </c>
      <c r="H1046" s="38">
        <f t="shared" si="67"/>
        <v>115156.44500000001</v>
      </c>
      <c r="I1046">
        <v>27.2</v>
      </c>
      <c r="K1046" s="38"/>
      <c r="L1046" s="45"/>
    </row>
    <row r="1047" spans="1:12" x14ac:dyDescent="0.25">
      <c r="A1047" s="36">
        <v>43050</v>
      </c>
      <c r="B1047" t="s">
        <v>2</v>
      </c>
      <c r="C1047" t="s">
        <v>1</v>
      </c>
      <c r="D1047" s="7">
        <v>104194.345</v>
      </c>
      <c r="E1047" s="38">
        <f t="shared" si="64"/>
        <v>104194.345</v>
      </c>
      <c r="F1047" s="45" t="e">
        <f t="shared" si="65"/>
        <v>#N/A</v>
      </c>
      <c r="G1047" s="38" t="e">
        <f t="shared" si="66"/>
        <v>#N/A</v>
      </c>
      <c r="H1047" s="38">
        <f t="shared" si="67"/>
        <v>104194.345</v>
      </c>
      <c r="I1047">
        <v>24.7</v>
      </c>
      <c r="K1047" s="38"/>
      <c r="L1047" s="45"/>
    </row>
    <row r="1048" spans="1:12" x14ac:dyDescent="0.25">
      <c r="A1048" s="36">
        <v>43051</v>
      </c>
      <c r="B1048" t="s">
        <v>2</v>
      </c>
      <c r="C1048" t="s">
        <v>1</v>
      </c>
      <c r="D1048" s="7">
        <v>98774.235000000001</v>
      </c>
      <c r="E1048" s="38">
        <f t="shared" si="64"/>
        <v>98774.235000000001</v>
      </c>
      <c r="F1048" s="45" t="e">
        <f t="shared" si="65"/>
        <v>#N/A</v>
      </c>
      <c r="G1048" s="38" t="e">
        <f t="shared" si="66"/>
        <v>#N/A</v>
      </c>
      <c r="H1048" s="38">
        <f t="shared" si="67"/>
        <v>98774.235000000001</v>
      </c>
      <c r="I1048">
        <v>23.3</v>
      </c>
      <c r="K1048" s="38"/>
      <c r="L1048" s="45"/>
    </row>
    <row r="1049" spans="1:12" x14ac:dyDescent="0.25">
      <c r="A1049" s="36">
        <v>43052</v>
      </c>
      <c r="B1049" t="s">
        <v>2</v>
      </c>
      <c r="C1049" t="s">
        <v>1</v>
      </c>
      <c r="D1049" s="7">
        <v>125795.84</v>
      </c>
      <c r="E1049" s="38">
        <f t="shared" si="64"/>
        <v>125795.84</v>
      </c>
      <c r="F1049" s="45" t="e">
        <f t="shared" si="65"/>
        <v>#N/A</v>
      </c>
      <c r="G1049" s="38" t="e">
        <f t="shared" si="66"/>
        <v>#N/A</v>
      </c>
      <c r="H1049" s="38">
        <f t="shared" si="67"/>
        <v>125795.84</v>
      </c>
      <c r="I1049">
        <v>33</v>
      </c>
      <c r="K1049" s="38"/>
      <c r="L1049" s="45"/>
    </row>
    <row r="1050" spans="1:12" x14ac:dyDescent="0.25">
      <c r="A1050" s="36">
        <v>43053</v>
      </c>
      <c r="B1050" t="s">
        <v>2</v>
      </c>
      <c r="C1050" t="s">
        <v>1</v>
      </c>
      <c r="D1050" s="7">
        <v>135420.82</v>
      </c>
      <c r="E1050" s="38">
        <f t="shared" si="64"/>
        <v>135420.82</v>
      </c>
      <c r="F1050" s="45" t="e">
        <f t="shared" si="65"/>
        <v>#N/A</v>
      </c>
      <c r="G1050" s="38" t="e">
        <f t="shared" si="66"/>
        <v>#N/A</v>
      </c>
      <c r="H1050" s="38">
        <f t="shared" si="67"/>
        <v>135420.82</v>
      </c>
      <c r="I1050">
        <v>33.9</v>
      </c>
      <c r="K1050" s="38"/>
      <c r="L1050" s="45"/>
    </row>
    <row r="1051" spans="1:12" x14ac:dyDescent="0.25">
      <c r="A1051" s="36">
        <v>43054</v>
      </c>
      <c r="B1051" t="s">
        <v>2</v>
      </c>
      <c r="C1051" t="s">
        <v>1</v>
      </c>
      <c r="D1051" s="7">
        <v>130385.05</v>
      </c>
      <c r="E1051" s="38">
        <f t="shared" si="64"/>
        <v>130385.05</v>
      </c>
      <c r="F1051" s="45" t="e">
        <f t="shared" si="65"/>
        <v>#N/A</v>
      </c>
      <c r="G1051" s="38" t="e">
        <f t="shared" si="66"/>
        <v>#N/A</v>
      </c>
      <c r="H1051" s="38">
        <f t="shared" si="67"/>
        <v>130385.05</v>
      </c>
      <c r="I1051">
        <v>31.4</v>
      </c>
      <c r="K1051" s="38"/>
      <c r="L1051" s="45"/>
    </row>
    <row r="1052" spans="1:12" x14ac:dyDescent="0.25">
      <c r="A1052" s="36">
        <v>43055</v>
      </c>
      <c r="B1052" t="s">
        <v>2</v>
      </c>
      <c r="C1052" t="s">
        <v>1</v>
      </c>
      <c r="D1052" s="7">
        <v>116715.965</v>
      </c>
      <c r="E1052" s="38">
        <f t="shared" si="64"/>
        <v>116715.965</v>
      </c>
      <c r="F1052" s="45" t="e">
        <f t="shared" si="65"/>
        <v>#N/A</v>
      </c>
      <c r="G1052" s="38" t="e">
        <f t="shared" si="66"/>
        <v>#N/A</v>
      </c>
      <c r="H1052" s="38">
        <f t="shared" si="67"/>
        <v>116715.965</v>
      </c>
      <c r="I1052">
        <v>21.3</v>
      </c>
      <c r="K1052" s="38"/>
      <c r="L1052" s="45"/>
    </row>
    <row r="1053" spans="1:12" x14ac:dyDescent="0.25">
      <c r="A1053" s="36">
        <v>43056</v>
      </c>
      <c r="B1053" t="s">
        <v>2</v>
      </c>
      <c r="C1053" t="s">
        <v>1</v>
      </c>
      <c r="D1053" s="7">
        <v>117797.62</v>
      </c>
      <c r="E1053" s="38">
        <f t="shared" si="64"/>
        <v>117797.62</v>
      </c>
      <c r="F1053" s="45" t="e">
        <f t="shared" si="65"/>
        <v>#N/A</v>
      </c>
      <c r="G1053" s="38" t="e">
        <f t="shared" si="66"/>
        <v>#N/A</v>
      </c>
      <c r="H1053" s="38">
        <f t="shared" si="67"/>
        <v>117797.62</v>
      </c>
      <c r="I1053">
        <v>26.8</v>
      </c>
      <c r="K1053" s="38"/>
      <c r="L1053" s="45"/>
    </row>
    <row r="1054" spans="1:12" x14ac:dyDescent="0.25">
      <c r="A1054" s="36">
        <v>43057</v>
      </c>
      <c r="B1054" t="s">
        <v>2</v>
      </c>
      <c r="C1054" t="s">
        <v>1</v>
      </c>
      <c r="D1054" s="7">
        <v>106730.21</v>
      </c>
      <c r="E1054" s="38">
        <f t="shared" si="64"/>
        <v>106730.21</v>
      </c>
      <c r="F1054" s="45" t="e">
        <f t="shared" si="65"/>
        <v>#N/A</v>
      </c>
      <c r="G1054" s="38" t="e">
        <f t="shared" si="66"/>
        <v>#N/A</v>
      </c>
      <c r="H1054" s="38">
        <f t="shared" si="67"/>
        <v>106730.21</v>
      </c>
      <c r="I1054">
        <v>28.1</v>
      </c>
      <c r="K1054" s="38"/>
      <c r="L1054" s="45"/>
    </row>
    <row r="1055" spans="1:12" x14ac:dyDescent="0.25">
      <c r="A1055" s="36">
        <v>43058</v>
      </c>
      <c r="B1055" t="s">
        <v>2</v>
      </c>
      <c r="C1055" t="s">
        <v>1</v>
      </c>
      <c r="D1055" s="7">
        <v>101256.78</v>
      </c>
      <c r="E1055" s="38">
        <f t="shared" si="64"/>
        <v>101256.78</v>
      </c>
      <c r="F1055" s="45" t="e">
        <f t="shared" si="65"/>
        <v>#N/A</v>
      </c>
      <c r="G1055" s="38" t="e">
        <f t="shared" si="66"/>
        <v>#N/A</v>
      </c>
      <c r="H1055" s="38">
        <f t="shared" si="67"/>
        <v>101256.78</v>
      </c>
      <c r="I1055">
        <v>29.3</v>
      </c>
      <c r="K1055" s="38"/>
      <c r="L1055" s="45"/>
    </row>
    <row r="1056" spans="1:12" x14ac:dyDescent="0.25">
      <c r="A1056" s="36">
        <v>43059</v>
      </c>
      <c r="B1056" t="s">
        <v>2</v>
      </c>
      <c r="C1056" t="s">
        <v>1</v>
      </c>
      <c r="D1056" s="7">
        <v>128658.27</v>
      </c>
      <c r="E1056" s="38">
        <f t="shared" si="64"/>
        <v>128658.27</v>
      </c>
      <c r="F1056" s="45" t="e">
        <f t="shared" si="65"/>
        <v>#N/A</v>
      </c>
      <c r="G1056" s="38" t="e">
        <f t="shared" si="66"/>
        <v>#N/A</v>
      </c>
      <c r="H1056" s="38">
        <f t="shared" si="67"/>
        <v>128658.27</v>
      </c>
      <c r="I1056">
        <v>30.8</v>
      </c>
      <c r="K1056" s="38"/>
      <c r="L1056" s="45"/>
    </row>
    <row r="1057" spans="1:12" x14ac:dyDescent="0.25">
      <c r="A1057" s="36">
        <v>43060</v>
      </c>
      <c r="B1057" t="s">
        <v>2</v>
      </c>
      <c r="C1057" t="s">
        <v>1</v>
      </c>
      <c r="D1057" s="7">
        <v>137151.495</v>
      </c>
      <c r="E1057" s="38">
        <f t="shared" si="64"/>
        <v>137151.495</v>
      </c>
      <c r="F1057" s="45" t="e">
        <f t="shared" si="65"/>
        <v>#N/A</v>
      </c>
      <c r="G1057" s="38" t="e">
        <f t="shared" si="66"/>
        <v>#N/A</v>
      </c>
      <c r="H1057" s="38">
        <f t="shared" si="67"/>
        <v>137151.495</v>
      </c>
      <c r="I1057">
        <v>32.9</v>
      </c>
      <c r="K1057" s="38"/>
      <c r="L1057" s="45"/>
    </row>
    <row r="1058" spans="1:12" x14ac:dyDescent="0.25">
      <c r="A1058" s="36">
        <v>43061</v>
      </c>
      <c r="B1058" t="s">
        <v>2</v>
      </c>
      <c r="C1058" t="s">
        <v>1</v>
      </c>
      <c r="D1058" s="7">
        <v>138882.25</v>
      </c>
      <c r="E1058" s="38">
        <f t="shared" si="64"/>
        <v>138882.25</v>
      </c>
      <c r="F1058" s="45" t="e">
        <f t="shared" si="65"/>
        <v>#N/A</v>
      </c>
      <c r="G1058" s="38" t="e">
        <f t="shared" si="66"/>
        <v>#N/A</v>
      </c>
      <c r="H1058" s="38">
        <f t="shared" si="67"/>
        <v>138882.25</v>
      </c>
      <c r="I1058">
        <v>32.6</v>
      </c>
      <c r="K1058" s="38"/>
      <c r="L1058" s="45"/>
    </row>
    <row r="1059" spans="1:12" x14ac:dyDescent="0.25">
      <c r="A1059" s="36">
        <v>43062</v>
      </c>
      <c r="B1059" t="s">
        <v>2</v>
      </c>
      <c r="C1059" t="s">
        <v>1</v>
      </c>
      <c r="D1059" s="7">
        <v>135162.11499999999</v>
      </c>
      <c r="E1059" s="38">
        <f t="shared" si="64"/>
        <v>135162.11499999999</v>
      </c>
      <c r="F1059" s="45" t="e">
        <f t="shared" si="65"/>
        <v>#N/A</v>
      </c>
      <c r="G1059" s="38" t="e">
        <f t="shared" si="66"/>
        <v>#N/A</v>
      </c>
      <c r="H1059" s="38">
        <f t="shared" si="67"/>
        <v>135162.11499999999</v>
      </c>
      <c r="I1059">
        <v>31.9</v>
      </c>
      <c r="K1059" s="38"/>
      <c r="L1059" s="45"/>
    </row>
    <row r="1060" spans="1:12" x14ac:dyDescent="0.25">
      <c r="A1060" s="36">
        <v>43063</v>
      </c>
      <c r="B1060" t="s">
        <v>2</v>
      </c>
      <c r="C1060" t="s">
        <v>1</v>
      </c>
      <c r="D1060" s="7">
        <v>133951.29</v>
      </c>
      <c r="E1060" s="38">
        <f t="shared" si="64"/>
        <v>133951.29</v>
      </c>
      <c r="F1060" s="45" t="e">
        <f t="shared" si="65"/>
        <v>#N/A</v>
      </c>
      <c r="G1060" s="38" t="e">
        <f t="shared" si="66"/>
        <v>#N/A</v>
      </c>
      <c r="H1060" s="38">
        <f t="shared" si="67"/>
        <v>133951.29</v>
      </c>
      <c r="I1060">
        <v>30.7</v>
      </c>
      <c r="K1060" s="38"/>
      <c r="L1060" s="45"/>
    </row>
    <row r="1061" spans="1:12" x14ac:dyDescent="0.25">
      <c r="A1061" s="36">
        <v>43064</v>
      </c>
      <c r="B1061" t="s">
        <v>2</v>
      </c>
      <c r="C1061" t="s">
        <v>1</v>
      </c>
      <c r="D1061" s="7">
        <v>121219.595</v>
      </c>
      <c r="E1061" s="38">
        <f t="shared" si="64"/>
        <v>121219.595</v>
      </c>
      <c r="F1061" s="45" t="e">
        <f t="shared" si="65"/>
        <v>#N/A</v>
      </c>
      <c r="G1061" s="38" t="e">
        <f t="shared" si="66"/>
        <v>#N/A</v>
      </c>
      <c r="H1061" s="38">
        <f t="shared" si="67"/>
        <v>121219.595</v>
      </c>
      <c r="I1061">
        <v>32.5</v>
      </c>
      <c r="K1061" s="38"/>
      <c r="L1061" s="45"/>
    </row>
    <row r="1062" spans="1:12" x14ac:dyDescent="0.25">
      <c r="A1062" s="36">
        <v>43065</v>
      </c>
      <c r="B1062" t="s">
        <v>2</v>
      </c>
      <c r="C1062" t="s">
        <v>1</v>
      </c>
      <c r="D1062" s="7">
        <v>108717.875</v>
      </c>
      <c r="E1062" s="38">
        <f t="shared" si="64"/>
        <v>108717.875</v>
      </c>
      <c r="F1062" s="45" t="e">
        <f t="shared" si="65"/>
        <v>#N/A</v>
      </c>
      <c r="G1062" s="38" t="e">
        <f t="shared" si="66"/>
        <v>#N/A</v>
      </c>
      <c r="H1062" s="38">
        <f t="shared" si="67"/>
        <v>108717.875</v>
      </c>
      <c r="I1062">
        <v>28.3</v>
      </c>
      <c r="K1062" s="38"/>
      <c r="L1062" s="45"/>
    </row>
    <row r="1063" spans="1:12" x14ac:dyDescent="0.25">
      <c r="A1063" s="36">
        <v>43066</v>
      </c>
      <c r="B1063" t="s">
        <v>2</v>
      </c>
      <c r="C1063" t="s">
        <v>1</v>
      </c>
      <c r="D1063" s="7">
        <v>115429.005</v>
      </c>
      <c r="E1063" s="38">
        <f t="shared" si="64"/>
        <v>115429.005</v>
      </c>
      <c r="F1063" s="45" t="e">
        <f t="shared" si="65"/>
        <v>#N/A</v>
      </c>
      <c r="G1063" s="38" t="e">
        <f t="shared" si="66"/>
        <v>#N/A</v>
      </c>
      <c r="H1063" s="38">
        <f t="shared" si="67"/>
        <v>115429.005</v>
      </c>
      <c r="I1063">
        <v>21.2</v>
      </c>
      <c r="K1063" s="38"/>
      <c r="L1063" s="45"/>
    </row>
    <row r="1064" spans="1:12" x14ac:dyDescent="0.25">
      <c r="A1064" s="36">
        <v>43067</v>
      </c>
      <c r="B1064" t="s">
        <v>2</v>
      </c>
      <c r="C1064" t="s">
        <v>1</v>
      </c>
      <c r="D1064" s="7">
        <v>129798.47</v>
      </c>
      <c r="E1064" s="38">
        <f t="shared" si="64"/>
        <v>129798.47</v>
      </c>
      <c r="F1064" s="45" t="e">
        <f t="shared" si="65"/>
        <v>#N/A</v>
      </c>
      <c r="G1064" s="38" t="e">
        <f t="shared" si="66"/>
        <v>#N/A</v>
      </c>
      <c r="H1064" s="38">
        <f t="shared" si="67"/>
        <v>129798.47</v>
      </c>
      <c r="I1064">
        <v>31</v>
      </c>
      <c r="K1064" s="38"/>
      <c r="L1064" s="45"/>
    </row>
    <row r="1065" spans="1:12" x14ac:dyDescent="0.25">
      <c r="A1065" s="36">
        <v>43068</v>
      </c>
      <c r="B1065" t="s">
        <v>2</v>
      </c>
      <c r="C1065" t="s">
        <v>1</v>
      </c>
      <c r="D1065" s="7">
        <v>151730.95000000001</v>
      </c>
      <c r="E1065" s="38">
        <f t="shared" si="64"/>
        <v>151730.95000000001</v>
      </c>
      <c r="F1065" s="45" t="e">
        <f t="shared" si="65"/>
        <v>#N/A</v>
      </c>
      <c r="G1065" s="38" t="e">
        <f t="shared" si="66"/>
        <v>#N/A</v>
      </c>
      <c r="H1065" s="38">
        <f t="shared" si="67"/>
        <v>151730.95000000001</v>
      </c>
      <c r="I1065">
        <v>35.799999999999997</v>
      </c>
      <c r="K1065" s="38"/>
      <c r="L1065" s="45"/>
    </row>
    <row r="1066" spans="1:12" x14ac:dyDescent="0.25">
      <c r="A1066" s="36">
        <v>43069</v>
      </c>
      <c r="B1066" t="s">
        <v>2</v>
      </c>
      <c r="C1066" t="s">
        <v>1</v>
      </c>
      <c r="D1066" s="7">
        <v>154632.33499999999</v>
      </c>
      <c r="E1066" s="38">
        <f t="shared" si="64"/>
        <v>154632.33499999999</v>
      </c>
      <c r="F1066" s="45" t="e">
        <f t="shared" si="65"/>
        <v>#N/A</v>
      </c>
      <c r="G1066" s="38" t="e">
        <f t="shared" si="66"/>
        <v>#N/A</v>
      </c>
      <c r="H1066" s="38">
        <f t="shared" si="67"/>
        <v>154632.33499999999</v>
      </c>
      <c r="I1066">
        <v>34.9</v>
      </c>
      <c r="K1066" s="38"/>
      <c r="L1066" s="45"/>
    </row>
    <row r="1067" spans="1:12" x14ac:dyDescent="0.25">
      <c r="A1067" s="36">
        <v>43070</v>
      </c>
      <c r="B1067" t="s">
        <v>2</v>
      </c>
      <c r="C1067" t="s">
        <v>1</v>
      </c>
      <c r="D1067" s="7">
        <v>125141.9</v>
      </c>
      <c r="E1067" s="38">
        <f t="shared" si="64"/>
        <v>125141.9</v>
      </c>
      <c r="F1067" s="45" t="e">
        <f t="shared" si="65"/>
        <v>#N/A</v>
      </c>
      <c r="G1067" s="38" t="e">
        <f t="shared" si="66"/>
        <v>#N/A</v>
      </c>
      <c r="H1067" s="38">
        <f t="shared" si="67"/>
        <v>125141.9</v>
      </c>
      <c r="I1067">
        <v>23.5</v>
      </c>
      <c r="K1067" s="38"/>
      <c r="L1067" s="45"/>
    </row>
    <row r="1068" spans="1:12" x14ac:dyDescent="0.25">
      <c r="A1068" s="36">
        <v>43071</v>
      </c>
      <c r="B1068" t="s">
        <v>2</v>
      </c>
      <c r="C1068" t="s">
        <v>1</v>
      </c>
      <c r="D1068" s="7">
        <v>99234.22</v>
      </c>
      <c r="E1068" s="38">
        <f t="shared" si="64"/>
        <v>99234.22</v>
      </c>
      <c r="F1068" s="45" t="e">
        <f t="shared" si="65"/>
        <v>#N/A</v>
      </c>
      <c r="G1068" s="38" t="e">
        <f t="shared" si="66"/>
        <v>#N/A</v>
      </c>
      <c r="H1068" s="38">
        <f t="shared" si="67"/>
        <v>99234.22</v>
      </c>
      <c r="I1068">
        <v>16.399999999999999</v>
      </c>
      <c r="K1068" s="38"/>
      <c r="L1068" s="45"/>
    </row>
    <row r="1069" spans="1:12" x14ac:dyDescent="0.25">
      <c r="A1069" s="36">
        <v>43072</v>
      </c>
      <c r="B1069" t="s">
        <v>2</v>
      </c>
      <c r="C1069" t="s">
        <v>1</v>
      </c>
      <c r="D1069" s="7">
        <v>92487.705000000002</v>
      </c>
      <c r="E1069" s="38">
        <f t="shared" si="64"/>
        <v>92487.705000000002</v>
      </c>
      <c r="F1069" s="45" t="e">
        <f t="shared" si="65"/>
        <v>#N/A</v>
      </c>
      <c r="G1069" s="38" t="e">
        <f t="shared" si="66"/>
        <v>#N/A</v>
      </c>
      <c r="H1069" s="38">
        <f t="shared" si="67"/>
        <v>92487.705000000002</v>
      </c>
      <c r="I1069">
        <v>17.100000000000001</v>
      </c>
      <c r="K1069" s="38"/>
      <c r="L1069" s="45"/>
    </row>
    <row r="1070" spans="1:12" x14ac:dyDescent="0.25">
      <c r="A1070" s="36">
        <v>43073</v>
      </c>
      <c r="B1070" t="s">
        <v>2</v>
      </c>
      <c r="C1070" t="s">
        <v>1</v>
      </c>
      <c r="D1070" s="7">
        <v>111625.98</v>
      </c>
      <c r="E1070" s="38">
        <f t="shared" si="64"/>
        <v>111625.98</v>
      </c>
      <c r="F1070" s="45" t="e">
        <f t="shared" si="65"/>
        <v>#N/A</v>
      </c>
      <c r="G1070" s="38" t="e">
        <f t="shared" si="66"/>
        <v>#N/A</v>
      </c>
      <c r="H1070" s="38">
        <f t="shared" si="67"/>
        <v>111625.98</v>
      </c>
      <c r="I1070">
        <v>17.5</v>
      </c>
      <c r="K1070" s="38"/>
      <c r="L1070" s="45"/>
    </row>
    <row r="1071" spans="1:12" x14ac:dyDescent="0.25">
      <c r="A1071" s="36">
        <v>43074</v>
      </c>
      <c r="B1071" t="s">
        <v>2</v>
      </c>
      <c r="C1071" t="s">
        <v>1</v>
      </c>
      <c r="D1071" s="7">
        <v>113063.675</v>
      </c>
      <c r="E1071" s="38">
        <f t="shared" si="64"/>
        <v>113063.675</v>
      </c>
      <c r="F1071" s="45" t="e">
        <f t="shared" si="65"/>
        <v>#N/A</v>
      </c>
      <c r="G1071" s="38" t="e">
        <f t="shared" si="66"/>
        <v>#N/A</v>
      </c>
      <c r="H1071" s="38">
        <f t="shared" si="67"/>
        <v>113063.675</v>
      </c>
      <c r="I1071">
        <v>22.8</v>
      </c>
      <c r="K1071" s="38"/>
      <c r="L1071" s="45"/>
    </row>
    <row r="1072" spans="1:12" x14ac:dyDescent="0.25">
      <c r="A1072" s="36">
        <v>43075</v>
      </c>
      <c r="B1072" t="s">
        <v>2</v>
      </c>
      <c r="C1072" t="s">
        <v>1</v>
      </c>
      <c r="D1072" s="7">
        <v>115383.13</v>
      </c>
      <c r="E1072" s="38">
        <f t="shared" si="64"/>
        <v>115383.13</v>
      </c>
      <c r="F1072" s="45" t="e">
        <f t="shared" si="65"/>
        <v>#N/A</v>
      </c>
      <c r="G1072" s="38" t="e">
        <f t="shared" si="66"/>
        <v>#N/A</v>
      </c>
      <c r="H1072" s="38">
        <f t="shared" si="67"/>
        <v>115383.13</v>
      </c>
      <c r="I1072">
        <v>21.3</v>
      </c>
      <c r="K1072" s="38"/>
      <c r="L1072" s="45"/>
    </row>
    <row r="1073" spans="1:12" x14ac:dyDescent="0.25">
      <c r="A1073" s="36">
        <v>43076</v>
      </c>
      <c r="B1073" t="s">
        <v>2</v>
      </c>
      <c r="C1073" t="s">
        <v>1</v>
      </c>
      <c r="D1073" s="7">
        <v>115736.97</v>
      </c>
      <c r="E1073" s="38">
        <f t="shared" si="64"/>
        <v>115736.97</v>
      </c>
      <c r="F1073" s="45" t="e">
        <f t="shared" si="65"/>
        <v>#N/A</v>
      </c>
      <c r="G1073" s="38" t="e">
        <f t="shared" si="66"/>
        <v>#N/A</v>
      </c>
      <c r="H1073" s="38">
        <f t="shared" si="67"/>
        <v>115736.97</v>
      </c>
      <c r="I1073">
        <v>21.9</v>
      </c>
      <c r="K1073" s="38"/>
      <c r="L1073" s="45"/>
    </row>
    <row r="1074" spans="1:12" x14ac:dyDescent="0.25">
      <c r="A1074" s="36">
        <v>43077</v>
      </c>
      <c r="B1074" t="s">
        <v>2</v>
      </c>
      <c r="C1074" t="s">
        <v>1</v>
      </c>
      <c r="D1074" s="7">
        <v>109568.47</v>
      </c>
      <c r="E1074" s="38">
        <f t="shared" si="64"/>
        <v>109568.47</v>
      </c>
      <c r="F1074" s="45" t="e">
        <f t="shared" si="65"/>
        <v>#N/A</v>
      </c>
      <c r="G1074" s="38" t="e">
        <f t="shared" si="66"/>
        <v>#N/A</v>
      </c>
      <c r="H1074" s="38">
        <f t="shared" si="67"/>
        <v>109568.47</v>
      </c>
      <c r="I1074">
        <v>18.7</v>
      </c>
      <c r="K1074" s="38"/>
      <c r="L1074" s="45"/>
    </row>
    <row r="1075" spans="1:12" x14ac:dyDescent="0.25">
      <c r="A1075" s="36">
        <v>43078</v>
      </c>
      <c r="B1075" t="s">
        <v>2</v>
      </c>
      <c r="C1075" t="s">
        <v>1</v>
      </c>
      <c r="D1075" s="7">
        <v>99334.8</v>
      </c>
      <c r="E1075" s="38">
        <f t="shared" si="64"/>
        <v>99334.8</v>
      </c>
      <c r="F1075" s="45" t="e">
        <f t="shared" si="65"/>
        <v>#N/A</v>
      </c>
      <c r="G1075" s="38" t="e">
        <f t="shared" si="66"/>
        <v>#N/A</v>
      </c>
      <c r="H1075" s="38">
        <f t="shared" si="67"/>
        <v>99334.8</v>
      </c>
      <c r="I1075">
        <v>23</v>
      </c>
      <c r="K1075" s="38"/>
      <c r="L1075" s="45"/>
    </row>
    <row r="1076" spans="1:12" x14ac:dyDescent="0.25">
      <c r="A1076" s="36">
        <v>43079</v>
      </c>
      <c r="B1076" t="s">
        <v>2</v>
      </c>
      <c r="C1076" t="s">
        <v>1</v>
      </c>
      <c r="D1076" s="7">
        <v>97715.01</v>
      </c>
      <c r="E1076" s="38">
        <f t="shared" si="64"/>
        <v>97715.01</v>
      </c>
      <c r="F1076" s="45" t="e">
        <f t="shared" si="65"/>
        <v>#N/A</v>
      </c>
      <c r="G1076" s="38" t="e">
        <f t="shared" si="66"/>
        <v>#N/A</v>
      </c>
      <c r="H1076" s="38">
        <f t="shared" si="67"/>
        <v>97715.01</v>
      </c>
      <c r="I1076">
        <v>22.2</v>
      </c>
      <c r="K1076" s="38"/>
      <c r="L1076" s="45"/>
    </row>
    <row r="1077" spans="1:12" x14ac:dyDescent="0.25">
      <c r="A1077" s="36">
        <v>43080</v>
      </c>
      <c r="B1077" t="s">
        <v>2</v>
      </c>
      <c r="C1077" t="s">
        <v>1</v>
      </c>
      <c r="D1077" s="7">
        <v>114680.185</v>
      </c>
      <c r="E1077" s="38">
        <f t="shared" si="64"/>
        <v>114680.185</v>
      </c>
      <c r="F1077" s="45" t="e">
        <f t="shared" si="65"/>
        <v>#N/A</v>
      </c>
      <c r="G1077" s="38" t="e">
        <f t="shared" si="66"/>
        <v>#N/A</v>
      </c>
      <c r="H1077" s="38">
        <f t="shared" si="67"/>
        <v>114680.185</v>
      </c>
      <c r="I1077">
        <v>20.7</v>
      </c>
      <c r="K1077" s="38"/>
      <c r="L1077" s="45"/>
    </row>
    <row r="1078" spans="1:12" x14ac:dyDescent="0.25">
      <c r="A1078" s="36">
        <v>43081</v>
      </c>
      <c r="B1078" t="s">
        <v>2</v>
      </c>
      <c r="C1078" t="s">
        <v>1</v>
      </c>
      <c r="D1078" s="7">
        <v>121945.175</v>
      </c>
      <c r="E1078" s="38">
        <f t="shared" si="64"/>
        <v>121945.175</v>
      </c>
      <c r="F1078" s="45" t="e">
        <f t="shared" si="65"/>
        <v>#N/A</v>
      </c>
      <c r="G1078" s="38" t="e">
        <f t="shared" si="66"/>
        <v>#N/A</v>
      </c>
      <c r="H1078" s="38">
        <f t="shared" si="67"/>
        <v>121945.175</v>
      </c>
      <c r="I1078">
        <v>26.4</v>
      </c>
      <c r="K1078" s="38"/>
      <c r="L1078" s="45"/>
    </row>
    <row r="1079" spans="1:12" x14ac:dyDescent="0.25">
      <c r="A1079" s="36">
        <v>43082</v>
      </c>
      <c r="B1079" t="s">
        <v>2</v>
      </c>
      <c r="C1079" t="s">
        <v>1</v>
      </c>
      <c r="D1079" s="7">
        <v>146933.095</v>
      </c>
      <c r="E1079" s="38">
        <f t="shared" si="64"/>
        <v>146933.095</v>
      </c>
      <c r="F1079" s="45" t="e">
        <f t="shared" si="65"/>
        <v>#N/A</v>
      </c>
      <c r="G1079" s="38" t="e">
        <f t="shared" si="66"/>
        <v>#N/A</v>
      </c>
      <c r="H1079" s="38">
        <f t="shared" si="67"/>
        <v>146933.095</v>
      </c>
      <c r="I1079">
        <v>37.6</v>
      </c>
      <c r="K1079" s="38"/>
      <c r="L1079" s="45"/>
    </row>
    <row r="1080" spans="1:12" x14ac:dyDescent="0.25">
      <c r="A1080" s="36">
        <v>43083</v>
      </c>
      <c r="B1080" t="s">
        <v>2</v>
      </c>
      <c r="C1080" t="s">
        <v>1</v>
      </c>
      <c r="D1080" s="7">
        <v>129280.81</v>
      </c>
      <c r="E1080" s="38">
        <f t="shared" si="64"/>
        <v>129280.81</v>
      </c>
      <c r="F1080" s="45" t="e">
        <f t="shared" si="65"/>
        <v>#N/A</v>
      </c>
      <c r="G1080" s="38" t="e">
        <f t="shared" si="66"/>
        <v>#N/A</v>
      </c>
      <c r="H1080" s="38">
        <f t="shared" si="67"/>
        <v>129280.81</v>
      </c>
      <c r="I1080">
        <v>23.1</v>
      </c>
      <c r="K1080" s="38"/>
      <c r="L1080" s="45"/>
    </row>
    <row r="1081" spans="1:12" x14ac:dyDescent="0.25">
      <c r="A1081" s="36">
        <v>43084</v>
      </c>
      <c r="B1081" t="s">
        <v>2</v>
      </c>
      <c r="C1081" t="s">
        <v>1</v>
      </c>
      <c r="D1081" s="7">
        <v>120821.05499999999</v>
      </c>
      <c r="E1081" s="38">
        <f t="shared" si="64"/>
        <v>120821.05499999999</v>
      </c>
      <c r="F1081" s="45" t="e">
        <f t="shared" si="65"/>
        <v>#N/A</v>
      </c>
      <c r="G1081" s="38" t="e">
        <f t="shared" si="66"/>
        <v>#N/A</v>
      </c>
      <c r="H1081" s="38">
        <f t="shared" si="67"/>
        <v>120821.05499999999</v>
      </c>
      <c r="I1081">
        <v>26.4</v>
      </c>
      <c r="K1081" s="38"/>
      <c r="L1081" s="45"/>
    </row>
    <row r="1082" spans="1:12" x14ac:dyDescent="0.25">
      <c r="A1082" s="36">
        <v>43085</v>
      </c>
      <c r="B1082" t="s">
        <v>2</v>
      </c>
      <c r="C1082" t="s">
        <v>1</v>
      </c>
      <c r="D1082" s="7">
        <v>110154.36</v>
      </c>
      <c r="E1082" s="38">
        <f t="shared" si="64"/>
        <v>110154.36</v>
      </c>
      <c r="F1082" s="45" t="e">
        <f t="shared" si="65"/>
        <v>#N/A</v>
      </c>
      <c r="G1082" s="38" t="e">
        <f t="shared" si="66"/>
        <v>#N/A</v>
      </c>
      <c r="H1082" s="38">
        <f t="shared" si="67"/>
        <v>110154.36</v>
      </c>
      <c r="I1082">
        <v>24.6</v>
      </c>
      <c r="K1082" s="38"/>
      <c r="L1082" s="45"/>
    </row>
    <row r="1083" spans="1:12" x14ac:dyDescent="0.25">
      <c r="A1083" s="36">
        <v>43086</v>
      </c>
      <c r="B1083" t="s">
        <v>2</v>
      </c>
      <c r="C1083" t="s">
        <v>1</v>
      </c>
      <c r="D1083" s="7">
        <v>107212.84</v>
      </c>
      <c r="E1083" s="38">
        <f t="shared" si="64"/>
        <v>107212.84</v>
      </c>
      <c r="F1083" s="45" t="e">
        <f t="shared" si="65"/>
        <v>#N/A</v>
      </c>
      <c r="G1083" s="38" t="e">
        <f t="shared" si="66"/>
        <v>#N/A</v>
      </c>
      <c r="H1083" s="38">
        <f t="shared" si="67"/>
        <v>107212.84</v>
      </c>
      <c r="I1083">
        <v>24.5</v>
      </c>
      <c r="K1083" s="38"/>
      <c r="L1083" s="45"/>
    </row>
    <row r="1084" spans="1:12" x14ac:dyDescent="0.25">
      <c r="A1084" s="36">
        <v>43087</v>
      </c>
      <c r="B1084" t="s">
        <v>2</v>
      </c>
      <c r="C1084" t="s">
        <v>1</v>
      </c>
      <c r="D1084" s="7">
        <v>138949.67499999999</v>
      </c>
      <c r="E1084" s="38">
        <f t="shared" si="64"/>
        <v>138949.67499999999</v>
      </c>
      <c r="F1084" s="45" t="e">
        <f t="shared" si="65"/>
        <v>#N/A</v>
      </c>
      <c r="G1084" s="38" t="e">
        <f t="shared" si="66"/>
        <v>#N/A</v>
      </c>
      <c r="H1084" s="38">
        <f t="shared" si="67"/>
        <v>138949.67499999999</v>
      </c>
      <c r="I1084">
        <v>33</v>
      </c>
      <c r="K1084" s="38"/>
      <c r="L1084" s="45"/>
    </row>
    <row r="1085" spans="1:12" x14ac:dyDescent="0.25">
      <c r="A1085" s="36">
        <v>43088</v>
      </c>
      <c r="B1085" t="s">
        <v>2</v>
      </c>
      <c r="C1085" t="s">
        <v>1</v>
      </c>
      <c r="D1085" s="7">
        <v>142870.39499999999</v>
      </c>
      <c r="E1085" s="38">
        <f t="shared" si="64"/>
        <v>142870.39499999999</v>
      </c>
      <c r="F1085" s="45" t="e">
        <f t="shared" si="65"/>
        <v>#N/A</v>
      </c>
      <c r="G1085" s="38" t="e">
        <f t="shared" si="66"/>
        <v>#N/A</v>
      </c>
      <c r="H1085" s="38">
        <f t="shared" si="67"/>
        <v>142870.39499999999</v>
      </c>
      <c r="I1085">
        <v>37.4</v>
      </c>
      <c r="K1085" s="38"/>
      <c r="L1085" s="45"/>
    </row>
    <row r="1086" spans="1:12" x14ac:dyDescent="0.25">
      <c r="A1086" s="36">
        <v>43089</v>
      </c>
      <c r="B1086" t="s">
        <v>2</v>
      </c>
      <c r="C1086" t="s">
        <v>1</v>
      </c>
      <c r="D1086" s="7">
        <v>114916.99</v>
      </c>
      <c r="E1086" s="38">
        <f t="shared" si="64"/>
        <v>114916.99</v>
      </c>
      <c r="F1086" s="45" t="e">
        <f t="shared" si="65"/>
        <v>#N/A</v>
      </c>
      <c r="G1086" s="38" t="e">
        <f t="shared" si="66"/>
        <v>#N/A</v>
      </c>
      <c r="H1086" s="38">
        <f t="shared" si="67"/>
        <v>114916.99</v>
      </c>
      <c r="I1086">
        <v>24.5</v>
      </c>
      <c r="K1086" s="38"/>
      <c r="L1086" s="45"/>
    </row>
    <row r="1087" spans="1:12" x14ac:dyDescent="0.25">
      <c r="A1087" s="36">
        <v>43090</v>
      </c>
      <c r="B1087" t="s">
        <v>2</v>
      </c>
      <c r="C1087" t="s">
        <v>1</v>
      </c>
      <c r="D1087" s="7">
        <v>114462.53</v>
      </c>
      <c r="E1087" s="38">
        <f t="shared" si="64"/>
        <v>114462.53</v>
      </c>
      <c r="F1087" s="45" t="e">
        <f t="shared" si="65"/>
        <v>#N/A</v>
      </c>
      <c r="G1087" s="38" t="e">
        <f t="shared" si="66"/>
        <v>#N/A</v>
      </c>
      <c r="H1087" s="38">
        <f t="shared" si="67"/>
        <v>114462.53</v>
      </c>
      <c r="I1087">
        <v>23.7</v>
      </c>
      <c r="K1087" s="38"/>
      <c r="L1087" s="45"/>
    </row>
    <row r="1088" spans="1:12" x14ac:dyDescent="0.25">
      <c r="A1088" s="36">
        <v>43091</v>
      </c>
      <c r="B1088" t="s">
        <v>1</v>
      </c>
      <c r="C1088" t="s">
        <v>1</v>
      </c>
      <c r="D1088" s="7">
        <v>116428.79</v>
      </c>
      <c r="E1088" s="38" t="e">
        <f t="shared" si="64"/>
        <v>#N/A</v>
      </c>
      <c r="F1088" s="45">
        <f t="shared" si="65"/>
        <v>116428.79</v>
      </c>
      <c r="G1088" s="38" t="e">
        <f t="shared" si="66"/>
        <v>#N/A</v>
      </c>
      <c r="H1088" s="38">
        <f t="shared" si="67"/>
        <v>116428.79</v>
      </c>
      <c r="I1088">
        <v>27.7</v>
      </c>
      <c r="K1088" s="38"/>
      <c r="L1088" s="45"/>
    </row>
    <row r="1089" spans="1:12" x14ac:dyDescent="0.25">
      <c r="A1089" s="36">
        <v>43092</v>
      </c>
      <c r="B1089" t="s">
        <v>1</v>
      </c>
      <c r="C1089" t="s">
        <v>1</v>
      </c>
      <c r="D1089" s="7">
        <v>109364.01</v>
      </c>
      <c r="E1089" s="38" t="e">
        <f t="shared" si="64"/>
        <v>#N/A</v>
      </c>
      <c r="F1089" s="45">
        <f t="shared" si="65"/>
        <v>109364.01</v>
      </c>
      <c r="G1089" s="38" t="e">
        <f t="shared" si="66"/>
        <v>#N/A</v>
      </c>
      <c r="H1089" s="38">
        <f t="shared" si="67"/>
        <v>109364.01</v>
      </c>
      <c r="I1089">
        <v>30.2</v>
      </c>
      <c r="K1089" s="38"/>
      <c r="L1089" s="45"/>
    </row>
    <row r="1090" spans="1:12" x14ac:dyDescent="0.25">
      <c r="A1090" s="36">
        <v>43093</v>
      </c>
      <c r="B1090" t="s">
        <v>1</v>
      </c>
      <c r="C1090" t="s">
        <v>1</v>
      </c>
      <c r="D1090" s="7">
        <v>92856.23</v>
      </c>
      <c r="E1090" s="38" t="e">
        <f t="shared" si="64"/>
        <v>#N/A</v>
      </c>
      <c r="F1090" s="45">
        <f t="shared" si="65"/>
        <v>92856.23</v>
      </c>
      <c r="G1090" s="38" t="e">
        <f t="shared" si="66"/>
        <v>#N/A</v>
      </c>
      <c r="H1090" s="38">
        <f t="shared" si="67"/>
        <v>92856.23</v>
      </c>
      <c r="I1090">
        <v>19.399999999999999</v>
      </c>
      <c r="K1090" s="38"/>
      <c r="L1090" s="45"/>
    </row>
    <row r="1091" spans="1:12" x14ac:dyDescent="0.25">
      <c r="A1091" s="36">
        <v>43094</v>
      </c>
      <c r="B1091" t="s">
        <v>1</v>
      </c>
      <c r="C1091" t="s">
        <v>2</v>
      </c>
      <c r="D1091" s="7">
        <v>85094.375</v>
      </c>
      <c r="E1091" s="38" t="e">
        <f t="shared" ref="E1091:E1154" si="68">IF($B1091="N",#N/A,$D1091)</f>
        <v>#N/A</v>
      </c>
      <c r="F1091" s="45">
        <f t="shared" ref="F1091:F1154" si="69">IF($B1091="N",$D1091,#N/A)</f>
        <v>85094.375</v>
      </c>
      <c r="G1091" s="38">
        <f t="shared" ref="G1091:G1154" si="70">IF($C1091="Y",$D1091,#N/A)</f>
        <v>85094.375</v>
      </c>
      <c r="H1091" s="38" t="e">
        <f t="shared" ref="H1091:H1154" si="71">IF($C1091="Y",#N/A,$D1091)</f>
        <v>#N/A</v>
      </c>
      <c r="I1091">
        <v>21.4</v>
      </c>
      <c r="K1091" s="38"/>
      <c r="L1091" s="45"/>
    </row>
    <row r="1092" spans="1:12" x14ac:dyDescent="0.25">
      <c r="A1092" s="36">
        <v>43095</v>
      </c>
      <c r="B1092" t="s">
        <v>1</v>
      </c>
      <c r="C1092" t="s">
        <v>2</v>
      </c>
      <c r="D1092" s="7">
        <v>98638.854999999996</v>
      </c>
      <c r="E1092" s="38" t="e">
        <f t="shared" si="68"/>
        <v>#N/A</v>
      </c>
      <c r="F1092" s="45">
        <f t="shared" si="69"/>
        <v>98638.854999999996</v>
      </c>
      <c r="G1092" s="38">
        <f t="shared" si="70"/>
        <v>98638.854999999996</v>
      </c>
      <c r="H1092" s="38" t="e">
        <f t="shared" si="71"/>
        <v>#N/A</v>
      </c>
      <c r="I1092">
        <v>30.5</v>
      </c>
      <c r="K1092" s="38"/>
      <c r="L1092" s="45"/>
    </row>
    <row r="1093" spans="1:12" x14ac:dyDescent="0.25">
      <c r="A1093" s="36">
        <v>43096</v>
      </c>
      <c r="B1093" t="s">
        <v>1</v>
      </c>
      <c r="C1093" t="s">
        <v>1</v>
      </c>
      <c r="D1093" s="7">
        <v>128753.755</v>
      </c>
      <c r="E1093" s="38" t="e">
        <f t="shared" si="68"/>
        <v>#N/A</v>
      </c>
      <c r="F1093" s="45">
        <f t="shared" si="69"/>
        <v>128753.755</v>
      </c>
      <c r="G1093" s="38" t="e">
        <f t="shared" si="70"/>
        <v>#N/A</v>
      </c>
      <c r="H1093" s="38">
        <f t="shared" si="71"/>
        <v>128753.755</v>
      </c>
      <c r="I1093">
        <v>34.5</v>
      </c>
      <c r="K1093" s="38"/>
      <c r="L1093" s="45"/>
    </row>
    <row r="1094" spans="1:12" x14ac:dyDescent="0.25">
      <c r="A1094" s="36">
        <v>43097</v>
      </c>
      <c r="B1094" t="s">
        <v>1</v>
      </c>
      <c r="C1094" t="s">
        <v>1</v>
      </c>
      <c r="D1094" s="7">
        <v>130699.155</v>
      </c>
      <c r="E1094" s="38" t="e">
        <f t="shared" si="68"/>
        <v>#N/A</v>
      </c>
      <c r="F1094" s="45">
        <f t="shared" si="69"/>
        <v>130699.155</v>
      </c>
      <c r="G1094" s="38" t="e">
        <f t="shared" si="70"/>
        <v>#N/A</v>
      </c>
      <c r="H1094" s="38">
        <f t="shared" si="71"/>
        <v>130699.155</v>
      </c>
      <c r="I1094">
        <v>32.799999999999997</v>
      </c>
      <c r="K1094" s="38"/>
      <c r="L1094" s="45"/>
    </row>
    <row r="1095" spans="1:12" x14ac:dyDescent="0.25">
      <c r="A1095" s="36">
        <v>43098</v>
      </c>
      <c r="B1095" t="s">
        <v>1</v>
      </c>
      <c r="C1095" t="s">
        <v>1</v>
      </c>
      <c r="D1095" s="7">
        <v>115572.045</v>
      </c>
      <c r="E1095" s="38" t="e">
        <f t="shared" si="68"/>
        <v>#N/A</v>
      </c>
      <c r="F1095" s="45">
        <f t="shared" si="69"/>
        <v>115572.045</v>
      </c>
      <c r="G1095" s="38" t="e">
        <f t="shared" si="70"/>
        <v>#N/A</v>
      </c>
      <c r="H1095" s="38">
        <f t="shared" si="71"/>
        <v>115572.045</v>
      </c>
      <c r="I1095">
        <v>24.4</v>
      </c>
      <c r="K1095" s="38"/>
      <c r="L1095" s="45"/>
    </row>
    <row r="1096" spans="1:12" x14ac:dyDescent="0.25">
      <c r="A1096" s="36">
        <v>43099</v>
      </c>
      <c r="B1096" t="s">
        <v>1</v>
      </c>
      <c r="C1096" t="s">
        <v>1</v>
      </c>
      <c r="D1096" s="7">
        <v>96358.975000000006</v>
      </c>
      <c r="E1096" s="38" t="e">
        <f t="shared" si="68"/>
        <v>#N/A</v>
      </c>
      <c r="F1096" s="45">
        <f t="shared" si="69"/>
        <v>96358.975000000006</v>
      </c>
      <c r="G1096" s="38" t="e">
        <f t="shared" si="70"/>
        <v>#N/A</v>
      </c>
      <c r="H1096" s="38">
        <f t="shared" si="71"/>
        <v>96358.975000000006</v>
      </c>
      <c r="I1096">
        <v>21.3</v>
      </c>
      <c r="K1096" s="38"/>
      <c r="L1096" s="45"/>
    </row>
    <row r="1097" spans="1:12" x14ac:dyDescent="0.25">
      <c r="A1097" s="36">
        <v>43100</v>
      </c>
      <c r="B1097" t="s">
        <v>1</v>
      </c>
      <c r="C1097" t="s">
        <v>1</v>
      </c>
      <c r="D1097" s="7">
        <v>95700.479999999996</v>
      </c>
      <c r="E1097" s="38" t="e">
        <f t="shared" si="68"/>
        <v>#N/A</v>
      </c>
      <c r="F1097" s="45">
        <f t="shared" si="69"/>
        <v>95700.479999999996</v>
      </c>
      <c r="G1097" s="38" t="e">
        <f t="shared" si="70"/>
        <v>#N/A</v>
      </c>
      <c r="H1097" s="38">
        <f t="shared" si="71"/>
        <v>95700.479999999996</v>
      </c>
      <c r="I1097">
        <v>25.7</v>
      </c>
      <c r="K1097" s="38"/>
      <c r="L1097" s="45"/>
    </row>
    <row r="1098" spans="1:12" x14ac:dyDescent="0.25">
      <c r="A1098" s="36">
        <v>43101</v>
      </c>
      <c r="B1098" t="s">
        <v>1</v>
      </c>
      <c r="C1098" t="s">
        <v>2</v>
      </c>
      <c r="D1098" s="7">
        <v>95959.684999999998</v>
      </c>
      <c r="E1098" s="38" t="e">
        <f t="shared" si="68"/>
        <v>#N/A</v>
      </c>
      <c r="F1098" s="45">
        <f t="shared" si="69"/>
        <v>95959.684999999998</v>
      </c>
      <c r="G1098" s="38">
        <f t="shared" si="70"/>
        <v>95959.684999999998</v>
      </c>
      <c r="H1098" s="38" t="e">
        <f t="shared" si="71"/>
        <v>#N/A</v>
      </c>
      <c r="I1098">
        <v>25.3</v>
      </c>
      <c r="K1098" s="38"/>
      <c r="L1098" s="45"/>
    </row>
    <row r="1099" spans="1:12" x14ac:dyDescent="0.25">
      <c r="A1099" s="36">
        <v>43102</v>
      </c>
      <c r="B1099" t="s">
        <v>1</v>
      </c>
      <c r="C1099" t="s">
        <v>1</v>
      </c>
      <c r="D1099" s="7">
        <v>105277.85</v>
      </c>
      <c r="E1099" s="38" t="e">
        <f t="shared" si="68"/>
        <v>#N/A</v>
      </c>
      <c r="F1099" s="45">
        <f t="shared" si="69"/>
        <v>105277.85</v>
      </c>
      <c r="G1099" s="38" t="e">
        <f t="shared" si="70"/>
        <v>#N/A</v>
      </c>
      <c r="H1099" s="38">
        <f t="shared" si="71"/>
        <v>105277.85</v>
      </c>
      <c r="I1099">
        <v>21.8</v>
      </c>
      <c r="K1099" s="38"/>
      <c r="L1099" s="45"/>
    </row>
    <row r="1100" spans="1:12" x14ac:dyDescent="0.25">
      <c r="A1100" s="36">
        <v>43103</v>
      </c>
      <c r="B1100" t="s">
        <v>1</v>
      </c>
      <c r="C1100" t="s">
        <v>1</v>
      </c>
      <c r="D1100" s="7">
        <v>106373.825</v>
      </c>
      <c r="E1100" s="38" t="e">
        <f t="shared" si="68"/>
        <v>#N/A</v>
      </c>
      <c r="F1100" s="45">
        <f t="shared" si="69"/>
        <v>106373.825</v>
      </c>
      <c r="G1100" s="38" t="e">
        <f t="shared" si="70"/>
        <v>#N/A</v>
      </c>
      <c r="H1100" s="38">
        <f t="shared" si="71"/>
        <v>106373.825</v>
      </c>
      <c r="I1100">
        <v>21</v>
      </c>
      <c r="K1100" s="38"/>
      <c r="L1100" s="45"/>
    </row>
    <row r="1101" spans="1:12" x14ac:dyDescent="0.25">
      <c r="A1101" s="36">
        <v>43104</v>
      </c>
      <c r="B1101" t="s">
        <v>1</v>
      </c>
      <c r="C1101" t="s">
        <v>1</v>
      </c>
      <c r="D1101" s="7">
        <v>113337.685</v>
      </c>
      <c r="E1101" s="38" t="e">
        <f t="shared" si="68"/>
        <v>#N/A</v>
      </c>
      <c r="F1101" s="45">
        <f t="shared" si="69"/>
        <v>113337.685</v>
      </c>
      <c r="G1101" s="38" t="e">
        <f t="shared" si="70"/>
        <v>#N/A</v>
      </c>
      <c r="H1101" s="38">
        <f t="shared" si="71"/>
        <v>113337.685</v>
      </c>
      <c r="I1101">
        <v>23.6</v>
      </c>
      <c r="K1101" s="38"/>
      <c r="L1101" s="45"/>
    </row>
    <row r="1102" spans="1:12" x14ac:dyDescent="0.25">
      <c r="A1102" s="36">
        <v>43105</v>
      </c>
      <c r="B1102" t="s">
        <v>1</v>
      </c>
      <c r="C1102" t="s">
        <v>1</v>
      </c>
      <c r="D1102" s="7">
        <v>123247.735</v>
      </c>
      <c r="E1102" s="38" t="e">
        <f t="shared" si="68"/>
        <v>#N/A</v>
      </c>
      <c r="F1102" s="45">
        <f t="shared" si="69"/>
        <v>123247.735</v>
      </c>
      <c r="G1102" s="38" t="e">
        <f t="shared" si="70"/>
        <v>#N/A</v>
      </c>
      <c r="H1102" s="38">
        <f t="shared" si="71"/>
        <v>123247.735</v>
      </c>
      <c r="I1102">
        <v>30.7</v>
      </c>
      <c r="K1102" s="38"/>
      <c r="L1102" s="45"/>
    </row>
    <row r="1103" spans="1:12" x14ac:dyDescent="0.25">
      <c r="A1103" s="36">
        <v>43106</v>
      </c>
      <c r="B1103" t="s">
        <v>1</v>
      </c>
      <c r="C1103" t="s">
        <v>1</v>
      </c>
      <c r="D1103" s="7">
        <v>133705.845</v>
      </c>
      <c r="E1103" s="38" t="e">
        <f t="shared" si="68"/>
        <v>#N/A</v>
      </c>
      <c r="F1103" s="45">
        <f t="shared" si="69"/>
        <v>133705.845</v>
      </c>
      <c r="G1103" s="38" t="e">
        <f t="shared" si="70"/>
        <v>#N/A</v>
      </c>
      <c r="H1103" s="38">
        <f t="shared" si="71"/>
        <v>133705.845</v>
      </c>
      <c r="I1103">
        <v>41.7</v>
      </c>
      <c r="K1103" s="38"/>
      <c r="L1103" s="45"/>
    </row>
    <row r="1104" spans="1:12" x14ac:dyDescent="0.25">
      <c r="A1104" s="36">
        <v>43107</v>
      </c>
      <c r="B1104" t="s">
        <v>1</v>
      </c>
      <c r="C1104" t="s">
        <v>1</v>
      </c>
      <c r="D1104" s="7">
        <v>107142.815</v>
      </c>
      <c r="E1104" s="38" t="e">
        <f t="shared" si="68"/>
        <v>#N/A</v>
      </c>
      <c r="F1104" s="45">
        <f t="shared" si="69"/>
        <v>107142.815</v>
      </c>
      <c r="G1104" s="38" t="e">
        <f t="shared" si="70"/>
        <v>#N/A</v>
      </c>
      <c r="H1104" s="38">
        <f t="shared" si="71"/>
        <v>107142.815</v>
      </c>
      <c r="I1104">
        <v>21.8</v>
      </c>
      <c r="K1104" s="38"/>
      <c r="L1104" s="45"/>
    </row>
    <row r="1105" spans="1:12" x14ac:dyDescent="0.25">
      <c r="A1105" s="36">
        <v>43108</v>
      </c>
      <c r="B1105" t="s">
        <v>1</v>
      </c>
      <c r="C1105" t="s">
        <v>1</v>
      </c>
      <c r="D1105" s="7">
        <v>118832.07</v>
      </c>
      <c r="E1105" s="38" t="e">
        <f t="shared" si="68"/>
        <v>#N/A</v>
      </c>
      <c r="F1105" s="45">
        <f t="shared" si="69"/>
        <v>118832.07</v>
      </c>
      <c r="G1105" s="38" t="e">
        <f t="shared" si="70"/>
        <v>#N/A</v>
      </c>
      <c r="H1105" s="38">
        <f t="shared" si="71"/>
        <v>118832.07</v>
      </c>
      <c r="I1105">
        <v>21.9</v>
      </c>
      <c r="K1105" s="38"/>
      <c r="L1105" s="45"/>
    </row>
    <row r="1106" spans="1:12" x14ac:dyDescent="0.25">
      <c r="A1106" s="36">
        <v>43109</v>
      </c>
      <c r="B1106" t="s">
        <v>1</v>
      </c>
      <c r="C1106" t="s">
        <v>1</v>
      </c>
      <c r="D1106" s="7">
        <v>111361.05</v>
      </c>
      <c r="E1106" s="38" t="e">
        <f t="shared" si="68"/>
        <v>#N/A</v>
      </c>
      <c r="F1106" s="45">
        <f t="shared" si="69"/>
        <v>111361.05</v>
      </c>
      <c r="G1106" s="38" t="e">
        <f t="shared" si="70"/>
        <v>#N/A</v>
      </c>
      <c r="H1106" s="38">
        <f t="shared" si="71"/>
        <v>111361.05</v>
      </c>
      <c r="I1106">
        <v>22.5</v>
      </c>
      <c r="K1106" s="38"/>
      <c r="L1106" s="45"/>
    </row>
    <row r="1107" spans="1:12" x14ac:dyDescent="0.25">
      <c r="A1107" s="36">
        <v>43110</v>
      </c>
      <c r="B1107" t="s">
        <v>1</v>
      </c>
      <c r="C1107" t="s">
        <v>1</v>
      </c>
      <c r="D1107" s="7">
        <v>116530.04</v>
      </c>
      <c r="E1107" s="38" t="e">
        <f t="shared" si="68"/>
        <v>#N/A</v>
      </c>
      <c r="F1107" s="45">
        <f t="shared" si="69"/>
        <v>116530.04</v>
      </c>
      <c r="G1107" s="38" t="e">
        <f t="shared" si="70"/>
        <v>#N/A</v>
      </c>
      <c r="H1107" s="38">
        <f t="shared" si="71"/>
        <v>116530.04</v>
      </c>
      <c r="I1107">
        <v>25.6</v>
      </c>
      <c r="K1107" s="38"/>
      <c r="L1107" s="45"/>
    </row>
    <row r="1108" spans="1:12" x14ac:dyDescent="0.25">
      <c r="A1108" s="36">
        <v>43111</v>
      </c>
      <c r="B1108" t="s">
        <v>1</v>
      </c>
      <c r="C1108" t="s">
        <v>1</v>
      </c>
      <c r="D1108" s="7">
        <v>139607.905</v>
      </c>
      <c r="E1108" s="38" t="e">
        <f t="shared" si="68"/>
        <v>#N/A</v>
      </c>
      <c r="F1108" s="45">
        <f t="shared" si="69"/>
        <v>139607.905</v>
      </c>
      <c r="G1108" s="38" t="e">
        <f t="shared" si="70"/>
        <v>#N/A</v>
      </c>
      <c r="H1108" s="38">
        <f t="shared" si="71"/>
        <v>139607.905</v>
      </c>
      <c r="I1108">
        <v>34.5</v>
      </c>
      <c r="K1108" s="38"/>
      <c r="L1108" s="45"/>
    </row>
    <row r="1109" spans="1:12" x14ac:dyDescent="0.25">
      <c r="A1109" s="36">
        <v>43112</v>
      </c>
      <c r="B1109" t="s">
        <v>1</v>
      </c>
      <c r="C1109" t="s">
        <v>1</v>
      </c>
      <c r="D1109" s="7">
        <v>132022.87</v>
      </c>
      <c r="E1109" s="38" t="e">
        <f t="shared" si="68"/>
        <v>#N/A</v>
      </c>
      <c r="F1109" s="45">
        <f t="shared" si="69"/>
        <v>132022.87</v>
      </c>
      <c r="G1109" s="38" t="e">
        <f t="shared" si="70"/>
        <v>#N/A</v>
      </c>
      <c r="H1109" s="38">
        <f t="shared" si="71"/>
        <v>132022.87</v>
      </c>
      <c r="I1109">
        <v>30</v>
      </c>
      <c r="K1109" s="38"/>
      <c r="L1109" s="45"/>
    </row>
    <row r="1110" spans="1:12" x14ac:dyDescent="0.25">
      <c r="A1110" s="36">
        <v>43113</v>
      </c>
      <c r="B1110" t="s">
        <v>1</v>
      </c>
      <c r="C1110" t="s">
        <v>1</v>
      </c>
      <c r="D1110" s="7">
        <v>98977.05</v>
      </c>
      <c r="E1110" s="38" t="e">
        <f t="shared" si="68"/>
        <v>#N/A</v>
      </c>
      <c r="F1110" s="45">
        <f t="shared" si="69"/>
        <v>98977.05</v>
      </c>
      <c r="G1110" s="38" t="e">
        <f t="shared" si="70"/>
        <v>#N/A</v>
      </c>
      <c r="H1110" s="38">
        <f t="shared" si="71"/>
        <v>98977.05</v>
      </c>
      <c r="I1110">
        <v>20.9</v>
      </c>
      <c r="K1110" s="38"/>
      <c r="L1110" s="45"/>
    </row>
    <row r="1111" spans="1:12" x14ac:dyDescent="0.25">
      <c r="A1111" s="36">
        <v>43114</v>
      </c>
      <c r="B1111" t="s">
        <v>1</v>
      </c>
      <c r="C1111" t="s">
        <v>1</v>
      </c>
      <c r="D1111" s="7">
        <v>92021.68</v>
      </c>
      <c r="E1111" s="38" t="e">
        <f t="shared" si="68"/>
        <v>#N/A</v>
      </c>
      <c r="F1111" s="45">
        <f t="shared" si="69"/>
        <v>92021.68</v>
      </c>
      <c r="G1111" s="38" t="e">
        <f t="shared" si="70"/>
        <v>#N/A</v>
      </c>
      <c r="H1111" s="38">
        <f t="shared" si="71"/>
        <v>92021.68</v>
      </c>
      <c r="I1111">
        <v>19.5</v>
      </c>
      <c r="K1111" s="38"/>
      <c r="L1111" s="45"/>
    </row>
    <row r="1112" spans="1:12" x14ac:dyDescent="0.25">
      <c r="A1112" s="36">
        <v>43115</v>
      </c>
      <c r="B1112" t="s">
        <v>1</v>
      </c>
      <c r="C1112" t="s">
        <v>1</v>
      </c>
      <c r="D1112" s="7">
        <v>109389.095</v>
      </c>
      <c r="E1112" s="38" t="e">
        <f t="shared" si="68"/>
        <v>#N/A</v>
      </c>
      <c r="F1112" s="45">
        <f t="shared" si="69"/>
        <v>109389.095</v>
      </c>
      <c r="G1112" s="38" t="e">
        <f t="shared" si="70"/>
        <v>#N/A</v>
      </c>
      <c r="H1112" s="38">
        <f t="shared" si="71"/>
        <v>109389.095</v>
      </c>
      <c r="I1112">
        <v>20.9</v>
      </c>
      <c r="K1112" s="38"/>
      <c r="L1112" s="45"/>
    </row>
    <row r="1113" spans="1:12" x14ac:dyDescent="0.25">
      <c r="A1113" s="36">
        <v>43116</v>
      </c>
      <c r="B1113" t="s">
        <v>1</v>
      </c>
      <c r="C1113" t="s">
        <v>1</v>
      </c>
      <c r="D1113" s="7">
        <v>116074.03</v>
      </c>
      <c r="E1113" s="38" t="e">
        <f t="shared" si="68"/>
        <v>#N/A</v>
      </c>
      <c r="F1113" s="45">
        <f t="shared" si="69"/>
        <v>116074.03</v>
      </c>
      <c r="G1113" s="38" t="e">
        <f t="shared" si="70"/>
        <v>#N/A</v>
      </c>
      <c r="H1113" s="38">
        <f t="shared" si="71"/>
        <v>116074.03</v>
      </c>
      <c r="I1113">
        <v>26.9</v>
      </c>
      <c r="K1113" s="38"/>
      <c r="L1113" s="45"/>
    </row>
    <row r="1114" spans="1:12" x14ac:dyDescent="0.25">
      <c r="A1114" s="36">
        <v>43117</v>
      </c>
      <c r="B1114" t="s">
        <v>1</v>
      </c>
      <c r="C1114" t="s">
        <v>1</v>
      </c>
      <c r="D1114" s="7">
        <v>129286.36500000001</v>
      </c>
      <c r="E1114" s="38" t="e">
        <f t="shared" si="68"/>
        <v>#N/A</v>
      </c>
      <c r="F1114" s="45">
        <f t="shared" si="69"/>
        <v>129286.36500000001</v>
      </c>
      <c r="G1114" s="38" t="e">
        <f t="shared" si="70"/>
        <v>#N/A</v>
      </c>
      <c r="H1114" s="38">
        <f t="shared" si="71"/>
        <v>129286.36500000001</v>
      </c>
      <c r="I1114">
        <v>30.3</v>
      </c>
      <c r="K1114" s="38"/>
      <c r="L1114" s="45"/>
    </row>
    <row r="1115" spans="1:12" x14ac:dyDescent="0.25">
      <c r="A1115" s="36">
        <v>43118</v>
      </c>
      <c r="B1115" t="s">
        <v>1</v>
      </c>
      <c r="C1115" t="s">
        <v>1</v>
      </c>
      <c r="D1115" s="7">
        <v>154648.065</v>
      </c>
      <c r="E1115" s="38" t="e">
        <f t="shared" si="68"/>
        <v>#N/A</v>
      </c>
      <c r="F1115" s="45">
        <f t="shared" si="69"/>
        <v>154648.065</v>
      </c>
      <c r="G1115" s="38" t="e">
        <f t="shared" si="70"/>
        <v>#N/A</v>
      </c>
      <c r="H1115" s="38">
        <f t="shared" si="71"/>
        <v>154648.065</v>
      </c>
      <c r="I1115">
        <v>40</v>
      </c>
      <c r="K1115" s="38"/>
      <c r="L1115" s="45"/>
    </row>
    <row r="1116" spans="1:12" x14ac:dyDescent="0.25">
      <c r="A1116" s="36">
        <v>43119</v>
      </c>
      <c r="B1116" t="s">
        <v>1</v>
      </c>
      <c r="C1116" t="s">
        <v>1</v>
      </c>
      <c r="D1116" s="7">
        <v>165070.595</v>
      </c>
      <c r="E1116" s="38" t="e">
        <f t="shared" si="68"/>
        <v>#N/A</v>
      </c>
      <c r="F1116" s="45">
        <f t="shared" si="69"/>
        <v>165070.595</v>
      </c>
      <c r="G1116" s="38" t="e">
        <f t="shared" si="70"/>
        <v>#N/A</v>
      </c>
      <c r="H1116" s="38">
        <f t="shared" si="71"/>
        <v>165070.595</v>
      </c>
      <c r="I1116">
        <v>40.299999999999997</v>
      </c>
      <c r="K1116" s="38"/>
      <c r="L1116" s="45"/>
    </row>
    <row r="1117" spans="1:12" x14ac:dyDescent="0.25">
      <c r="A1117" s="36">
        <v>43120</v>
      </c>
      <c r="B1117" t="s">
        <v>1</v>
      </c>
      <c r="C1117" t="s">
        <v>1</v>
      </c>
      <c r="D1117" s="7">
        <v>124825.02499999999</v>
      </c>
      <c r="E1117" s="38" t="e">
        <f t="shared" si="68"/>
        <v>#N/A</v>
      </c>
      <c r="F1117" s="45">
        <f t="shared" si="69"/>
        <v>124825.02499999999</v>
      </c>
      <c r="G1117" s="38" t="e">
        <f t="shared" si="70"/>
        <v>#N/A</v>
      </c>
      <c r="H1117" s="38">
        <f t="shared" si="71"/>
        <v>124825.02499999999</v>
      </c>
      <c r="I1117">
        <v>24.6</v>
      </c>
      <c r="K1117" s="38"/>
      <c r="L1117" s="45"/>
    </row>
    <row r="1118" spans="1:12" x14ac:dyDescent="0.25">
      <c r="A1118" s="36">
        <v>43121</v>
      </c>
      <c r="B1118" t="s">
        <v>1</v>
      </c>
      <c r="C1118" t="s">
        <v>1</v>
      </c>
      <c r="D1118" s="7">
        <v>127305.2</v>
      </c>
      <c r="E1118" s="38" t="e">
        <f t="shared" si="68"/>
        <v>#N/A</v>
      </c>
      <c r="F1118" s="45">
        <f t="shared" si="69"/>
        <v>127305.2</v>
      </c>
      <c r="G1118" s="38" t="e">
        <f t="shared" si="70"/>
        <v>#N/A</v>
      </c>
      <c r="H1118" s="38">
        <f t="shared" si="71"/>
        <v>127305.2</v>
      </c>
      <c r="I1118">
        <v>28.2</v>
      </c>
      <c r="K1118" s="38"/>
      <c r="L1118" s="45"/>
    </row>
    <row r="1119" spans="1:12" x14ac:dyDescent="0.25">
      <c r="A1119" s="36">
        <v>43122</v>
      </c>
      <c r="B1119" t="s">
        <v>1</v>
      </c>
      <c r="C1119" t="s">
        <v>1</v>
      </c>
      <c r="D1119" s="7">
        <v>137955.42499999999</v>
      </c>
      <c r="E1119" s="38" t="e">
        <f t="shared" si="68"/>
        <v>#N/A</v>
      </c>
      <c r="F1119" s="45">
        <f t="shared" si="69"/>
        <v>137955.42499999999</v>
      </c>
      <c r="G1119" s="38" t="e">
        <f t="shared" si="70"/>
        <v>#N/A</v>
      </c>
      <c r="H1119" s="38">
        <f t="shared" si="71"/>
        <v>137955.42499999999</v>
      </c>
      <c r="I1119">
        <v>23.9</v>
      </c>
      <c r="K1119" s="38"/>
      <c r="L1119" s="45"/>
    </row>
    <row r="1120" spans="1:12" x14ac:dyDescent="0.25">
      <c r="A1120" s="36">
        <v>43123</v>
      </c>
      <c r="B1120" t="s">
        <v>1</v>
      </c>
      <c r="C1120" t="s">
        <v>1</v>
      </c>
      <c r="D1120" s="7">
        <v>128314.47</v>
      </c>
      <c r="E1120" s="38" t="e">
        <f t="shared" si="68"/>
        <v>#N/A</v>
      </c>
      <c r="F1120" s="45">
        <f t="shared" si="69"/>
        <v>128314.47</v>
      </c>
      <c r="G1120" s="38" t="e">
        <f t="shared" si="70"/>
        <v>#N/A</v>
      </c>
      <c r="H1120" s="38">
        <f t="shared" si="71"/>
        <v>128314.47</v>
      </c>
      <c r="I1120">
        <v>23.6</v>
      </c>
      <c r="K1120" s="38"/>
      <c r="L1120" s="45"/>
    </row>
    <row r="1121" spans="1:12" x14ac:dyDescent="0.25">
      <c r="A1121" s="36">
        <v>43124</v>
      </c>
      <c r="B1121" t="s">
        <v>1</v>
      </c>
      <c r="C1121" t="s">
        <v>1</v>
      </c>
      <c r="D1121" s="7">
        <v>128899.765</v>
      </c>
      <c r="E1121" s="38" t="e">
        <f t="shared" si="68"/>
        <v>#N/A</v>
      </c>
      <c r="F1121" s="45">
        <f t="shared" si="69"/>
        <v>128899.765</v>
      </c>
      <c r="G1121" s="38" t="e">
        <f t="shared" si="70"/>
        <v>#N/A</v>
      </c>
      <c r="H1121" s="38">
        <f t="shared" si="71"/>
        <v>128899.765</v>
      </c>
      <c r="I1121">
        <v>23.3</v>
      </c>
      <c r="K1121" s="38"/>
      <c r="L1121" s="45"/>
    </row>
    <row r="1122" spans="1:12" x14ac:dyDescent="0.25">
      <c r="A1122" s="36">
        <v>43125</v>
      </c>
      <c r="B1122" t="s">
        <v>1</v>
      </c>
      <c r="C1122" t="s">
        <v>1</v>
      </c>
      <c r="D1122" s="7">
        <v>139245.21</v>
      </c>
      <c r="E1122" s="38" t="e">
        <f t="shared" si="68"/>
        <v>#N/A</v>
      </c>
      <c r="F1122" s="45">
        <f t="shared" si="69"/>
        <v>139245.21</v>
      </c>
      <c r="G1122" s="38" t="e">
        <f t="shared" si="70"/>
        <v>#N/A</v>
      </c>
      <c r="H1122" s="38">
        <f t="shared" si="71"/>
        <v>139245.21</v>
      </c>
      <c r="I1122">
        <v>26.6</v>
      </c>
      <c r="K1122" s="38"/>
      <c r="L1122" s="45"/>
    </row>
    <row r="1123" spans="1:12" x14ac:dyDescent="0.25">
      <c r="A1123" s="36">
        <v>43126</v>
      </c>
      <c r="B1123" t="s">
        <v>1</v>
      </c>
      <c r="C1123" t="s">
        <v>2</v>
      </c>
      <c r="D1123" s="7">
        <v>128599.46</v>
      </c>
      <c r="E1123" s="38" t="e">
        <f t="shared" si="68"/>
        <v>#N/A</v>
      </c>
      <c r="F1123" s="45">
        <f t="shared" si="69"/>
        <v>128599.46</v>
      </c>
      <c r="G1123" s="38">
        <f t="shared" si="70"/>
        <v>128599.46</v>
      </c>
      <c r="H1123" s="38" t="e">
        <f t="shared" si="71"/>
        <v>#N/A</v>
      </c>
      <c r="I1123">
        <v>28.4</v>
      </c>
      <c r="K1123" s="38"/>
      <c r="L1123" s="45"/>
    </row>
    <row r="1124" spans="1:12" x14ac:dyDescent="0.25">
      <c r="A1124" s="36">
        <v>43127</v>
      </c>
      <c r="B1124" t="s">
        <v>1</v>
      </c>
      <c r="C1124" t="s">
        <v>1</v>
      </c>
      <c r="D1124" s="7">
        <v>139114.58499999999</v>
      </c>
      <c r="E1124" s="38" t="e">
        <f t="shared" si="68"/>
        <v>#N/A</v>
      </c>
      <c r="F1124" s="45">
        <f t="shared" si="69"/>
        <v>139114.58499999999</v>
      </c>
      <c r="G1124" s="38" t="e">
        <f t="shared" si="70"/>
        <v>#N/A</v>
      </c>
      <c r="H1124" s="38">
        <f t="shared" si="71"/>
        <v>139114.58499999999</v>
      </c>
      <c r="I1124">
        <v>33.200000000000003</v>
      </c>
      <c r="K1124" s="38"/>
      <c r="L1124" s="45"/>
    </row>
    <row r="1125" spans="1:12" x14ac:dyDescent="0.25">
      <c r="A1125" s="36">
        <v>43128</v>
      </c>
      <c r="B1125" t="s">
        <v>1</v>
      </c>
      <c r="C1125" t="s">
        <v>1</v>
      </c>
      <c r="D1125" s="7">
        <v>159436.69</v>
      </c>
      <c r="E1125" s="38" t="e">
        <f t="shared" si="68"/>
        <v>#N/A</v>
      </c>
      <c r="F1125" s="45">
        <f t="shared" si="69"/>
        <v>159436.69</v>
      </c>
      <c r="G1125" s="38" t="e">
        <f t="shared" si="70"/>
        <v>#N/A</v>
      </c>
      <c r="H1125" s="38">
        <f t="shared" si="71"/>
        <v>159436.69</v>
      </c>
      <c r="I1125">
        <v>38.1</v>
      </c>
      <c r="K1125" s="38"/>
      <c r="L1125" s="45"/>
    </row>
    <row r="1126" spans="1:12" x14ac:dyDescent="0.25">
      <c r="A1126" s="36">
        <v>43129</v>
      </c>
      <c r="B1126" t="s">
        <v>1</v>
      </c>
      <c r="C1126" t="s">
        <v>1</v>
      </c>
      <c r="D1126" s="7">
        <v>160437.565</v>
      </c>
      <c r="E1126" s="38" t="e">
        <f t="shared" si="68"/>
        <v>#N/A</v>
      </c>
      <c r="F1126" s="45">
        <f t="shared" si="69"/>
        <v>160437.565</v>
      </c>
      <c r="G1126" s="38" t="e">
        <f t="shared" si="70"/>
        <v>#N/A</v>
      </c>
      <c r="H1126" s="38">
        <f t="shared" si="71"/>
        <v>160437.565</v>
      </c>
      <c r="I1126">
        <v>33.5</v>
      </c>
      <c r="K1126" s="38"/>
      <c r="L1126" s="45"/>
    </row>
    <row r="1127" spans="1:12" x14ac:dyDescent="0.25">
      <c r="A1127" s="36">
        <v>43130</v>
      </c>
      <c r="B1127" t="s">
        <v>1</v>
      </c>
      <c r="C1127" t="s">
        <v>1</v>
      </c>
      <c r="D1127" s="7">
        <v>115239.57</v>
      </c>
      <c r="E1127" s="38" t="e">
        <f t="shared" si="68"/>
        <v>#N/A</v>
      </c>
      <c r="F1127" s="45">
        <f t="shared" si="69"/>
        <v>115239.57</v>
      </c>
      <c r="G1127" s="38" t="e">
        <f t="shared" si="70"/>
        <v>#N/A</v>
      </c>
      <c r="H1127" s="38">
        <f t="shared" si="71"/>
        <v>115239.57</v>
      </c>
      <c r="I1127">
        <v>21</v>
      </c>
      <c r="K1127" s="38"/>
      <c r="L1127" s="45"/>
    </row>
    <row r="1128" spans="1:12" x14ac:dyDescent="0.25">
      <c r="A1128" s="36">
        <v>43131</v>
      </c>
      <c r="B1128" t="s">
        <v>2</v>
      </c>
      <c r="C1128" t="s">
        <v>1</v>
      </c>
      <c r="D1128" s="7">
        <v>108524.18</v>
      </c>
      <c r="E1128" s="38">
        <f t="shared" si="68"/>
        <v>108524.18</v>
      </c>
      <c r="F1128" s="45" t="e">
        <f t="shared" si="69"/>
        <v>#N/A</v>
      </c>
      <c r="G1128" s="38" t="e">
        <f t="shared" si="70"/>
        <v>#N/A</v>
      </c>
      <c r="H1128" s="38">
        <f t="shared" si="71"/>
        <v>108524.18</v>
      </c>
      <c r="I1128">
        <v>19.100000000000001</v>
      </c>
      <c r="K1128" s="38"/>
      <c r="L1128" s="45"/>
    </row>
    <row r="1129" spans="1:12" x14ac:dyDescent="0.25">
      <c r="A1129" s="36">
        <v>43132</v>
      </c>
      <c r="B1129" t="s">
        <v>2</v>
      </c>
      <c r="C1129" t="s">
        <v>1</v>
      </c>
      <c r="D1129" s="7">
        <v>109949.21</v>
      </c>
      <c r="E1129" s="38">
        <f t="shared" si="68"/>
        <v>109949.21</v>
      </c>
      <c r="F1129" s="45" t="e">
        <f t="shared" si="69"/>
        <v>#N/A</v>
      </c>
      <c r="G1129" s="38" t="e">
        <f t="shared" si="70"/>
        <v>#N/A</v>
      </c>
      <c r="H1129" s="38">
        <f t="shared" si="71"/>
        <v>109949.21</v>
      </c>
      <c r="I1129">
        <v>22.5</v>
      </c>
      <c r="K1129" s="38"/>
      <c r="L1129" s="45"/>
    </row>
    <row r="1130" spans="1:12" x14ac:dyDescent="0.25">
      <c r="A1130" s="36">
        <v>43133</v>
      </c>
      <c r="B1130" t="s">
        <v>2</v>
      </c>
      <c r="C1130" t="s">
        <v>1</v>
      </c>
      <c r="D1130" s="7">
        <v>112946.34</v>
      </c>
      <c r="E1130" s="38">
        <f t="shared" si="68"/>
        <v>112946.34</v>
      </c>
      <c r="F1130" s="45" t="e">
        <f t="shared" si="69"/>
        <v>#N/A</v>
      </c>
      <c r="G1130" s="38" t="e">
        <f t="shared" si="70"/>
        <v>#N/A</v>
      </c>
      <c r="H1130" s="38">
        <f t="shared" si="71"/>
        <v>112946.34</v>
      </c>
      <c r="I1130">
        <v>22.1</v>
      </c>
      <c r="K1130" s="38"/>
      <c r="L1130" s="45"/>
    </row>
    <row r="1131" spans="1:12" x14ac:dyDescent="0.25">
      <c r="A1131" s="36">
        <v>43134</v>
      </c>
      <c r="B1131" t="s">
        <v>2</v>
      </c>
      <c r="C1131" t="s">
        <v>1</v>
      </c>
      <c r="D1131" s="7">
        <v>104947.325</v>
      </c>
      <c r="E1131" s="38">
        <f t="shared" si="68"/>
        <v>104947.325</v>
      </c>
      <c r="F1131" s="45" t="e">
        <f t="shared" si="69"/>
        <v>#N/A</v>
      </c>
      <c r="G1131" s="38" t="e">
        <f t="shared" si="70"/>
        <v>#N/A</v>
      </c>
      <c r="H1131" s="38">
        <f t="shared" si="71"/>
        <v>104947.325</v>
      </c>
      <c r="I1131">
        <v>28.1</v>
      </c>
      <c r="K1131" s="38"/>
      <c r="L1131" s="45"/>
    </row>
    <row r="1132" spans="1:12" x14ac:dyDescent="0.25">
      <c r="A1132" s="36">
        <v>43135</v>
      </c>
      <c r="B1132" t="s">
        <v>2</v>
      </c>
      <c r="C1132" t="s">
        <v>1</v>
      </c>
      <c r="D1132" s="7">
        <v>106065.935</v>
      </c>
      <c r="E1132" s="38">
        <f t="shared" si="68"/>
        <v>106065.935</v>
      </c>
      <c r="F1132" s="45" t="e">
        <f t="shared" si="69"/>
        <v>#N/A</v>
      </c>
      <c r="G1132" s="38" t="e">
        <f t="shared" si="70"/>
        <v>#N/A</v>
      </c>
      <c r="H1132" s="38">
        <f t="shared" si="71"/>
        <v>106065.935</v>
      </c>
      <c r="I1132">
        <v>25.7</v>
      </c>
      <c r="K1132" s="38"/>
      <c r="L1132" s="45"/>
    </row>
    <row r="1133" spans="1:12" x14ac:dyDescent="0.25">
      <c r="A1133" s="36">
        <v>43136</v>
      </c>
      <c r="B1133" t="s">
        <v>2</v>
      </c>
      <c r="C1133" t="s">
        <v>1</v>
      </c>
      <c r="D1133" s="7">
        <v>126465.96</v>
      </c>
      <c r="E1133" s="38">
        <f t="shared" si="68"/>
        <v>126465.96</v>
      </c>
      <c r="F1133" s="45" t="e">
        <f t="shared" si="69"/>
        <v>#N/A</v>
      </c>
      <c r="G1133" s="38" t="e">
        <f t="shared" si="70"/>
        <v>#N/A</v>
      </c>
      <c r="H1133" s="38">
        <f t="shared" si="71"/>
        <v>126465.96</v>
      </c>
      <c r="I1133">
        <v>25.7</v>
      </c>
      <c r="K1133" s="38"/>
      <c r="L1133" s="45"/>
    </row>
    <row r="1134" spans="1:12" x14ac:dyDescent="0.25">
      <c r="A1134" s="36">
        <v>43137</v>
      </c>
      <c r="B1134" t="s">
        <v>2</v>
      </c>
      <c r="C1134" t="s">
        <v>1</v>
      </c>
      <c r="D1134" s="7">
        <v>137539.72500000001</v>
      </c>
      <c r="E1134" s="38">
        <f t="shared" si="68"/>
        <v>137539.72500000001</v>
      </c>
      <c r="F1134" s="45" t="e">
        <f t="shared" si="69"/>
        <v>#N/A</v>
      </c>
      <c r="G1134" s="38" t="e">
        <f t="shared" si="70"/>
        <v>#N/A</v>
      </c>
      <c r="H1134" s="38">
        <f t="shared" si="71"/>
        <v>137539.72500000001</v>
      </c>
      <c r="I1134">
        <v>29.9</v>
      </c>
      <c r="K1134" s="38"/>
      <c r="L1134" s="45"/>
    </row>
    <row r="1135" spans="1:12" x14ac:dyDescent="0.25">
      <c r="A1135" s="36">
        <v>43138</v>
      </c>
      <c r="B1135" t="s">
        <v>2</v>
      </c>
      <c r="C1135" t="s">
        <v>1</v>
      </c>
      <c r="D1135" s="7">
        <v>159307.315</v>
      </c>
      <c r="E1135" s="38">
        <f t="shared" si="68"/>
        <v>159307.315</v>
      </c>
      <c r="F1135" s="45" t="e">
        <f t="shared" si="69"/>
        <v>#N/A</v>
      </c>
      <c r="G1135" s="38" t="e">
        <f t="shared" si="70"/>
        <v>#N/A</v>
      </c>
      <c r="H1135" s="38">
        <f t="shared" si="71"/>
        <v>159307.315</v>
      </c>
      <c r="I1135">
        <v>37.4</v>
      </c>
      <c r="K1135" s="38"/>
      <c r="L1135" s="45"/>
    </row>
    <row r="1136" spans="1:12" x14ac:dyDescent="0.25">
      <c r="A1136" s="36">
        <v>43139</v>
      </c>
      <c r="B1136" t="s">
        <v>2</v>
      </c>
      <c r="C1136" t="s">
        <v>1</v>
      </c>
      <c r="D1136" s="7">
        <v>149473.01</v>
      </c>
      <c r="E1136" s="38">
        <f t="shared" si="68"/>
        <v>149473.01</v>
      </c>
      <c r="F1136" s="45" t="e">
        <f t="shared" si="69"/>
        <v>#N/A</v>
      </c>
      <c r="G1136" s="38" t="e">
        <f t="shared" si="70"/>
        <v>#N/A</v>
      </c>
      <c r="H1136" s="38">
        <f t="shared" si="71"/>
        <v>149473.01</v>
      </c>
      <c r="I1136">
        <v>27.5</v>
      </c>
      <c r="K1136" s="38"/>
      <c r="L1136" s="45"/>
    </row>
    <row r="1137" spans="1:12" x14ac:dyDescent="0.25">
      <c r="A1137" s="36">
        <v>43140</v>
      </c>
      <c r="B1137" t="s">
        <v>2</v>
      </c>
      <c r="C1137" t="s">
        <v>1</v>
      </c>
      <c r="D1137" s="7">
        <v>137101.87</v>
      </c>
      <c r="E1137" s="38">
        <f t="shared" si="68"/>
        <v>137101.87</v>
      </c>
      <c r="F1137" s="45" t="e">
        <f t="shared" si="69"/>
        <v>#N/A</v>
      </c>
      <c r="G1137" s="38" t="e">
        <f t="shared" si="70"/>
        <v>#N/A</v>
      </c>
      <c r="H1137" s="38">
        <f t="shared" si="71"/>
        <v>137101.87</v>
      </c>
      <c r="I1137">
        <v>24.9</v>
      </c>
      <c r="K1137" s="38"/>
      <c r="L1137" s="45"/>
    </row>
    <row r="1138" spans="1:12" x14ac:dyDescent="0.25">
      <c r="A1138" s="36">
        <v>43141</v>
      </c>
      <c r="B1138" t="s">
        <v>2</v>
      </c>
      <c r="C1138" t="s">
        <v>1</v>
      </c>
      <c r="D1138" s="7">
        <v>118113.8</v>
      </c>
      <c r="E1138" s="38">
        <f t="shared" si="68"/>
        <v>118113.8</v>
      </c>
      <c r="F1138" s="45" t="e">
        <f t="shared" si="69"/>
        <v>#N/A</v>
      </c>
      <c r="G1138" s="38" t="e">
        <f t="shared" si="70"/>
        <v>#N/A</v>
      </c>
      <c r="H1138" s="38">
        <f t="shared" si="71"/>
        <v>118113.8</v>
      </c>
      <c r="I1138">
        <v>30.3</v>
      </c>
      <c r="K1138" s="38"/>
      <c r="L1138" s="45"/>
    </row>
    <row r="1139" spans="1:12" x14ac:dyDescent="0.25">
      <c r="A1139" s="36">
        <v>43142</v>
      </c>
      <c r="B1139" t="s">
        <v>2</v>
      </c>
      <c r="C1139" t="s">
        <v>1</v>
      </c>
      <c r="D1139" s="7">
        <v>100440.29</v>
      </c>
      <c r="E1139" s="38">
        <f t="shared" si="68"/>
        <v>100440.29</v>
      </c>
      <c r="F1139" s="45" t="e">
        <f t="shared" si="69"/>
        <v>#N/A</v>
      </c>
      <c r="G1139" s="38" t="e">
        <f t="shared" si="70"/>
        <v>#N/A</v>
      </c>
      <c r="H1139" s="38">
        <f t="shared" si="71"/>
        <v>100440.29</v>
      </c>
      <c r="I1139">
        <v>21.2</v>
      </c>
      <c r="K1139" s="38"/>
      <c r="L1139" s="45"/>
    </row>
    <row r="1140" spans="1:12" x14ac:dyDescent="0.25">
      <c r="A1140" s="36">
        <v>43143</v>
      </c>
      <c r="B1140" t="s">
        <v>2</v>
      </c>
      <c r="C1140" t="s">
        <v>1</v>
      </c>
      <c r="D1140" s="7">
        <v>116209.13</v>
      </c>
      <c r="E1140" s="38">
        <f t="shared" si="68"/>
        <v>116209.13</v>
      </c>
      <c r="F1140" s="45" t="e">
        <f t="shared" si="69"/>
        <v>#N/A</v>
      </c>
      <c r="G1140" s="38" t="e">
        <f t="shared" si="70"/>
        <v>#N/A</v>
      </c>
      <c r="H1140" s="38">
        <f t="shared" si="71"/>
        <v>116209.13</v>
      </c>
      <c r="I1140">
        <v>23.6</v>
      </c>
      <c r="K1140" s="38"/>
      <c r="L1140" s="45"/>
    </row>
    <row r="1141" spans="1:12" x14ac:dyDescent="0.25">
      <c r="A1141" s="36">
        <v>43144</v>
      </c>
      <c r="B1141" t="s">
        <v>2</v>
      </c>
      <c r="C1141" t="s">
        <v>1</v>
      </c>
      <c r="D1141" s="7">
        <v>124882.715</v>
      </c>
      <c r="E1141" s="38">
        <f t="shared" si="68"/>
        <v>124882.715</v>
      </c>
      <c r="F1141" s="45" t="e">
        <f t="shared" si="69"/>
        <v>#N/A</v>
      </c>
      <c r="G1141" s="38" t="e">
        <f t="shared" si="70"/>
        <v>#N/A</v>
      </c>
      <c r="H1141" s="38">
        <f t="shared" si="71"/>
        <v>124882.715</v>
      </c>
      <c r="I1141">
        <v>29</v>
      </c>
      <c r="K1141" s="38"/>
      <c r="L1141" s="45"/>
    </row>
    <row r="1142" spans="1:12" x14ac:dyDescent="0.25">
      <c r="A1142" s="36">
        <v>43145</v>
      </c>
      <c r="B1142" t="s">
        <v>2</v>
      </c>
      <c r="C1142" t="s">
        <v>1</v>
      </c>
      <c r="D1142" s="7">
        <v>115269.5</v>
      </c>
      <c r="E1142" s="38">
        <f t="shared" si="68"/>
        <v>115269.5</v>
      </c>
      <c r="F1142" s="45" t="e">
        <f t="shared" si="69"/>
        <v>#N/A</v>
      </c>
      <c r="G1142" s="38" t="e">
        <f t="shared" si="70"/>
        <v>#N/A</v>
      </c>
      <c r="H1142" s="38">
        <f t="shared" si="71"/>
        <v>115269.5</v>
      </c>
      <c r="I1142">
        <v>23.3</v>
      </c>
      <c r="K1142" s="38"/>
      <c r="L1142" s="45"/>
    </row>
    <row r="1143" spans="1:12" x14ac:dyDescent="0.25">
      <c r="A1143" s="36">
        <v>43146</v>
      </c>
      <c r="B1143" t="s">
        <v>2</v>
      </c>
      <c r="C1143" t="s">
        <v>1</v>
      </c>
      <c r="D1143" s="7">
        <v>117260.245</v>
      </c>
      <c r="E1143" s="38">
        <f t="shared" si="68"/>
        <v>117260.245</v>
      </c>
      <c r="F1143" s="45" t="e">
        <f t="shared" si="69"/>
        <v>#N/A</v>
      </c>
      <c r="G1143" s="38" t="e">
        <f t="shared" si="70"/>
        <v>#N/A</v>
      </c>
      <c r="H1143" s="38">
        <f t="shared" si="71"/>
        <v>117260.245</v>
      </c>
      <c r="I1143">
        <v>24.2</v>
      </c>
      <c r="K1143" s="38"/>
      <c r="L1143" s="45"/>
    </row>
    <row r="1144" spans="1:12" x14ac:dyDescent="0.25">
      <c r="A1144" s="36">
        <v>43147</v>
      </c>
      <c r="B1144" t="s">
        <v>2</v>
      </c>
      <c r="C1144" t="s">
        <v>1</v>
      </c>
      <c r="D1144" s="7">
        <v>114736.355</v>
      </c>
      <c r="E1144" s="38">
        <f t="shared" si="68"/>
        <v>114736.355</v>
      </c>
      <c r="F1144" s="45" t="e">
        <f t="shared" si="69"/>
        <v>#N/A</v>
      </c>
      <c r="G1144" s="38" t="e">
        <f t="shared" si="70"/>
        <v>#N/A</v>
      </c>
      <c r="H1144" s="38">
        <f t="shared" si="71"/>
        <v>114736.355</v>
      </c>
      <c r="I1144">
        <v>22.2</v>
      </c>
      <c r="K1144" s="38"/>
      <c r="L1144" s="45"/>
    </row>
    <row r="1145" spans="1:12" x14ac:dyDescent="0.25">
      <c r="A1145" s="36">
        <v>43148</v>
      </c>
      <c r="B1145" t="s">
        <v>2</v>
      </c>
      <c r="C1145" t="s">
        <v>1</v>
      </c>
      <c r="D1145" s="7">
        <v>105799.935</v>
      </c>
      <c r="E1145" s="38">
        <f t="shared" si="68"/>
        <v>105799.935</v>
      </c>
      <c r="F1145" s="45" t="e">
        <f t="shared" si="69"/>
        <v>#N/A</v>
      </c>
      <c r="G1145" s="38" t="e">
        <f t="shared" si="70"/>
        <v>#N/A</v>
      </c>
      <c r="H1145" s="38">
        <f t="shared" si="71"/>
        <v>105799.935</v>
      </c>
      <c r="I1145">
        <v>25.3</v>
      </c>
      <c r="K1145" s="38"/>
      <c r="L1145" s="45"/>
    </row>
    <row r="1146" spans="1:12" x14ac:dyDescent="0.25">
      <c r="A1146" s="36">
        <v>43149</v>
      </c>
      <c r="B1146" t="s">
        <v>2</v>
      </c>
      <c r="C1146" t="s">
        <v>1</v>
      </c>
      <c r="D1146" s="7">
        <v>105085.515</v>
      </c>
      <c r="E1146" s="38">
        <f t="shared" si="68"/>
        <v>105085.515</v>
      </c>
      <c r="F1146" s="45" t="e">
        <f t="shared" si="69"/>
        <v>#N/A</v>
      </c>
      <c r="G1146" s="38" t="e">
        <f t="shared" si="70"/>
        <v>#N/A</v>
      </c>
      <c r="H1146" s="38">
        <f t="shared" si="71"/>
        <v>105085.515</v>
      </c>
      <c r="I1146">
        <v>24</v>
      </c>
      <c r="K1146" s="38"/>
      <c r="L1146" s="45"/>
    </row>
    <row r="1147" spans="1:12" x14ac:dyDescent="0.25">
      <c r="A1147" s="36">
        <v>43150</v>
      </c>
      <c r="B1147" t="s">
        <v>2</v>
      </c>
      <c r="C1147" t="s">
        <v>1</v>
      </c>
      <c r="D1147" s="7">
        <v>113116.425</v>
      </c>
      <c r="E1147" s="38">
        <f t="shared" si="68"/>
        <v>113116.425</v>
      </c>
      <c r="F1147" s="45" t="e">
        <f t="shared" si="69"/>
        <v>#N/A</v>
      </c>
      <c r="G1147" s="38" t="e">
        <f t="shared" si="70"/>
        <v>#N/A</v>
      </c>
      <c r="H1147" s="38">
        <f t="shared" si="71"/>
        <v>113116.425</v>
      </c>
      <c r="I1147">
        <v>25.4</v>
      </c>
      <c r="K1147" s="38"/>
      <c r="L1147" s="45"/>
    </row>
    <row r="1148" spans="1:12" x14ac:dyDescent="0.25">
      <c r="A1148" s="36">
        <v>43151</v>
      </c>
      <c r="B1148" t="s">
        <v>2</v>
      </c>
      <c r="C1148" t="s">
        <v>1</v>
      </c>
      <c r="D1148" s="7">
        <v>120035.38499999999</v>
      </c>
      <c r="E1148" s="38">
        <f t="shared" si="68"/>
        <v>120035.38499999999</v>
      </c>
      <c r="F1148" s="45" t="e">
        <f t="shared" si="69"/>
        <v>#N/A</v>
      </c>
      <c r="G1148" s="38" t="e">
        <f t="shared" si="70"/>
        <v>#N/A</v>
      </c>
      <c r="H1148" s="38">
        <f t="shared" si="71"/>
        <v>120035.38499999999</v>
      </c>
      <c r="I1148">
        <v>29.5</v>
      </c>
      <c r="K1148" s="38"/>
      <c r="L1148" s="45"/>
    </row>
    <row r="1149" spans="1:12" x14ac:dyDescent="0.25">
      <c r="A1149" s="36">
        <v>43152</v>
      </c>
      <c r="B1149" t="s">
        <v>2</v>
      </c>
      <c r="C1149" t="s">
        <v>1</v>
      </c>
      <c r="D1149" s="7">
        <v>124481.41499999999</v>
      </c>
      <c r="E1149" s="38">
        <f t="shared" si="68"/>
        <v>124481.41499999999</v>
      </c>
      <c r="F1149" s="45" t="e">
        <f t="shared" si="69"/>
        <v>#N/A</v>
      </c>
      <c r="G1149" s="38" t="e">
        <f t="shared" si="70"/>
        <v>#N/A</v>
      </c>
      <c r="H1149" s="38">
        <f t="shared" si="71"/>
        <v>124481.41499999999</v>
      </c>
      <c r="I1149">
        <v>29.3</v>
      </c>
      <c r="K1149" s="38"/>
      <c r="L1149" s="45"/>
    </row>
    <row r="1150" spans="1:12" x14ac:dyDescent="0.25">
      <c r="A1150" s="36">
        <v>43153</v>
      </c>
      <c r="B1150" t="s">
        <v>2</v>
      </c>
      <c r="C1150" t="s">
        <v>1</v>
      </c>
      <c r="D1150" s="7">
        <v>133607.065</v>
      </c>
      <c r="E1150" s="38">
        <f t="shared" si="68"/>
        <v>133607.065</v>
      </c>
      <c r="F1150" s="45" t="e">
        <f t="shared" si="69"/>
        <v>#N/A</v>
      </c>
      <c r="G1150" s="38" t="e">
        <f t="shared" si="70"/>
        <v>#N/A</v>
      </c>
      <c r="H1150" s="38">
        <f t="shared" si="71"/>
        <v>133607.065</v>
      </c>
      <c r="I1150">
        <v>31</v>
      </c>
      <c r="K1150" s="38"/>
      <c r="L1150" s="45"/>
    </row>
    <row r="1151" spans="1:12" x14ac:dyDescent="0.25">
      <c r="A1151" s="36">
        <v>43154</v>
      </c>
      <c r="B1151" t="s">
        <v>2</v>
      </c>
      <c r="C1151" t="s">
        <v>1</v>
      </c>
      <c r="D1151" s="7">
        <v>136328.345</v>
      </c>
      <c r="E1151" s="38">
        <f t="shared" si="68"/>
        <v>136328.345</v>
      </c>
      <c r="F1151" s="45" t="e">
        <f t="shared" si="69"/>
        <v>#N/A</v>
      </c>
      <c r="G1151" s="38" t="e">
        <f t="shared" si="70"/>
        <v>#N/A</v>
      </c>
      <c r="H1151" s="38">
        <f t="shared" si="71"/>
        <v>136328.345</v>
      </c>
      <c r="I1151">
        <v>33.5</v>
      </c>
      <c r="K1151" s="38"/>
      <c r="L1151" s="45"/>
    </row>
    <row r="1152" spans="1:12" x14ac:dyDescent="0.25">
      <c r="A1152" s="36">
        <v>43155</v>
      </c>
      <c r="B1152" t="s">
        <v>2</v>
      </c>
      <c r="C1152" t="s">
        <v>1</v>
      </c>
      <c r="D1152" s="7">
        <v>119226.435</v>
      </c>
      <c r="E1152" s="38">
        <f t="shared" si="68"/>
        <v>119226.435</v>
      </c>
      <c r="F1152" s="45" t="e">
        <f t="shared" si="69"/>
        <v>#N/A</v>
      </c>
      <c r="G1152" s="38" t="e">
        <f t="shared" si="70"/>
        <v>#N/A</v>
      </c>
      <c r="H1152" s="38">
        <f t="shared" si="71"/>
        <v>119226.435</v>
      </c>
      <c r="I1152">
        <v>31.6</v>
      </c>
      <c r="K1152" s="38"/>
      <c r="L1152" s="45"/>
    </row>
    <row r="1153" spans="1:12" x14ac:dyDescent="0.25">
      <c r="A1153" s="36">
        <v>43156</v>
      </c>
      <c r="B1153" t="s">
        <v>2</v>
      </c>
      <c r="C1153" t="s">
        <v>1</v>
      </c>
      <c r="D1153" s="7">
        <v>96305.07</v>
      </c>
      <c r="E1153" s="38">
        <f t="shared" si="68"/>
        <v>96305.07</v>
      </c>
      <c r="F1153" s="45" t="e">
        <f t="shared" si="69"/>
        <v>#N/A</v>
      </c>
      <c r="G1153" s="38" t="e">
        <f t="shared" si="70"/>
        <v>#N/A</v>
      </c>
      <c r="H1153" s="38">
        <f t="shared" si="71"/>
        <v>96305.07</v>
      </c>
      <c r="I1153">
        <v>19.8</v>
      </c>
      <c r="K1153" s="38"/>
      <c r="L1153" s="45"/>
    </row>
    <row r="1154" spans="1:12" x14ac:dyDescent="0.25">
      <c r="A1154" s="36">
        <v>43157</v>
      </c>
      <c r="B1154" t="s">
        <v>2</v>
      </c>
      <c r="C1154" t="s">
        <v>1</v>
      </c>
      <c r="D1154" s="7">
        <v>117952.36500000001</v>
      </c>
      <c r="E1154" s="38">
        <f t="shared" si="68"/>
        <v>117952.36500000001</v>
      </c>
      <c r="F1154" s="45" t="e">
        <f t="shared" si="69"/>
        <v>#N/A</v>
      </c>
      <c r="G1154" s="38" t="e">
        <f t="shared" si="70"/>
        <v>#N/A</v>
      </c>
      <c r="H1154" s="38">
        <f t="shared" si="71"/>
        <v>117952.36500000001</v>
      </c>
      <c r="I1154">
        <v>26.5</v>
      </c>
      <c r="K1154" s="38"/>
      <c r="L1154" s="45"/>
    </row>
    <row r="1155" spans="1:12" x14ac:dyDescent="0.25">
      <c r="A1155" s="36">
        <v>43158</v>
      </c>
      <c r="B1155" t="s">
        <v>2</v>
      </c>
      <c r="C1155" t="s">
        <v>1</v>
      </c>
      <c r="D1155" s="7">
        <v>127894.285</v>
      </c>
      <c r="E1155" s="38">
        <f t="shared" ref="E1155:E1218" si="72">IF($B1155="N",#N/A,$D1155)</f>
        <v>127894.285</v>
      </c>
      <c r="F1155" s="45" t="e">
        <f t="shared" ref="F1155:F1218" si="73">IF($B1155="N",$D1155,#N/A)</f>
        <v>#N/A</v>
      </c>
      <c r="G1155" s="38" t="e">
        <f t="shared" ref="G1155:G1218" si="74">IF($C1155="Y",$D1155,#N/A)</f>
        <v>#N/A</v>
      </c>
      <c r="H1155" s="38">
        <f t="shared" ref="H1155:H1218" si="75">IF($C1155="Y",#N/A,$D1155)</f>
        <v>127894.285</v>
      </c>
      <c r="I1155">
        <v>31.3</v>
      </c>
      <c r="K1155" s="38"/>
      <c r="L1155" s="45"/>
    </row>
    <row r="1156" spans="1:12" x14ac:dyDescent="0.25">
      <c r="A1156" s="36">
        <v>43159</v>
      </c>
      <c r="B1156" t="s">
        <v>2</v>
      </c>
      <c r="C1156" t="s">
        <v>1</v>
      </c>
      <c r="D1156" s="7">
        <v>123400.17</v>
      </c>
      <c r="E1156" s="38">
        <f t="shared" si="72"/>
        <v>123400.17</v>
      </c>
      <c r="F1156" s="45" t="e">
        <f t="shared" si="73"/>
        <v>#N/A</v>
      </c>
      <c r="G1156" s="38" t="e">
        <f t="shared" si="74"/>
        <v>#N/A</v>
      </c>
      <c r="H1156" s="38">
        <f t="shared" si="75"/>
        <v>123400.17</v>
      </c>
      <c r="I1156">
        <v>30.9</v>
      </c>
      <c r="K1156" s="38"/>
      <c r="L1156" s="45"/>
    </row>
    <row r="1157" spans="1:12" x14ac:dyDescent="0.25">
      <c r="A1157" s="36">
        <v>43160</v>
      </c>
      <c r="B1157" t="s">
        <v>2</v>
      </c>
      <c r="C1157" t="s">
        <v>1</v>
      </c>
      <c r="D1157" s="7">
        <v>117346.26</v>
      </c>
      <c r="E1157" s="38">
        <f t="shared" si="72"/>
        <v>117346.26</v>
      </c>
      <c r="F1157" s="45" t="e">
        <f t="shared" si="73"/>
        <v>#N/A</v>
      </c>
      <c r="G1157" s="38" t="e">
        <f t="shared" si="74"/>
        <v>#N/A</v>
      </c>
      <c r="H1157" s="38">
        <f t="shared" si="75"/>
        <v>117346.26</v>
      </c>
      <c r="I1157">
        <v>20.5</v>
      </c>
      <c r="K1157" s="38"/>
      <c r="L1157" s="45"/>
    </row>
    <row r="1158" spans="1:12" x14ac:dyDescent="0.25">
      <c r="A1158" s="36">
        <v>43161</v>
      </c>
      <c r="B1158" t="s">
        <v>2</v>
      </c>
      <c r="C1158" t="s">
        <v>1</v>
      </c>
      <c r="D1158" s="7">
        <v>119960.33</v>
      </c>
      <c r="E1158" s="38">
        <f t="shared" si="72"/>
        <v>119960.33</v>
      </c>
      <c r="F1158" s="45" t="e">
        <f t="shared" si="73"/>
        <v>#N/A</v>
      </c>
      <c r="G1158" s="38" t="e">
        <f t="shared" si="74"/>
        <v>#N/A</v>
      </c>
      <c r="H1158" s="38">
        <f t="shared" si="75"/>
        <v>119960.33</v>
      </c>
      <c r="I1158">
        <v>22.8</v>
      </c>
      <c r="K1158" s="38"/>
      <c r="L1158" s="45"/>
    </row>
    <row r="1159" spans="1:12" x14ac:dyDescent="0.25">
      <c r="A1159" s="36">
        <v>43162</v>
      </c>
      <c r="B1159" t="s">
        <v>2</v>
      </c>
      <c r="C1159" t="s">
        <v>1</v>
      </c>
      <c r="D1159" s="7">
        <v>111096.30499999999</v>
      </c>
      <c r="E1159" s="38">
        <f t="shared" si="72"/>
        <v>111096.30499999999</v>
      </c>
      <c r="F1159" s="45" t="e">
        <f t="shared" si="73"/>
        <v>#N/A</v>
      </c>
      <c r="G1159" s="38" t="e">
        <f t="shared" si="74"/>
        <v>#N/A</v>
      </c>
      <c r="H1159" s="38">
        <f t="shared" si="75"/>
        <v>111096.30499999999</v>
      </c>
      <c r="I1159">
        <v>32.700000000000003</v>
      </c>
      <c r="K1159" s="38"/>
      <c r="L1159" s="45"/>
    </row>
    <row r="1160" spans="1:12" x14ac:dyDescent="0.25">
      <c r="A1160" s="36">
        <v>43163</v>
      </c>
      <c r="B1160" t="s">
        <v>2</v>
      </c>
      <c r="C1160" t="s">
        <v>1</v>
      </c>
      <c r="D1160" s="7">
        <v>101334.2</v>
      </c>
      <c r="E1160" s="38">
        <f t="shared" si="72"/>
        <v>101334.2</v>
      </c>
      <c r="F1160" s="45" t="e">
        <f t="shared" si="73"/>
        <v>#N/A</v>
      </c>
      <c r="G1160" s="38" t="e">
        <f t="shared" si="74"/>
        <v>#N/A</v>
      </c>
      <c r="H1160" s="38">
        <f t="shared" si="75"/>
        <v>101334.2</v>
      </c>
      <c r="I1160">
        <v>21</v>
      </c>
      <c r="K1160" s="38"/>
      <c r="L1160" s="45"/>
    </row>
    <row r="1161" spans="1:12" x14ac:dyDescent="0.25">
      <c r="A1161" s="36">
        <v>43164</v>
      </c>
      <c r="B1161" t="s">
        <v>2</v>
      </c>
      <c r="C1161" t="s">
        <v>1</v>
      </c>
      <c r="D1161" s="7">
        <v>112527.285</v>
      </c>
      <c r="E1161" s="38">
        <f t="shared" si="72"/>
        <v>112527.285</v>
      </c>
      <c r="F1161" s="45" t="e">
        <f t="shared" si="73"/>
        <v>#N/A</v>
      </c>
      <c r="G1161" s="38" t="e">
        <f t="shared" si="74"/>
        <v>#N/A</v>
      </c>
      <c r="H1161" s="38">
        <f t="shared" si="75"/>
        <v>112527.285</v>
      </c>
      <c r="I1161">
        <v>21.1</v>
      </c>
      <c r="K1161" s="38"/>
      <c r="L1161" s="45"/>
    </row>
    <row r="1162" spans="1:12" x14ac:dyDescent="0.25">
      <c r="A1162" s="36">
        <v>43165</v>
      </c>
      <c r="B1162" t="s">
        <v>2</v>
      </c>
      <c r="C1162" t="s">
        <v>1</v>
      </c>
      <c r="D1162" s="7">
        <v>113850.81</v>
      </c>
      <c r="E1162" s="38">
        <f t="shared" si="72"/>
        <v>113850.81</v>
      </c>
      <c r="F1162" s="45" t="e">
        <f t="shared" si="73"/>
        <v>#N/A</v>
      </c>
      <c r="G1162" s="38" t="e">
        <f t="shared" si="74"/>
        <v>#N/A</v>
      </c>
      <c r="H1162" s="38">
        <f t="shared" si="75"/>
        <v>113850.81</v>
      </c>
      <c r="I1162">
        <v>27.6</v>
      </c>
      <c r="K1162" s="38"/>
      <c r="L1162" s="45"/>
    </row>
    <row r="1163" spans="1:12" x14ac:dyDescent="0.25">
      <c r="A1163" s="36">
        <v>43166</v>
      </c>
      <c r="B1163" t="s">
        <v>2</v>
      </c>
      <c r="C1163" t="s">
        <v>1</v>
      </c>
      <c r="D1163" s="7">
        <v>122717.5</v>
      </c>
      <c r="E1163" s="38">
        <f t="shared" si="72"/>
        <v>122717.5</v>
      </c>
      <c r="F1163" s="45" t="e">
        <f t="shared" si="73"/>
        <v>#N/A</v>
      </c>
      <c r="G1163" s="38" t="e">
        <f t="shared" si="74"/>
        <v>#N/A</v>
      </c>
      <c r="H1163" s="38">
        <f t="shared" si="75"/>
        <v>122717.5</v>
      </c>
      <c r="I1163">
        <v>28.5</v>
      </c>
      <c r="K1163" s="38"/>
      <c r="L1163" s="45"/>
    </row>
    <row r="1164" spans="1:12" x14ac:dyDescent="0.25">
      <c r="A1164" s="36">
        <v>43167</v>
      </c>
      <c r="B1164" t="s">
        <v>2</v>
      </c>
      <c r="C1164" t="s">
        <v>1</v>
      </c>
      <c r="D1164" s="7">
        <v>128732.59</v>
      </c>
      <c r="E1164" s="38">
        <f t="shared" si="72"/>
        <v>128732.59</v>
      </c>
      <c r="F1164" s="45" t="e">
        <f t="shared" si="73"/>
        <v>#N/A</v>
      </c>
      <c r="G1164" s="38" t="e">
        <f t="shared" si="74"/>
        <v>#N/A</v>
      </c>
      <c r="H1164" s="38">
        <f t="shared" si="75"/>
        <v>128732.59</v>
      </c>
      <c r="I1164">
        <v>30.5</v>
      </c>
      <c r="K1164" s="38"/>
      <c r="L1164" s="45"/>
    </row>
    <row r="1165" spans="1:12" x14ac:dyDescent="0.25">
      <c r="A1165" s="36">
        <v>43168</v>
      </c>
      <c r="B1165" t="s">
        <v>2</v>
      </c>
      <c r="C1165" t="s">
        <v>1</v>
      </c>
      <c r="D1165" s="7">
        <v>127805.485</v>
      </c>
      <c r="E1165" s="38">
        <f t="shared" si="72"/>
        <v>127805.485</v>
      </c>
      <c r="F1165" s="45" t="e">
        <f t="shared" si="73"/>
        <v>#N/A</v>
      </c>
      <c r="G1165" s="38" t="e">
        <f t="shared" si="74"/>
        <v>#N/A</v>
      </c>
      <c r="H1165" s="38">
        <f t="shared" si="75"/>
        <v>127805.485</v>
      </c>
      <c r="I1165">
        <v>28.8</v>
      </c>
      <c r="K1165" s="38"/>
      <c r="L1165" s="45"/>
    </row>
    <row r="1166" spans="1:12" x14ac:dyDescent="0.25">
      <c r="A1166" s="36">
        <v>43169</v>
      </c>
      <c r="B1166" t="s">
        <v>2</v>
      </c>
      <c r="C1166" t="s">
        <v>1</v>
      </c>
      <c r="D1166" s="7">
        <v>120398.88499999999</v>
      </c>
      <c r="E1166" s="38">
        <f t="shared" si="72"/>
        <v>120398.88499999999</v>
      </c>
      <c r="F1166" s="45" t="e">
        <f t="shared" si="73"/>
        <v>#N/A</v>
      </c>
      <c r="G1166" s="38" t="e">
        <f t="shared" si="74"/>
        <v>#N/A</v>
      </c>
      <c r="H1166" s="38">
        <f t="shared" si="75"/>
        <v>120398.88499999999</v>
      </c>
      <c r="I1166">
        <v>35.1</v>
      </c>
      <c r="K1166" s="38"/>
      <c r="L1166" s="45"/>
    </row>
    <row r="1167" spans="1:12" x14ac:dyDescent="0.25">
      <c r="A1167" s="36">
        <v>43170</v>
      </c>
      <c r="B1167" t="s">
        <v>2</v>
      </c>
      <c r="C1167" t="s">
        <v>1</v>
      </c>
      <c r="D1167" s="7">
        <v>104486.18</v>
      </c>
      <c r="E1167" s="38">
        <f t="shared" si="72"/>
        <v>104486.18</v>
      </c>
      <c r="F1167" s="45" t="e">
        <f t="shared" si="73"/>
        <v>#N/A</v>
      </c>
      <c r="G1167" s="38" t="e">
        <f t="shared" si="74"/>
        <v>#N/A</v>
      </c>
      <c r="H1167" s="38">
        <f t="shared" si="75"/>
        <v>104486.18</v>
      </c>
      <c r="I1167">
        <v>22.8</v>
      </c>
      <c r="K1167" s="38"/>
      <c r="L1167" s="45"/>
    </row>
    <row r="1168" spans="1:12" x14ac:dyDescent="0.25">
      <c r="A1168" s="36">
        <v>43171</v>
      </c>
      <c r="B1168" t="s">
        <v>2</v>
      </c>
      <c r="C1168" t="s">
        <v>2</v>
      </c>
      <c r="D1168" s="7">
        <v>97542.31</v>
      </c>
      <c r="E1168" s="38">
        <f t="shared" si="72"/>
        <v>97542.31</v>
      </c>
      <c r="F1168" s="45" t="e">
        <f t="shared" si="73"/>
        <v>#N/A</v>
      </c>
      <c r="G1168" s="38">
        <f t="shared" si="74"/>
        <v>97542.31</v>
      </c>
      <c r="H1168" s="38" t="e">
        <f t="shared" si="75"/>
        <v>#N/A</v>
      </c>
      <c r="I1168">
        <v>20.9</v>
      </c>
      <c r="K1168" s="38"/>
      <c r="L1168" s="45"/>
    </row>
    <row r="1169" spans="1:12" x14ac:dyDescent="0.25">
      <c r="A1169" s="36">
        <v>43172</v>
      </c>
      <c r="B1169" t="s">
        <v>2</v>
      </c>
      <c r="C1169" t="s">
        <v>1</v>
      </c>
      <c r="D1169" s="7">
        <v>112663.625</v>
      </c>
      <c r="E1169" s="38">
        <f t="shared" si="72"/>
        <v>112663.625</v>
      </c>
      <c r="F1169" s="45" t="e">
        <f t="shared" si="73"/>
        <v>#N/A</v>
      </c>
      <c r="G1169" s="38" t="e">
        <f t="shared" si="74"/>
        <v>#N/A</v>
      </c>
      <c r="H1169" s="38">
        <f t="shared" si="75"/>
        <v>112663.625</v>
      </c>
      <c r="I1169">
        <v>20.5</v>
      </c>
      <c r="K1169" s="38"/>
      <c r="L1169" s="45"/>
    </row>
    <row r="1170" spans="1:12" x14ac:dyDescent="0.25">
      <c r="A1170" s="36">
        <v>43173</v>
      </c>
      <c r="B1170" t="s">
        <v>2</v>
      </c>
      <c r="C1170" t="s">
        <v>1</v>
      </c>
      <c r="D1170" s="7">
        <v>114195.35</v>
      </c>
      <c r="E1170" s="38">
        <f t="shared" si="72"/>
        <v>114195.35</v>
      </c>
      <c r="F1170" s="45" t="e">
        <f t="shared" si="73"/>
        <v>#N/A</v>
      </c>
      <c r="G1170" s="38" t="e">
        <f t="shared" si="74"/>
        <v>#N/A</v>
      </c>
      <c r="H1170" s="38">
        <f t="shared" si="75"/>
        <v>114195.35</v>
      </c>
      <c r="I1170">
        <v>21.3</v>
      </c>
      <c r="K1170" s="38"/>
      <c r="L1170" s="45"/>
    </row>
    <row r="1171" spans="1:12" x14ac:dyDescent="0.25">
      <c r="A1171" s="36">
        <v>43174</v>
      </c>
      <c r="B1171" t="s">
        <v>2</v>
      </c>
      <c r="C1171" t="s">
        <v>1</v>
      </c>
      <c r="D1171" s="7">
        <v>116045.27</v>
      </c>
      <c r="E1171" s="38">
        <f t="shared" si="72"/>
        <v>116045.27</v>
      </c>
      <c r="F1171" s="45" t="e">
        <f t="shared" si="73"/>
        <v>#N/A</v>
      </c>
      <c r="G1171" s="38" t="e">
        <f t="shared" si="74"/>
        <v>#N/A</v>
      </c>
      <c r="H1171" s="38">
        <f t="shared" si="75"/>
        <v>116045.27</v>
      </c>
      <c r="I1171">
        <v>20.8</v>
      </c>
      <c r="K1171" s="38"/>
      <c r="L1171" s="45"/>
    </row>
    <row r="1172" spans="1:12" x14ac:dyDescent="0.25">
      <c r="A1172" s="36">
        <v>43175</v>
      </c>
      <c r="B1172" t="s">
        <v>2</v>
      </c>
      <c r="C1172" t="s">
        <v>1</v>
      </c>
      <c r="D1172" s="7">
        <v>116284.345</v>
      </c>
      <c r="E1172" s="38">
        <f t="shared" si="72"/>
        <v>116284.345</v>
      </c>
      <c r="F1172" s="45" t="e">
        <f t="shared" si="73"/>
        <v>#N/A</v>
      </c>
      <c r="G1172" s="38" t="e">
        <f t="shared" si="74"/>
        <v>#N/A</v>
      </c>
      <c r="H1172" s="38">
        <f t="shared" si="75"/>
        <v>116284.345</v>
      </c>
      <c r="I1172">
        <v>24.4</v>
      </c>
      <c r="K1172" s="38"/>
      <c r="L1172" s="45"/>
    </row>
    <row r="1173" spans="1:12" x14ac:dyDescent="0.25">
      <c r="A1173" s="36">
        <v>43176</v>
      </c>
      <c r="B1173" t="s">
        <v>2</v>
      </c>
      <c r="C1173" t="s">
        <v>1</v>
      </c>
      <c r="D1173" s="7">
        <v>110715.12</v>
      </c>
      <c r="E1173" s="38">
        <f t="shared" si="72"/>
        <v>110715.12</v>
      </c>
      <c r="F1173" s="45" t="e">
        <f t="shared" si="73"/>
        <v>#N/A</v>
      </c>
      <c r="G1173" s="38" t="e">
        <f t="shared" si="74"/>
        <v>#N/A</v>
      </c>
      <c r="H1173" s="38">
        <f t="shared" si="75"/>
        <v>110715.12</v>
      </c>
      <c r="I1173">
        <v>32</v>
      </c>
      <c r="K1173" s="38"/>
      <c r="L1173" s="45"/>
    </row>
    <row r="1174" spans="1:12" x14ac:dyDescent="0.25">
      <c r="A1174" s="36">
        <v>43177</v>
      </c>
      <c r="B1174" t="s">
        <v>2</v>
      </c>
      <c r="C1174" t="s">
        <v>1</v>
      </c>
      <c r="D1174" s="7">
        <v>97262.705000000002</v>
      </c>
      <c r="E1174" s="38">
        <f t="shared" si="72"/>
        <v>97262.705000000002</v>
      </c>
      <c r="F1174" s="45" t="e">
        <f t="shared" si="73"/>
        <v>#N/A</v>
      </c>
      <c r="G1174" s="38" t="e">
        <f t="shared" si="74"/>
        <v>#N/A</v>
      </c>
      <c r="H1174" s="38">
        <f t="shared" si="75"/>
        <v>97262.705000000002</v>
      </c>
      <c r="I1174">
        <v>23.1</v>
      </c>
      <c r="K1174" s="38"/>
      <c r="L1174" s="45"/>
    </row>
    <row r="1175" spans="1:12" x14ac:dyDescent="0.25">
      <c r="A1175" s="36">
        <v>43178</v>
      </c>
      <c r="B1175" t="s">
        <v>2</v>
      </c>
      <c r="C1175" t="s">
        <v>1</v>
      </c>
      <c r="D1175" s="7">
        <v>111617.94500000001</v>
      </c>
      <c r="E1175" s="38">
        <f t="shared" si="72"/>
        <v>111617.94500000001</v>
      </c>
      <c r="F1175" s="45" t="e">
        <f t="shared" si="73"/>
        <v>#N/A</v>
      </c>
      <c r="G1175" s="38" t="e">
        <f t="shared" si="74"/>
        <v>#N/A</v>
      </c>
      <c r="H1175" s="38">
        <f t="shared" si="75"/>
        <v>111617.94500000001</v>
      </c>
      <c r="I1175">
        <v>28</v>
      </c>
      <c r="K1175" s="38"/>
      <c r="L1175" s="45"/>
    </row>
    <row r="1176" spans="1:12" x14ac:dyDescent="0.25">
      <c r="A1176" s="36">
        <v>43179</v>
      </c>
      <c r="B1176" t="s">
        <v>2</v>
      </c>
      <c r="C1176" t="s">
        <v>1</v>
      </c>
      <c r="D1176" s="7">
        <v>110794.26</v>
      </c>
      <c r="E1176" s="38">
        <f t="shared" si="72"/>
        <v>110794.26</v>
      </c>
      <c r="F1176" s="45" t="e">
        <f t="shared" si="73"/>
        <v>#N/A</v>
      </c>
      <c r="G1176" s="38" t="e">
        <f t="shared" si="74"/>
        <v>#N/A</v>
      </c>
      <c r="H1176" s="38">
        <f t="shared" si="75"/>
        <v>110794.26</v>
      </c>
      <c r="I1176">
        <v>19.2</v>
      </c>
      <c r="K1176" s="38"/>
      <c r="L1176" s="45"/>
    </row>
    <row r="1177" spans="1:12" x14ac:dyDescent="0.25">
      <c r="A1177" s="36">
        <v>43180</v>
      </c>
      <c r="B1177" t="s">
        <v>2</v>
      </c>
      <c r="C1177" t="s">
        <v>1</v>
      </c>
      <c r="D1177" s="7">
        <v>111254.315</v>
      </c>
      <c r="E1177" s="38">
        <f t="shared" si="72"/>
        <v>111254.315</v>
      </c>
      <c r="F1177" s="45" t="e">
        <f t="shared" si="73"/>
        <v>#N/A</v>
      </c>
      <c r="G1177" s="38" t="e">
        <f t="shared" si="74"/>
        <v>#N/A</v>
      </c>
      <c r="H1177" s="38">
        <f t="shared" si="75"/>
        <v>111254.315</v>
      </c>
      <c r="I1177">
        <v>25.1</v>
      </c>
      <c r="K1177" s="38"/>
      <c r="L1177" s="45"/>
    </row>
    <row r="1178" spans="1:12" x14ac:dyDescent="0.25">
      <c r="A1178" s="36">
        <v>43181</v>
      </c>
      <c r="B1178" t="s">
        <v>2</v>
      </c>
      <c r="C1178" t="s">
        <v>1</v>
      </c>
      <c r="D1178" s="7">
        <v>115020.505</v>
      </c>
      <c r="E1178" s="38">
        <f t="shared" si="72"/>
        <v>115020.505</v>
      </c>
      <c r="F1178" s="45" t="e">
        <f t="shared" si="73"/>
        <v>#N/A</v>
      </c>
      <c r="G1178" s="38" t="e">
        <f t="shared" si="74"/>
        <v>#N/A</v>
      </c>
      <c r="H1178" s="38">
        <f t="shared" si="75"/>
        <v>115020.505</v>
      </c>
      <c r="I1178">
        <v>28.1</v>
      </c>
      <c r="K1178" s="38"/>
      <c r="L1178" s="45"/>
    </row>
    <row r="1179" spans="1:12" x14ac:dyDescent="0.25">
      <c r="A1179" s="36">
        <v>43182</v>
      </c>
      <c r="B1179" t="s">
        <v>2</v>
      </c>
      <c r="C1179" t="s">
        <v>1</v>
      </c>
      <c r="D1179" s="7">
        <v>119298.325</v>
      </c>
      <c r="E1179" s="38">
        <f t="shared" si="72"/>
        <v>119298.325</v>
      </c>
      <c r="F1179" s="45" t="e">
        <f t="shared" si="73"/>
        <v>#N/A</v>
      </c>
      <c r="G1179" s="38" t="e">
        <f t="shared" si="74"/>
        <v>#N/A</v>
      </c>
      <c r="H1179" s="38">
        <f t="shared" si="75"/>
        <v>119298.325</v>
      </c>
      <c r="I1179">
        <v>29.4</v>
      </c>
      <c r="K1179" s="38"/>
      <c r="L1179" s="45"/>
    </row>
    <row r="1180" spans="1:12" x14ac:dyDescent="0.25">
      <c r="A1180" s="36">
        <v>43183</v>
      </c>
      <c r="B1180" t="s">
        <v>2</v>
      </c>
      <c r="C1180" t="s">
        <v>1</v>
      </c>
      <c r="D1180" s="7">
        <v>112312.69500000001</v>
      </c>
      <c r="E1180" s="38">
        <f t="shared" si="72"/>
        <v>112312.69500000001</v>
      </c>
      <c r="F1180" s="45" t="e">
        <f t="shared" si="73"/>
        <v>#N/A</v>
      </c>
      <c r="G1180" s="38" t="e">
        <f t="shared" si="74"/>
        <v>#N/A</v>
      </c>
      <c r="H1180" s="38">
        <f t="shared" si="75"/>
        <v>112312.69500000001</v>
      </c>
      <c r="I1180">
        <v>24.2</v>
      </c>
      <c r="K1180" s="38"/>
      <c r="L1180" s="45"/>
    </row>
    <row r="1181" spans="1:12" x14ac:dyDescent="0.25">
      <c r="A1181" s="36">
        <v>43184</v>
      </c>
      <c r="B1181" t="s">
        <v>2</v>
      </c>
      <c r="C1181" t="s">
        <v>1</v>
      </c>
      <c r="D1181" s="7">
        <v>98918.514999999999</v>
      </c>
      <c r="E1181" s="38">
        <f t="shared" si="72"/>
        <v>98918.514999999999</v>
      </c>
      <c r="F1181" s="45" t="e">
        <f t="shared" si="73"/>
        <v>#N/A</v>
      </c>
      <c r="G1181" s="38" t="e">
        <f t="shared" si="74"/>
        <v>#N/A</v>
      </c>
      <c r="H1181" s="38">
        <f t="shared" si="75"/>
        <v>98918.514999999999</v>
      </c>
      <c r="I1181">
        <v>25.4</v>
      </c>
      <c r="K1181" s="38"/>
      <c r="L1181" s="45"/>
    </row>
    <row r="1182" spans="1:12" x14ac:dyDescent="0.25">
      <c r="A1182" s="36">
        <v>43185</v>
      </c>
      <c r="B1182" t="s">
        <v>2</v>
      </c>
      <c r="C1182" t="s">
        <v>1</v>
      </c>
      <c r="D1182" s="7">
        <v>112488.215</v>
      </c>
      <c r="E1182" s="38">
        <f t="shared" si="72"/>
        <v>112488.215</v>
      </c>
      <c r="F1182" s="45" t="e">
        <f t="shared" si="73"/>
        <v>#N/A</v>
      </c>
      <c r="G1182" s="38" t="e">
        <f t="shared" si="74"/>
        <v>#N/A</v>
      </c>
      <c r="H1182" s="38">
        <f t="shared" si="75"/>
        <v>112488.215</v>
      </c>
      <c r="I1182">
        <v>18.5</v>
      </c>
      <c r="K1182" s="38"/>
      <c r="L1182" s="45"/>
    </row>
    <row r="1183" spans="1:12" x14ac:dyDescent="0.25">
      <c r="A1183" s="36">
        <v>43186</v>
      </c>
      <c r="B1183" t="s">
        <v>2</v>
      </c>
      <c r="C1183" t="s">
        <v>1</v>
      </c>
      <c r="D1183" s="7">
        <v>116809.36500000001</v>
      </c>
      <c r="E1183" s="38">
        <f t="shared" si="72"/>
        <v>116809.36500000001</v>
      </c>
      <c r="F1183" s="45" t="e">
        <f t="shared" si="73"/>
        <v>#N/A</v>
      </c>
      <c r="G1183" s="38" t="e">
        <f t="shared" si="74"/>
        <v>#N/A</v>
      </c>
      <c r="H1183" s="38">
        <f t="shared" si="75"/>
        <v>116809.36500000001</v>
      </c>
      <c r="I1183">
        <v>22.6</v>
      </c>
      <c r="K1183" s="38"/>
      <c r="L1183" s="45"/>
    </row>
    <row r="1184" spans="1:12" x14ac:dyDescent="0.25">
      <c r="A1184" s="36">
        <v>43187</v>
      </c>
      <c r="B1184" t="s">
        <v>2</v>
      </c>
      <c r="C1184" t="s">
        <v>1</v>
      </c>
      <c r="D1184" s="7">
        <v>117744.005</v>
      </c>
      <c r="E1184" s="38">
        <f t="shared" si="72"/>
        <v>117744.005</v>
      </c>
      <c r="F1184" s="45" t="e">
        <f t="shared" si="73"/>
        <v>#N/A</v>
      </c>
      <c r="G1184" s="38" t="e">
        <f t="shared" si="74"/>
        <v>#N/A</v>
      </c>
      <c r="H1184" s="38">
        <f t="shared" si="75"/>
        <v>117744.005</v>
      </c>
      <c r="I1184">
        <v>30.3</v>
      </c>
      <c r="K1184" s="38"/>
      <c r="L1184" s="45"/>
    </row>
    <row r="1185" spans="1:12" x14ac:dyDescent="0.25">
      <c r="A1185" s="36">
        <v>43188</v>
      </c>
      <c r="B1185" t="s">
        <v>1</v>
      </c>
      <c r="C1185" t="s">
        <v>1</v>
      </c>
      <c r="D1185" s="7">
        <v>116457.26</v>
      </c>
      <c r="E1185" s="38" t="e">
        <f t="shared" si="72"/>
        <v>#N/A</v>
      </c>
      <c r="F1185" s="45">
        <f t="shared" si="73"/>
        <v>116457.26</v>
      </c>
      <c r="G1185" s="38" t="e">
        <f t="shared" si="74"/>
        <v>#N/A</v>
      </c>
      <c r="H1185" s="38">
        <f t="shared" si="75"/>
        <v>116457.26</v>
      </c>
      <c r="I1185">
        <v>21.8</v>
      </c>
      <c r="K1185" s="38"/>
      <c r="L1185" s="45"/>
    </row>
    <row r="1186" spans="1:12" x14ac:dyDescent="0.25">
      <c r="A1186" s="36">
        <v>43189</v>
      </c>
      <c r="B1186" t="s">
        <v>1</v>
      </c>
      <c r="C1186" t="s">
        <v>2</v>
      </c>
      <c r="D1186" s="7">
        <v>97070.345000000001</v>
      </c>
      <c r="E1186" s="38" t="e">
        <f t="shared" si="72"/>
        <v>#N/A</v>
      </c>
      <c r="F1186" s="45">
        <f t="shared" si="73"/>
        <v>97070.345000000001</v>
      </c>
      <c r="G1186" s="38">
        <f t="shared" si="74"/>
        <v>97070.345000000001</v>
      </c>
      <c r="H1186" s="38" t="e">
        <f t="shared" si="75"/>
        <v>#N/A</v>
      </c>
      <c r="I1186">
        <v>23.3</v>
      </c>
      <c r="K1186" s="38"/>
      <c r="L1186" s="45"/>
    </row>
    <row r="1187" spans="1:12" x14ac:dyDescent="0.25">
      <c r="A1187" s="36">
        <v>43190</v>
      </c>
      <c r="B1187" t="s">
        <v>1</v>
      </c>
      <c r="C1187" t="s">
        <v>2</v>
      </c>
      <c r="D1187" s="7">
        <v>99687.64</v>
      </c>
      <c r="E1187" s="38" t="e">
        <f t="shared" si="72"/>
        <v>#N/A</v>
      </c>
      <c r="F1187" s="45">
        <f t="shared" si="73"/>
        <v>99687.64</v>
      </c>
      <c r="G1187" s="38">
        <f t="shared" si="74"/>
        <v>99687.64</v>
      </c>
      <c r="H1187" s="38" t="e">
        <f t="shared" si="75"/>
        <v>#N/A</v>
      </c>
      <c r="I1187">
        <v>22.4</v>
      </c>
      <c r="K1187" s="38"/>
      <c r="L1187" s="45"/>
    </row>
    <row r="1188" spans="1:12" x14ac:dyDescent="0.25">
      <c r="A1188" s="36">
        <v>43191</v>
      </c>
      <c r="B1188" t="s">
        <v>1</v>
      </c>
      <c r="C1188" t="s">
        <v>2</v>
      </c>
      <c r="D1188" s="7">
        <v>98817.03</v>
      </c>
      <c r="E1188" s="38" t="e">
        <f t="shared" si="72"/>
        <v>#N/A</v>
      </c>
      <c r="F1188" s="45">
        <f t="shared" si="73"/>
        <v>98817.03</v>
      </c>
      <c r="G1188" s="38">
        <f t="shared" si="74"/>
        <v>98817.03</v>
      </c>
      <c r="H1188" s="38" t="e">
        <f t="shared" si="75"/>
        <v>#N/A</v>
      </c>
      <c r="I1188">
        <v>27.7</v>
      </c>
      <c r="K1188" s="38"/>
      <c r="L1188" s="45"/>
    </row>
    <row r="1189" spans="1:12" x14ac:dyDescent="0.25">
      <c r="A1189" s="36">
        <v>43192</v>
      </c>
      <c r="B1189" t="s">
        <v>1</v>
      </c>
      <c r="C1189" t="s">
        <v>2</v>
      </c>
      <c r="D1189" s="7">
        <v>98258.25</v>
      </c>
      <c r="E1189" s="38" t="e">
        <f t="shared" si="72"/>
        <v>#N/A</v>
      </c>
      <c r="F1189" s="45">
        <f t="shared" si="73"/>
        <v>98258.25</v>
      </c>
      <c r="G1189" s="38">
        <f t="shared" si="74"/>
        <v>98258.25</v>
      </c>
      <c r="H1189" s="38" t="e">
        <f t="shared" si="75"/>
        <v>#N/A</v>
      </c>
      <c r="I1189">
        <v>20.9</v>
      </c>
      <c r="K1189" s="38"/>
      <c r="L1189" s="45"/>
    </row>
    <row r="1190" spans="1:12" x14ac:dyDescent="0.25">
      <c r="A1190" s="36">
        <v>43193</v>
      </c>
      <c r="B1190" t="s">
        <v>1</v>
      </c>
      <c r="C1190" t="s">
        <v>1</v>
      </c>
      <c r="D1190" s="7">
        <v>113381.53</v>
      </c>
      <c r="E1190" s="38" t="e">
        <f t="shared" si="72"/>
        <v>#N/A</v>
      </c>
      <c r="F1190" s="45">
        <f t="shared" si="73"/>
        <v>113381.53</v>
      </c>
      <c r="G1190" s="38" t="e">
        <f t="shared" si="74"/>
        <v>#N/A</v>
      </c>
      <c r="H1190" s="38">
        <f t="shared" si="75"/>
        <v>113381.53</v>
      </c>
      <c r="I1190">
        <v>19.8</v>
      </c>
      <c r="K1190" s="38"/>
      <c r="L1190" s="45"/>
    </row>
    <row r="1191" spans="1:12" x14ac:dyDescent="0.25">
      <c r="A1191" s="36">
        <v>43194</v>
      </c>
      <c r="B1191" t="s">
        <v>1</v>
      </c>
      <c r="C1191" t="s">
        <v>1</v>
      </c>
      <c r="D1191" s="7">
        <v>115974.61</v>
      </c>
      <c r="E1191" s="38" t="e">
        <f t="shared" si="72"/>
        <v>#N/A</v>
      </c>
      <c r="F1191" s="45">
        <f t="shared" si="73"/>
        <v>115974.61</v>
      </c>
      <c r="G1191" s="38" t="e">
        <f t="shared" si="74"/>
        <v>#N/A</v>
      </c>
      <c r="H1191" s="38">
        <f t="shared" si="75"/>
        <v>115974.61</v>
      </c>
      <c r="I1191">
        <v>20.6</v>
      </c>
      <c r="K1191" s="38"/>
      <c r="L1191" s="45"/>
    </row>
    <row r="1192" spans="1:12" x14ac:dyDescent="0.25">
      <c r="A1192" s="36">
        <v>43195</v>
      </c>
      <c r="B1192" t="s">
        <v>1</v>
      </c>
      <c r="C1192" t="s">
        <v>1</v>
      </c>
      <c r="D1192" s="7">
        <v>117551.69500000001</v>
      </c>
      <c r="E1192" s="38" t="e">
        <f t="shared" si="72"/>
        <v>#N/A</v>
      </c>
      <c r="F1192" s="45">
        <f t="shared" si="73"/>
        <v>117551.69500000001</v>
      </c>
      <c r="G1192" s="38" t="e">
        <f t="shared" si="74"/>
        <v>#N/A</v>
      </c>
      <c r="H1192" s="38">
        <f t="shared" si="75"/>
        <v>117551.69500000001</v>
      </c>
      <c r="I1192">
        <v>18.7</v>
      </c>
      <c r="K1192" s="38"/>
      <c r="L1192" s="45"/>
    </row>
    <row r="1193" spans="1:12" x14ac:dyDescent="0.25">
      <c r="A1193" s="36">
        <v>43196</v>
      </c>
      <c r="B1193" t="s">
        <v>1</v>
      </c>
      <c r="C1193" t="s">
        <v>1</v>
      </c>
      <c r="D1193" s="7">
        <v>115979.07</v>
      </c>
      <c r="E1193" s="38" t="e">
        <f t="shared" si="72"/>
        <v>#N/A</v>
      </c>
      <c r="F1193" s="45">
        <f t="shared" si="73"/>
        <v>115979.07</v>
      </c>
      <c r="G1193" s="38" t="e">
        <f t="shared" si="74"/>
        <v>#N/A</v>
      </c>
      <c r="H1193" s="38">
        <f t="shared" si="75"/>
        <v>115979.07</v>
      </c>
      <c r="I1193">
        <v>21.2</v>
      </c>
      <c r="K1193" s="38"/>
      <c r="L1193" s="45"/>
    </row>
    <row r="1194" spans="1:12" x14ac:dyDescent="0.25">
      <c r="A1194" s="36">
        <v>43197</v>
      </c>
      <c r="B1194" t="s">
        <v>1</v>
      </c>
      <c r="C1194" t="s">
        <v>1</v>
      </c>
      <c r="D1194" s="7">
        <v>105938.47500000001</v>
      </c>
      <c r="E1194" s="38" t="e">
        <f t="shared" si="72"/>
        <v>#N/A</v>
      </c>
      <c r="F1194" s="45">
        <f t="shared" si="73"/>
        <v>105938.47500000001</v>
      </c>
      <c r="G1194" s="38" t="e">
        <f t="shared" si="74"/>
        <v>#N/A</v>
      </c>
      <c r="H1194" s="38">
        <f t="shared" si="75"/>
        <v>105938.47500000001</v>
      </c>
      <c r="I1194">
        <v>21.6</v>
      </c>
      <c r="K1194" s="38"/>
      <c r="L1194" s="45"/>
    </row>
    <row r="1195" spans="1:12" x14ac:dyDescent="0.25">
      <c r="A1195" s="36">
        <v>43198</v>
      </c>
      <c r="B1195" t="s">
        <v>1</v>
      </c>
      <c r="C1195" t="s">
        <v>1</v>
      </c>
      <c r="D1195" s="7">
        <v>100571.16499999999</v>
      </c>
      <c r="E1195" s="38" t="e">
        <f t="shared" si="72"/>
        <v>#N/A</v>
      </c>
      <c r="F1195" s="45">
        <f t="shared" si="73"/>
        <v>100571.16499999999</v>
      </c>
      <c r="G1195" s="38" t="e">
        <f t="shared" si="74"/>
        <v>#N/A</v>
      </c>
      <c r="H1195" s="38">
        <f t="shared" si="75"/>
        <v>100571.16499999999</v>
      </c>
      <c r="I1195">
        <v>29.9</v>
      </c>
      <c r="K1195" s="38"/>
      <c r="L1195" s="45"/>
    </row>
    <row r="1196" spans="1:12" x14ac:dyDescent="0.25">
      <c r="A1196" s="36">
        <v>43199</v>
      </c>
      <c r="B1196" t="s">
        <v>1</v>
      </c>
      <c r="C1196" t="s">
        <v>1</v>
      </c>
      <c r="D1196" s="7">
        <v>118702.925</v>
      </c>
      <c r="E1196" s="38" t="e">
        <f t="shared" si="72"/>
        <v>#N/A</v>
      </c>
      <c r="F1196" s="45">
        <f t="shared" si="73"/>
        <v>118702.925</v>
      </c>
      <c r="G1196" s="38" t="e">
        <f t="shared" si="74"/>
        <v>#N/A</v>
      </c>
      <c r="H1196" s="38">
        <f t="shared" si="75"/>
        <v>118702.925</v>
      </c>
      <c r="I1196">
        <v>25.7</v>
      </c>
      <c r="K1196" s="38"/>
      <c r="L1196" s="45"/>
    </row>
    <row r="1197" spans="1:12" x14ac:dyDescent="0.25">
      <c r="A1197" s="36">
        <v>43200</v>
      </c>
      <c r="B1197" t="s">
        <v>1</v>
      </c>
      <c r="C1197" t="s">
        <v>1</v>
      </c>
      <c r="D1197" s="7">
        <v>122423.01</v>
      </c>
      <c r="E1197" s="38" t="e">
        <f t="shared" si="72"/>
        <v>#N/A</v>
      </c>
      <c r="F1197" s="45">
        <f t="shared" si="73"/>
        <v>122423.01</v>
      </c>
      <c r="G1197" s="38" t="e">
        <f t="shared" si="74"/>
        <v>#N/A</v>
      </c>
      <c r="H1197" s="38">
        <f t="shared" si="75"/>
        <v>122423.01</v>
      </c>
      <c r="I1197">
        <v>28.8</v>
      </c>
      <c r="K1197" s="38"/>
      <c r="L1197" s="45"/>
    </row>
    <row r="1198" spans="1:12" x14ac:dyDescent="0.25">
      <c r="A1198" s="36">
        <v>43201</v>
      </c>
      <c r="B1198" t="s">
        <v>1</v>
      </c>
      <c r="C1198" t="s">
        <v>1</v>
      </c>
      <c r="D1198" s="7">
        <v>121944.995</v>
      </c>
      <c r="E1198" s="38" t="e">
        <f t="shared" si="72"/>
        <v>#N/A</v>
      </c>
      <c r="F1198" s="45">
        <f t="shared" si="73"/>
        <v>121944.995</v>
      </c>
      <c r="G1198" s="38" t="e">
        <f t="shared" si="74"/>
        <v>#N/A</v>
      </c>
      <c r="H1198" s="38">
        <f t="shared" si="75"/>
        <v>121944.995</v>
      </c>
      <c r="I1198">
        <v>27.3</v>
      </c>
      <c r="K1198" s="38"/>
      <c r="L1198" s="45"/>
    </row>
    <row r="1199" spans="1:12" x14ac:dyDescent="0.25">
      <c r="A1199" s="36">
        <v>43202</v>
      </c>
      <c r="B1199" t="s">
        <v>1</v>
      </c>
      <c r="C1199" t="s">
        <v>1</v>
      </c>
      <c r="D1199" s="7">
        <v>119876.63</v>
      </c>
      <c r="E1199" s="38" t="e">
        <f t="shared" si="72"/>
        <v>#N/A</v>
      </c>
      <c r="F1199" s="45">
        <f t="shared" si="73"/>
        <v>119876.63</v>
      </c>
      <c r="G1199" s="38" t="e">
        <f t="shared" si="74"/>
        <v>#N/A</v>
      </c>
      <c r="H1199" s="38">
        <f t="shared" si="75"/>
        <v>119876.63</v>
      </c>
      <c r="I1199">
        <v>26.5</v>
      </c>
      <c r="K1199" s="38"/>
      <c r="L1199" s="45"/>
    </row>
    <row r="1200" spans="1:12" x14ac:dyDescent="0.25">
      <c r="A1200" s="36">
        <v>43203</v>
      </c>
      <c r="B1200" t="s">
        <v>1</v>
      </c>
      <c r="C1200" t="s">
        <v>1</v>
      </c>
      <c r="D1200" s="7">
        <v>113609.76</v>
      </c>
      <c r="E1200" s="38" t="e">
        <f t="shared" si="72"/>
        <v>#N/A</v>
      </c>
      <c r="F1200" s="45">
        <f t="shared" si="73"/>
        <v>113609.76</v>
      </c>
      <c r="G1200" s="38" t="e">
        <f t="shared" si="74"/>
        <v>#N/A</v>
      </c>
      <c r="H1200" s="38">
        <f t="shared" si="75"/>
        <v>113609.76</v>
      </c>
      <c r="I1200">
        <v>25.9</v>
      </c>
      <c r="K1200" s="38"/>
      <c r="L1200" s="45"/>
    </row>
    <row r="1201" spans="1:12" x14ac:dyDescent="0.25">
      <c r="A1201" s="36">
        <v>43204</v>
      </c>
      <c r="B1201" t="s">
        <v>1</v>
      </c>
      <c r="C1201" t="s">
        <v>1</v>
      </c>
      <c r="D1201" s="7">
        <v>105135.30499999999</v>
      </c>
      <c r="E1201" s="38" t="e">
        <f t="shared" si="72"/>
        <v>#N/A</v>
      </c>
      <c r="F1201" s="45">
        <f t="shared" si="73"/>
        <v>105135.30499999999</v>
      </c>
      <c r="G1201" s="38" t="e">
        <f t="shared" si="74"/>
        <v>#N/A</v>
      </c>
      <c r="H1201" s="38">
        <f t="shared" si="75"/>
        <v>105135.30499999999</v>
      </c>
      <c r="I1201">
        <v>16.100000000000001</v>
      </c>
      <c r="K1201" s="38"/>
      <c r="L1201" s="45"/>
    </row>
    <row r="1202" spans="1:12" x14ac:dyDescent="0.25">
      <c r="A1202" s="36">
        <v>43205</v>
      </c>
      <c r="B1202" t="s">
        <v>1</v>
      </c>
      <c r="C1202" t="s">
        <v>1</v>
      </c>
      <c r="D1202" s="7">
        <v>104123.39</v>
      </c>
      <c r="E1202" s="38" t="e">
        <f t="shared" si="72"/>
        <v>#N/A</v>
      </c>
      <c r="F1202" s="45">
        <f t="shared" si="73"/>
        <v>104123.39</v>
      </c>
      <c r="G1202" s="38" t="e">
        <f t="shared" si="74"/>
        <v>#N/A</v>
      </c>
      <c r="H1202" s="38">
        <f t="shared" si="75"/>
        <v>104123.39</v>
      </c>
      <c r="I1202">
        <v>19.100000000000001</v>
      </c>
      <c r="K1202" s="38"/>
      <c r="L1202" s="45"/>
    </row>
    <row r="1203" spans="1:12" x14ac:dyDescent="0.25">
      <c r="A1203" s="36">
        <v>43206</v>
      </c>
      <c r="B1203" t="s">
        <v>1</v>
      </c>
      <c r="C1203" t="s">
        <v>1</v>
      </c>
      <c r="D1203" s="7">
        <v>115694.64</v>
      </c>
      <c r="E1203" s="38" t="e">
        <f t="shared" si="72"/>
        <v>#N/A</v>
      </c>
      <c r="F1203" s="45">
        <f t="shared" si="73"/>
        <v>115694.64</v>
      </c>
      <c r="G1203" s="38" t="e">
        <f t="shared" si="74"/>
        <v>#N/A</v>
      </c>
      <c r="H1203" s="38">
        <f t="shared" si="75"/>
        <v>115694.64</v>
      </c>
      <c r="I1203">
        <v>21</v>
      </c>
      <c r="K1203" s="38"/>
      <c r="L1203" s="45"/>
    </row>
    <row r="1204" spans="1:12" x14ac:dyDescent="0.25">
      <c r="A1204" s="36">
        <v>43207</v>
      </c>
      <c r="B1204" t="s">
        <v>2</v>
      </c>
      <c r="C1204" t="s">
        <v>1</v>
      </c>
      <c r="D1204" s="7">
        <v>121092.855</v>
      </c>
      <c r="E1204" s="38">
        <f t="shared" si="72"/>
        <v>121092.855</v>
      </c>
      <c r="F1204" s="45" t="e">
        <f t="shared" si="73"/>
        <v>#N/A</v>
      </c>
      <c r="G1204" s="38" t="e">
        <f t="shared" si="74"/>
        <v>#N/A</v>
      </c>
      <c r="H1204" s="38">
        <f t="shared" si="75"/>
        <v>121092.855</v>
      </c>
      <c r="I1204">
        <v>16.600000000000001</v>
      </c>
      <c r="K1204" s="38"/>
      <c r="L1204" s="45"/>
    </row>
    <row r="1205" spans="1:12" x14ac:dyDescent="0.25">
      <c r="A1205" s="36">
        <v>43208</v>
      </c>
      <c r="B1205" t="s">
        <v>2</v>
      </c>
      <c r="C1205" t="s">
        <v>1</v>
      </c>
      <c r="D1205" s="7">
        <v>120784.875</v>
      </c>
      <c r="E1205" s="38">
        <f t="shared" si="72"/>
        <v>120784.875</v>
      </c>
      <c r="F1205" s="45" t="e">
        <f t="shared" si="73"/>
        <v>#N/A</v>
      </c>
      <c r="G1205" s="38" t="e">
        <f t="shared" si="74"/>
        <v>#N/A</v>
      </c>
      <c r="H1205" s="38">
        <f t="shared" si="75"/>
        <v>120784.875</v>
      </c>
      <c r="I1205">
        <v>19.399999999999999</v>
      </c>
      <c r="K1205" s="38"/>
      <c r="L1205" s="45"/>
    </row>
    <row r="1206" spans="1:12" x14ac:dyDescent="0.25">
      <c r="A1206" s="36">
        <v>43209</v>
      </c>
      <c r="B1206" t="s">
        <v>2</v>
      </c>
      <c r="C1206" t="s">
        <v>1</v>
      </c>
      <c r="D1206" s="7">
        <v>120448.935</v>
      </c>
      <c r="E1206" s="38">
        <f t="shared" si="72"/>
        <v>120448.935</v>
      </c>
      <c r="F1206" s="45" t="e">
        <f t="shared" si="73"/>
        <v>#N/A</v>
      </c>
      <c r="G1206" s="38" t="e">
        <f t="shared" si="74"/>
        <v>#N/A</v>
      </c>
      <c r="H1206" s="38">
        <f t="shared" si="75"/>
        <v>120448.935</v>
      </c>
      <c r="I1206">
        <v>22.3</v>
      </c>
      <c r="K1206" s="38"/>
      <c r="L1206" s="45"/>
    </row>
    <row r="1207" spans="1:12" x14ac:dyDescent="0.25">
      <c r="A1207" s="36">
        <v>43210</v>
      </c>
      <c r="B1207" t="s">
        <v>2</v>
      </c>
      <c r="C1207" t="s">
        <v>1</v>
      </c>
      <c r="D1207" s="7">
        <v>118324.09</v>
      </c>
      <c r="E1207" s="38">
        <f t="shared" si="72"/>
        <v>118324.09</v>
      </c>
      <c r="F1207" s="45" t="e">
        <f t="shared" si="73"/>
        <v>#N/A</v>
      </c>
      <c r="G1207" s="38" t="e">
        <f t="shared" si="74"/>
        <v>#N/A</v>
      </c>
      <c r="H1207" s="38">
        <f t="shared" si="75"/>
        <v>118324.09</v>
      </c>
      <c r="I1207">
        <v>20.2</v>
      </c>
      <c r="K1207" s="38"/>
      <c r="L1207" s="45"/>
    </row>
    <row r="1208" spans="1:12" x14ac:dyDescent="0.25">
      <c r="A1208" s="36">
        <v>43211</v>
      </c>
      <c r="B1208" t="s">
        <v>2</v>
      </c>
      <c r="C1208" t="s">
        <v>1</v>
      </c>
      <c r="D1208" s="7">
        <v>107479.26</v>
      </c>
      <c r="E1208" s="38">
        <f t="shared" si="72"/>
        <v>107479.26</v>
      </c>
      <c r="F1208" s="45" t="e">
        <f t="shared" si="73"/>
        <v>#N/A</v>
      </c>
      <c r="G1208" s="38" t="e">
        <f t="shared" si="74"/>
        <v>#N/A</v>
      </c>
      <c r="H1208" s="38">
        <f t="shared" si="75"/>
        <v>107479.26</v>
      </c>
      <c r="I1208">
        <v>22.8</v>
      </c>
      <c r="K1208" s="38"/>
      <c r="L1208" s="45"/>
    </row>
    <row r="1209" spans="1:12" x14ac:dyDescent="0.25">
      <c r="A1209" s="36">
        <v>43212</v>
      </c>
      <c r="B1209" t="s">
        <v>2</v>
      </c>
      <c r="C1209" t="s">
        <v>1</v>
      </c>
      <c r="D1209" s="7">
        <v>103662.05</v>
      </c>
      <c r="E1209" s="38">
        <f t="shared" si="72"/>
        <v>103662.05</v>
      </c>
      <c r="F1209" s="45" t="e">
        <f t="shared" si="73"/>
        <v>#N/A</v>
      </c>
      <c r="G1209" s="38" t="e">
        <f t="shared" si="74"/>
        <v>#N/A</v>
      </c>
      <c r="H1209" s="38">
        <f t="shared" si="75"/>
        <v>103662.05</v>
      </c>
      <c r="I1209">
        <v>20.399999999999999</v>
      </c>
      <c r="K1209" s="38"/>
      <c r="L1209" s="45"/>
    </row>
    <row r="1210" spans="1:12" x14ac:dyDescent="0.25">
      <c r="A1210" s="36">
        <v>43213</v>
      </c>
      <c r="B1210" t="s">
        <v>2</v>
      </c>
      <c r="C1210" t="s">
        <v>1</v>
      </c>
      <c r="D1210" s="7">
        <v>117799.97</v>
      </c>
      <c r="E1210" s="38">
        <f t="shared" si="72"/>
        <v>117799.97</v>
      </c>
      <c r="F1210" s="45" t="e">
        <f t="shared" si="73"/>
        <v>#N/A</v>
      </c>
      <c r="G1210" s="38" t="e">
        <f t="shared" si="74"/>
        <v>#N/A</v>
      </c>
      <c r="H1210" s="38">
        <f t="shared" si="75"/>
        <v>117799.97</v>
      </c>
      <c r="I1210">
        <v>26.9</v>
      </c>
      <c r="K1210" s="38"/>
      <c r="L1210" s="45"/>
    </row>
    <row r="1211" spans="1:12" x14ac:dyDescent="0.25">
      <c r="A1211" s="36">
        <v>43214</v>
      </c>
      <c r="B1211" t="s">
        <v>2</v>
      </c>
      <c r="C1211" t="s">
        <v>1</v>
      </c>
      <c r="D1211" s="7">
        <v>117642.645</v>
      </c>
      <c r="E1211" s="38">
        <f t="shared" si="72"/>
        <v>117642.645</v>
      </c>
      <c r="F1211" s="45" t="e">
        <f t="shared" si="73"/>
        <v>#N/A</v>
      </c>
      <c r="G1211" s="38" t="e">
        <f t="shared" si="74"/>
        <v>#N/A</v>
      </c>
      <c r="H1211" s="38">
        <f t="shared" si="75"/>
        <v>117642.645</v>
      </c>
      <c r="I1211">
        <v>24.6</v>
      </c>
      <c r="K1211" s="38"/>
      <c r="L1211" s="45"/>
    </row>
    <row r="1212" spans="1:12" x14ac:dyDescent="0.25">
      <c r="A1212" s="36">
        <v>43215</v>
      </c>
      <c r="B1212" t="s">
        <v>2</v>
      </c>
      <c r="C1212" t="s">
        <v>2</v>
      </c>
      <c r="D1212" s="7">
        <v>106654.955</v>
      </c>
      <c r="E1212" s="38">
        <f t="shared" si="72"/>
        <v>106654.955</v>
      </c>
      <c r="F1212" s="45" t="e">
        <f t="shared" si="73"/>
        <v>#N/A</v>
      </c>
      <c r="G1212" s="38">
        <f t="shared" si="74"/>
        <v>106654.955</v>
      </c>
      <c r="H1212" s="38" t="e">
        <f t="shared" si="75"/>
        <v>#N/A</v>
      </c>
      <c r="I1212">
        <v>20.100000000000001</v>
      </c>
      <c r="K1212" s="38"/>
      <c r="L1212" s="45"/>
    </row>
    <row r="1213" spans="1:12" x14ac:dyDescent="0.25">
      <c r="A1213" s="36">
        <v>43216</v>
      </c>
      <c r="B1213" t="s">
        <v>2</v>
      </c>
      <c r="C1213" t="s">
        <v>1</v>
      </c>
      <c r="D1213" s="7">
        <v>117617.51</v>
      </c>
      <c r="E1213" s="38">
        <f t="shared" si="72"/>
        <v>117617.51</v>
      </c>
      <c r="F1213" s="45" t="e">
        <f t="shared" si="73"/>
        <v>#N/A</v>
      </c>
      <c r="G1213" s="38" t="e">
        <f t="shared" si="74"/>
        <v>#N/A</v>
      </c>
      <c r="H1213" s="38">
        <f t="shared" si="75"/>
        <v>117617.51</v>
      </c>
      <c r="I1213">
        <v>17.5</v>
      </c>
      <c r="K1213" s="38"/>
      <c r="L1213" s="45"/>
    </row>
    <row r="1214" spans="1:12" x14ac:dyDescent="0.25">
      <c r="A1214" s="36">
        <v>43217</v>
      </c>
      <c r="B1214" t="s">
        <v>2</v>
      </c>
      <c r="C1214" t="s">
        <v>1</v>
      </c>
      <c r="D1214" s="7">
        <v>119079.465</v>
      </c>
      <c r="E1214" s="38">
        <f t="shared" si="72"/>
        <v>119079.465</v>
      </c>
      <c r="F1214" s="45" t="e">
        <f t="shared" si="73"/>
        <v>#N/A</v>
      </c>
      <c r="G1214" s="38" t="e">
        <f t="shared" si="74"/>
        <v>#N/A</v>
      </c>
      <c r="H1214" s="38">
        <f t="shared" si="75"/>
        <v>119079.465</v>
      </c>
      <c r="I1214">
        <v>17.8</v>
      </c>
      <c r="K1214" s="38"/>
      <c r="L1214" s="45"/>
    </row>
    <row r="1215" spans="1:12" x14ac:dyDescent="0.25">
      <c r="A1215" s="36">
        <v>43218</v>
      </c>
      <c r="B1215" t="s">
        <v>2</v>
      </c>
      <c r="C1215" t="s">
        <v>1</v>
      </c>
      <c r="D1215" s="7">
        <v>108613.38</v>
      </c>
      <c r="E1215" s="38">
        <f t="shared" si="72"/>
        <v>108613.38</v>
      </c>
      <c r="F1215" s="45" t="e">
        <f t="shared" si="73"/>
        <v>#N/A</v>
      </c>
      <c r="G1215" s="38" t="e">
        <f t="shared" si="74"/>
        <v>#N/A</v>
      </c>
      <c r="H1215" s="38">
        <f t="shared" si="75"/>
        <v>108613.38</v>
      </c>
      <c r="I1215">
        <v>18.3</v>
      </c>
      <c r="K1215" s="38"/>
      <c r="L1215" s="45"/>
    </row>
    <row r="1216" spans="1:12" x14ac:dyDescent="0.25">
      <c r="A1216" s="36">
        <v>43219</v>
      </c>
      <c r="B1216" t="s">
        <v>2</v>
      </c>
      <c r="C1216" t="s">
        <v>1</v>
      </c>
      <c r="D1216" s="7">
        <v>105277.715</v>
      </c>
      <c r="E1216" s="38">
        <f t="shared" si="72"/>
        <v>105277.715</v>
      </c>
      <c r="F1216" s="45" t="e">
        <f t="shared" si="73"/>
        <v>#N/A</v>
      </c>
      <c r="G1216" s="38" t="e">
        <f t="shared" si="74"/>
        <v>#N/A</v>
      </c>
      <c r="H1216" s="38">
        <f t="shared" si="75"/>
        <v>105277.715</v>
      </c>
      <c r="I1216">
        <v>18</v>
      </c>
      <c r="K1216" s="38"/>
      <c r="L1216" s="45"/>
    </row>
    <row r="1217" spans="1:12" x14ac:dyDescent="0.25">
      <c r="A1217" s="36">
        <v>43220</v>
      </c>
      <c r="B1217" t="s">
        <v>2</v>
      </c>
      <c r="C1217" t="s">
        <v>1</v>
      </c>
      <c r="D1217" s="7">
        <v>121551.685</v>
      </c>
      <c r="E1217" s="38">
        <f t="shared" si="72"/>
        <v>121551.685</v>
      </c>
      <c r="F1217" s="45" t="e">
        <f t="shared" si="73"/>
        <v>#N/A</v>
      </c>
      <c r="G1217" s="38" t="e">
        <f t="shared" si="74"/>
        <v>#N/A</v>
      </c>
      <c r="H1217" s="38">
        <f t="shared" si="75"/>
        <v>121551.685</v>
      </c>
      <c r="I1217">
        <v>19.600000000000001</v>
      </c>
      <c r="K1217" s="38"/>
      <c r="L1217" s="45"/>
    </row>
    <row r="1218" spans="1:12" x14ac:dyDescent="0.25">
      <c r="A1218" s="36">
        <v>43221</v>
      </c>
      <c r="B1218" t="s">
        <v>2</v>
      </c>
      <c r="C1218" t="s">
        <v>1</v>
      </c>
      <c r="D1218" s="7">
        <v>122642.235</v>
      </c>
      <c r="E1218" s="38">
        <f t="shared" si="72"/>
        <v>122642.235</v>
      </c>
      <c r="F1218" s="45" t="e">
        <f t="shared" si="73"/>
        <v>#N/A</v>
      </c>
      <c r="G1218" s="38" t="e">
        <f t="shared" si="74"/>
        <v>#N/A</v>
      </c>
      <c r="H1218" s="38">
        <f t="shared" si="75"/>
        <v>122642.235</v>
      </c>
      <c r="I1218">
        <v>23.4</v>
      </c>
      <c r="K1218" s="38"/>
      <c r="L1218" s="45"/>
    </row>
    <row r="1219" spans="1:12" x14ac:dyDescent="0.25">
      <c r="A1219" s="36">
        <v>43222</v>
      </c>
      <c r="B1219" t="s">
        <v>2</v>
      </c>
      <c r="C1219" t="s">
        <v>1</v>
      </c>
      <c r="D1219" s="7">
        <v>118716.595</v>
      </c>
      <c r="E1219" s="38">
        <f t="shared" ref="E1219:E1282" si="76">IF($B1219="N",#N/A,$D1219)</f>
        <v>118716.595</v>
      </c>
      <c r="F1219" s="45" t="e">
        <f t="shared" ref="F1219:F1282" si="77">IF($B1219="N",$D1219,#N/A)</f>
        <v>#N/A</v>
      </c>
      <c r="G1219" s="38" t="e">
        <f t="shared" ref="G1219:G1282" si="78">IF($C1219="Y",$D1219,#N/A)</f>
        <v>#N/A</v>
      </c>
      <c r="H1219" s="38">
        <f t="shared" ref="H1219:H1282" si="79">IF($C1219="Y",#N/A,$D1219)</f>
        <v>118716.595</v>
      </c>
      <c r="I1219">
        <v>23.2</v>
      </c>
      <c r="K1219" s="38"/>
      <c r="L1219" s="45"/>
    </row>
    <row r="1220" spans="1:12" x14ac:dyDescent="0.25">
      <c r="A1220" s="36">
        <v>43223</v>
      </c>
      <c r="B1220" t="s">
        <v>2</v>
      </c>
      <c r="C1220" t="s">
        <v>1</v>
      </c>
      <c r="D1220" s="7">
        <v>117357.83500000001</v>
      </c>
      <c r="E1220" s="38">
        <f t="shared" si="76"/>
        <v>117357.83500000001</v>
      </c>
      <c r="F1220" s="45" t="e">
        <f t="shared" si="77"/>
        <v>#N/A</v>
      </c>
      <c r="G1220" s="38" t="e">
        <f t="shared" si="78"/>
        <v>#N/A</v>
      </c>
      <c r="H1220" s="38">
        <f t="shared" si="79"/>
        <v>117357.83500000001</v>
      </c>
      <c r="I1220">
        <v>24.4</v>
      </c>
      <c r="K1220" s="38"/>
      <c r="L1220" s="45"/>
    </row>
    <row r="1221" spans="1:12" x14ac:dyDescent="0.25">
      <c r="A1221" s="36">
        <v>43224</v>
      </c>
      <c r="B1221" t="s">
        <v>2</v>
      </c>
      <c r="C1221" t="s">
        <v>1</v>
      </c>
      <c r="D1221" s="7">
        <v>116870.46</v>
      </c>
      <c r="E1221" s="38">
        <f t="shared" si="76"/>
        <v>116870.46</v>
      </c>
      <c r="F1221" s="45" t="e">
        <f t="shared" si="77"/>
        <v>#N/A</v>
      </c>
      <c r="G1221" s="38" t="e">
        <f t="shared" si="78"/>
        <v>#N/A</v>
      </c>
      <c r="H1221" s="38">
        <f t="shared" si="79"/>
        <v>116870.46</v>
      </c>
      <c r="I1221">
        <v>17.2</v>
      </c>
      <c r="K1221" s="38"/>
      <c r="L1221" s="45"/>
    </row>
    <row r="1222" spans="1:12" x14ac:dyDescent="0.25">
      <c r="A1222" s="36">
        <v>43225</v>
      </c>
      <c r="B1222" t="s">
        <v>2</v>
      </c>
      <c r="C1222" t="s">
        <v>1</v>
      </c>
      <c r="D1222" s="7">
        <v>106892.995</v>
      </c>
      <c r="E1222" s="38">
        <f t="shared" si="76"/>
        <v>106892.995</v>
      </c>
      <c r="F1222" s="45" t="e">
        <f t="shared" si="77"/>
        <v>#N/A</v>
      </c>
      <c r="G1222" s="38" t="e">
        <f t="shared" si="78"/>
        <v>#N/A</v>
      </c>
      <c r="H1222" s="38">
        <f t="shared" si="79"/>
        <v>106892.995</v>
      </c>
      <c r="I1222">
        <v>21.6</v>
      </c>
      <c r="K1222" s="38"/>
      <c r="L1222" s="45"/>
    </row>
    <row r="1223" spans="1:12" x14ac:dyDescent="0.25">
      <c r="A1223" s="36">
        <v>43226</v>
      </c>
      <c r="B1223" t="s">
        <v>2</v>
      </c>
      <c r="C1223" t="s">
        <v>1</v>
      </c>
      <c r="D1223" s="7">
        <v>105840.39</v>
      </c>
      <c r="E1223" s="38">
        <f t="shared" si="76"/>
        <v>105840.39</v>
      </c>
      <c r="F1223" s="45" t="e">
        <f t="shared" si="77"/>
        <v>#N/A</v>
      </c>
      <c r="G1223" s="38" t="e">
        <f t="shared" si="78"/>
        <v>#N/A</v>
      </c>
      <c r="H1223" s="38">
        <f t="shared" si="79"/>
        <v>105840.39</v>
      </c>
      <c r="I1223">
        <v>21.7</v>
      </c>
      <c r="K1223" s="38"/>
      <c r="L1223" s="45"/>
    </row>
    <row r="1224" spans="1:12" x14ac:dyDescent="0.25">
      <c r="A1224" s="36">
        <v>43227</v>
      </c>
      <c r="B1224" t="s">
        <v>2</v>
      </c>
      <c r="C1224" t="s">
        <v>1</v>
      </c>
      <c r="D1224" s="7">
        <v>118254.55499999999</v>
      </c>
      <c r="E1224" s="38">
        <f t="shared" si="76"/>
        <v>118254.55499999999</v>
      </c>
      <c r="F1224" s="45" t="e">
        <f t="shared" si="77"/>
        <v>#N/A</v>
      </c>
      <c r="G1224" s="38" t="e">
        <f t="shared" si="78"/>
        <v>#N/A</v>
      </c>
      <c r="H1224" s="38">
        <f t="shared" si="79"/>
        <v>118254.55499999999</v>
      </c>
      <c r="I1224">
        <v>19.5</v>
      </c>
      <c r="K1224" s="38"/>
      <c r="L1224" s="45"/>
    </row>
    <row r="1225" spans="1:12" x14ac:dyDescent="0.25">
      <c r="A1225" s="36">
        <v>43228</v>
      </c>
      <c r="B1225" t="s">
        <v>2</v>
      </c>
      <c r="C1225" t="s">
        <v>1</v>
      </c>
      <c r="D1225" s="7">
        <v>122876.86500000001</v>
      </c>
      <c r="E1225" s="38">
        <f t="shared" si="76"/>
        <v>122876.86500000001</v>
      </c>
      <c r="F1225" s="45" t="e">
        <f t="shared" si="77"/>
        <v>#N/A</v>
      </c>
      <c r="G1225" s="38" t="e">
        <f t="shared" si="78"/>
        <v>#N/A</v>
      </c>
      <c r="H1225" s="38">
        <f t="shared" si="79"/>
        <v>122876.86500000001</v>
      </c>
      <c r="I1225">
        <v>17.899999999999999</v>
      </c>
      <c r="K1225" s="38"/>
      <c r="L1225" s="45"/>
    </row>
    <row r="1226" spans="1:12" x14ac:dyDescent="0.25">
      <c r="A1226" s="36">
        <v>43229</v>
      </c>
      <c r="B1226" t="s">
        <v>2</v>
      </c>
      <c r="C1226" t="s">
        <v>1</v>
      </c>
      <c r="D1226" s="7">
        <v>122721.46</v>
      </c>
      <c r="E1226" s="38">
        <f t="shared" si="76"/>
        <v>122721.46</v>
      </c>
      <c r="F1226" s="45" t="e">
        <f t="shared" si="77"/>
        <v>#N/A</v>
      </c>
      <c r="G1226" s="38" t="e">
        <f t="shared" si="78"/>
        <v>#N/A</v>
      </c>
      <c r="H1226" s="38">
        <f t="shared" si="79"/>
        <v>122721.46</v>
      </c>
      <c r="I1226">
        <v>18.399999999999999</v>
      </c>
      <c r="K1226" s="38"/>
      <c r="L1226" s="45"/>
    </row>
    <row r="1227" spans="1:12" x14ac:dyDescent="0.25">
      <c r="A1227" s="36">
        <v>43230</v>
      </c>
      <c r="B1227" t="s">
        <v>2</v>
      </c>
      <c r="C1227" t="s">
        <v>1</v>
      </c>
      <c r="D1227" s="7">
        <v>128518.505</v>
      </c>
      <c r="E1227" s="38">
        <f t="shared" si="76"/>
        <v>128518.505</v>
      </c>
      <c r="F1227" s="45" t="e">
        <f t="shared" si="77"/>
        <v>#N/A</v>
      </c>
      <c r="G1227" s="38" t="e">
        <f t="shared" si="78"/>
        <v>#N/A</v>
      </c>
      <c r="H1227" s="38">
        <f t="shared" si="79"/>
        <v>128518.505</v>
      </c>
      <c r="I1227">
        <v>12.8</v>
      </c>
      <c r="K1227" s="38"/>
      <c r="L1227" s="45"/>
    </row>
    <row r="1228" spans="1:12" x14ac:dyDescent="0.25">
      <c r="A1228" s="36">
        <v>43231</v>
      </c>
      <c r="B1228" t="s">
        <v>2</v>
      </c>
      <c r="C1228" t="s">
        <v>1</v>
      </c>
      <c r="D1228" s="7">
        <v>133467.37</v>
      </c>
      <c r="E1228" s="38">
        <f t="shared" si="76"/>
        <v>133467.37</v>
      </c>
      <c r="F1228" s="45" t="e">
        <f t="shared" si="77"/>
        <v>#N/A</v>
      </c>
      <c r="G1228" s="38" t="e">
        <f t="shared" si="78"/>
        <v>#N/A</v>
      </c>
      <c r="H1228" s="38">
        <f t="shared" si="79"/>
        <v>133467.37</v>
      </c>
      <c r="I1228">
        <v>15.1</v>
      </c>
      <c r="K1228" s="38"/>
      <c r="L1228" s="45"/>
    </row>
    <row r="1229" spans="1:12" x14ac:dyDescent="0.25">
      <c r="A1229" s="36">
        <v>43232</v>
      </c>
      <c r="B1229" t="s">
        <v>2</v>
      </c>
      <c r="C1229" t="s">
        <v>1</v>
      </c>
      <c r="D1229" s="7">
        <v>111273.755</v>
      </c>
      <c r="E1229" s="38">
        <f t="shared" si="76"/>
        <v>111273.755</v>
      </c>
      <c r="F1229" s="45" t="e">
        <f t="shared" si="77"/>
        <v>#N/A</v>
      </c>
      <c r="G1229" s="38" t="e">
        <f t="shared" si="78"/>
        <v>#N/A</v>
      </c>
      <c r="H1229" s="38">
        <f t="shared" si="79"/>
        <v>111273.755</v>
      </c>
      <c r="I1229">
        <v>16.899999999999999</v>
      </c>
      <c r="K1229" s="38"/>
      <c r="L1229" s="45"/>
    </row>
    <row r="1230" spans="1:12" x14ac:dyDescent="0.25">
      <c r="A1230" s="36">
        <v>43233</v>
      </c>
      <c r="B1230" t="s">
        <v>2</v>
      </c>
      <c r="C1230" t="s">
        <v>1</v>
      </c>
      <c r="D1230" s="7">
        <v>108729.71</v>
      </c>
      <c r="E1230" s="38">
        <f t="shared" si="76"/>
        <v>108729.71</v>
      </c>
      <c r="F1230" s="45" t="e">
        <f t="shared" si="77"/>
        <v>#N/A</v>
      </c>
      <c r="G1230" s="38" t="e">
        <f t="shared" si="78"/>
        <v>#N/A</v>
      </c>
      <c r="H1230" s="38">
        <f t="shared" si="79"/>
        <v>108729.71</v>
      </c>
      <c r="I1230">
        <v>16.2</v>
      </c>
      <c r="K1230" s="38"/>
      <c r="L1230" s="45"/>
    </row>
    <row r="1231" spans="1:12" x14ac:dyDescent="0.25">
      <c r="A1231" s="36">
        <v>43234</v>
      </c>
      <c r="B1231" t="s">
        <v>2</v>
      </c>
      <c r="C1231" t="s">
        <v>1</v>
      </c>
      <c r="D1231" s="7">
        <v>129885.955</v>
      </c>
      <c r="E1231" s="38">
        <f t="shared" si="76"/>
        <v>129885.955</v>
      </c>
      <c r="F1231" s="45" t="e">
        <f t="shared" si="77"/>
        <v>#N/A</v>
      </c>
      <c r="G1231" s="38" t="e">
        <f t="shared" si="78"/>
        <v>#N/A</v>
      </c>
      <c r="H1231" s="38">
        <f t="shared" si="79"/>
        <v>129885.955</v>
      </c>
      <c r="I1231">
        <v>15.9</v>
      </c>
      <c r="K1231" s="38"/>
      <c r="L1231" s="45"/>
    </row>
    <row r="1232" spans="1:12" x14ac:dyDescent="0.25">
      <c r="A1232" s="36">
        <v>43235</v>
      </c>
      <c r="B1232" t="s">
        <v>2</v>
      </c>
      <c r="C1232" t="s">
        <v>1</v>
      </c>
      <c r="D1232" s="7">
        <v>131900.51999999999</v>
      </c>
      <c r="E1232" s="38">
        <f t="shared" si="76"/>
        <v>131900.51999999999</v>
      </c>
      <c r="F1232" s="45" t="e">
        <f t="shared" si="77"/>
        <v>#N/A</v>
      </c>
      <c r="G1232" s="38" t="e">
        <f t="shared" si="78"/>
        <v>#N/A</v>
      </c>
      <c r="H1232" s="38">
        <f t="shared" si="79"/>
        <v>131900.51999999999</v>
      </c>
      <c r="I1232">
        <v>14.6</v>
      </c>
      <c r="K1232" s="38"/>
      <c r="L1232" s="45"/>
    </row>
    <row r="1233" spans="1:12" x14ac:dyDescent="0.25">
      <c r="A1233" s="36">
        <v>43236</v>
      </c>
      <c r="B1233" t="s">
        <v>2</v>
      </c>
      <c r="C1233" t="s">
        <v>1</v>
      </c>
      <c r="D1233" s="7">
        <v>133399.23000000001</v>
      </c>
      <c r="E1233" s="38">
        <f t="shared" si="76"/>
        <v>133399.23000000001</v>
      </c>
      <c r="F1233" s="45" t="e">
        <f t="shared" si="77"/>
        <v>#N/A</v>
      </c>
      <c r="G1233" s="38" t="e">
        <f t="shared" si="78"/>
        <v>#N/A</v>
      </c>
      <c r="H1233" s="38">
        <f t="shared" si="79"/>
        <v>133399.23000000001</v>
      </c>
      <c r="I1233">
        <v>14.3</v>
      </c>
      <c r="K1233" s="38"/>
      <c r="L1233" s="45"/>
    </row>
    <row r="1234" spans="1:12" x14ac:dyDescent="0.25">
      <c r="A1234" s="36">
        <v>43237</v>
      </c>
      <c r="B1234" t="s">
        <v>2</v>
      </c>
      <c r="C1234" t="s">
        <v>1</v>
      </c>
      <c r="D1234" s="7">
        <v>131757.155</v>
      </c>
      <c r="E1234" s="38">
        <f t="shared" si="76"/>
        <v>131757.155</v>
      </c>
      <c r="F1234" s="45" t="e">
        <f t="shared" si="77"/>
        <v>#N/A</v>
      </c>
      <c r="G1234" s="38" t="e">
        <f t="shared" si="78"/>
        <v>#N/A</v>
      </c>
      <c r="H1234" s="38">
        <f t="shared" si="79"/>
        <v>131757.155</v>
      </c>
      <c r="I1234">
        <v>15</v>
      </c>
      <c r="K1234" s="38"/>
      <c r="L1234" s="45"/>
    </row>
    <row r="1235" spans="1:12" x14ac:dyDescent="0.25">
      <c r="A1235" s="36">
        <v>43238</v>
      </c>
      <c r="B1235" t="s">
        <v>2</v>
      </c>
      <c r="C1235" t="s">
        <v>1</v>
      </c>
      <c r="D1235" s="7">
        <v>127353.575</v>
      </c>
      <c r="E1235" s="38">
        <f t="shared" si="76"/>
        <v>127353.575</v>
      </c>
      <c r="F1235" s="45" t="e">
        <f t="shared" si="77"/>
        <v>#N/A</v>
      </c>
      <c r="G1235" s="38" t="e">
        <f t="shared" si="78"/>
        <v>#N/A</v>
      </c>
      <c r="H1235" s="38">
        <f t="shared" si="79"/>
        <v>127353.575</v>
      </c>
      <c r="I1235">
        <v>17.7</v>
      </c>
      <c r="K1235" s="38"/>
      <c r="L1235" s="45"/>
    </row>
    <row r="1236" spans="1:12" x14ac:dyDescent="0.25">
      <c r="A1236" s="36">
        <v>43239</v>
      </c>
      <c r="B1236" t="s">
        <v>2</v>
      </c>
      <c r="C1236" t="s">
        <v>1</v>
      </c>
      <c r="D1236" s="7">
        <v>119262.145</v>
      </c>
      <c r="E1236" s="38">
        <f t="shared" si="76"/>
        <v>119262.145</v>
      </c>
      <c r="F1236" s="45" t="e">
        <f t="shared" si="77"/>
        <v>#N/A</v>
      </c>
      <c r="G1236" s="38" t="e">
        <f t="shared" si="78"/>
        <v>#N/A</v>
      </c>
      <c r="H1236" s="38">
        <f t="shared" si="79"/>
        <v>119262.145</v>
      </c>
      <c r="I1236">
        <v>15.5</v>
      </c>
      <c r="K1236" s="38"/>
      <c r="L1236" s="45"/>
    </row>
    <row r="1237" spans="1:12" x14ac:dyDescent="0.25">
      <c r="A1237" s="36">
        <v>43240</v>
      </c>
      <c r="B1237" t="s">
        <v>2</v>
      </c>
      <c r="C1237" t="s">
        <v>1</v>
      </c>
      <c r="D1237" s="7">
        <v>112349.26</v>
      </c>
      <c r="E1237" s="38">
        <f t="shared" si="76"/>
        <v>112349.26</v>
      </c>
      <c r="F1237" s="45" t="e">
        <f t="shared" si="77"/>
        <v>#N/A</v>
      </c>
      <c r="G1237" s="38" t="e">
        <f t="shared" si="78"/>
        <v>#N/A</v>
      </c>
      <c r="H1237" s="38">
        <f t="shared" si="79"/>
        <v>112349.26</v>
      </c>
      <c r="I1237">
        <v>16.2</v>
      </c>
      <c r="K1237" s="38"/>
      <c r="L1237" s="45"/>
    </row>
    <row r="1238" spans="1:12" x14ac:dyDescent="0.25">
      <c r="A1238" s="36">
        <v>43241</v>
      </c>
      <c r="B1238" t="s">
        <v>2</v>
      </c>
      <c r="C1238" t="s">
        <v>1</v>
      </c>
      <c r="D1238" s="7">
        <v>124046.80499999999</v>
      </c>
      <c r="E1238" s="38">
        <f t="shared" si="76"/>
        <v>124046.80499999999</v>
      </c>
      <c r="F1238" s="45" t="e">
        <f t="shared" si="77"/>
        <v>#N/A</v>
      </c>
      <c r="G1238" s="38" t="e">
        <f t="shared" si="78"/>
        <v>#N/A</v>
      </c>
      <c r="H1238" s="38">
        <f t="shared" si="79"/>
        <v>124046.80499999999</v>
      </c>
      <c r="I1238">
        <v>16.7</v>
      </c>
      <c r="K1238" s="38"/>
      <c r="L1238" s="45"/>
    </row>
    <row r="1239" spans="1:12" x14ac:dyDescent="0.25">
      <c r="A1239" s="36">
        <v>43242</v>
      </c>
      <c r="B1239" t="s">
        <v>2</v>
      </c>
      <c r="C1239" t="s">
        <v>1</v>
      </c>
      <c r="D1239" s="7">
        <v>126922.995</v>
      </c>
      <c r="E1239" s="38">
        <f t="shared" si="76"/>
        <v>126922.995</v>
      </c>
      <c r="F1239" s="45" t="e">
        <f t="shared" si="77"/>
        <v>#N/A</v>
      </c>
      <c r="G1239" s="38" t="e">
        <f t="shared" si="78"/>
        <v>#N/A</v>
      </c>
      <c r="H1239" s="38">
        <f t="shared" si="79"/>
        <v>126922.995</v>
      </c>
      <c r="I1239">
        <v>17</v>
      </c>
      <c r="K1239" s="38"/>
      <c r="L1239" s="45"/>
    </row>
    <row r="1240" spans="1:12" x14ac:dyDescent="0.25">
      <c r="A1240" s="36">
        <v>43243</v>
      </c>
      <c r="B1240" t="s">
        <v>2</v>
      </c>
      <c r="C1240" t="s">
        <v>1</v>
      </c>
      <c r="D1240" s="7">
        <v>129352.83</v>
      </c>
      <c r="E1240" s="38">
        <f t="shared" si="76"/>
        <v>129352.83</v>
      </c>
      <c r="F1240" s="45" t="e">
        <f t="shared" si="77"/>
        <v>#N/A</v>
      </c>
      <c r="G1240" s="38" t="e">
        <f t="shared" si="78"/>
        <v>#N/A</v>
      </c>
      <c r="H1240" s="38">
        <f t="shared" si="79"/>
        <v>129352.83</v>
      </c>
      <c r="I1240">
        <v>15.3</v>
      </c>
      <c r="K1240" s="38"/>
      <c r="L1240" s="45"/>
    </row>
    <row r="1241" spans="1:12" x14ac:dyDescent="0.25">
      <c r="A1241" s="36">
        <v>43244</v>
      </c>
      <c r="B1241" t="s">
        <v>2</v>
      </c>
      <c r="C1241" t="s">
        <v>1</v>
      </c>
      <c r="D1241" s="7">
        <v>129553.94</v>
      </c>
      <c r="E1241" s="38">
        <f t="shared" si="76"/>
        <v>129553.94</v>
      </c>
      <c r="F1241" s="45" t="e">
        <f t="shared" si="77"/>
        <v>#N/A</v>
      </c>
      <c r="G1241" s="38" t="e">
        <f t="shared" si="78"/>
        <v>#N/A</v>
      </c>
      <c r="H1241" s="38">
        <f t="shared" si="79"/>
        <v>129553.94</v>
      </c>
      <c r="I1241">
        <v>16.100000000000001</v>
      </c>
      <c r="K1241" s="38"/>
      <c r="L1241" s="45"/>
    </row>
    <row r="1242" spans="1:12" x14ac:dyDescent="0.25">
      <c r="A1242" s="36">
        <v>43245</v>
      </c>
      <c r="B1242" t="s">
        <v>2</v>
      </c>
      <c r="C1242" t="s">
        <v>1</v>
      </c>
      <c r="D1242" s="7">
        <v>127957.57</v>
      </c>
      <c r="E1242" s="38">
        <f t="shared" si="76"/>
        <v>127957.57</v>
      </c>
      <c r="F1242" s="45" t="e">
        <f t="shared" si="77"/>
        <v>#N/A</v>
      </c>
      <c r="G1242" s="38" t="e">
        <f t="shared" si="78"/>
        <v>#N/A</v>
      </c>
      <c r="H1242" s="38">
        <f t="shared" si="79"/>
        <v>127957.57</v>
      </c>
      <c r="I1242">
        <v>14.9</v>
      </c>
      <c r="K1242" s="38"/>
      <c r="L1242" s="45"/>
    </row>
    <row r="1243" spans="1:12" x14ac:dyDescent="0.25">
      <c r="A1243" s="36">
        <v>43246</v>
      </c>
      <c r="B1243" t="s">
        <v>2</v>
      </c>
      <c r="C1243" t="s">
        <v>1</v>
      </c>
      <c r="D1243" s="7">
        <v>115384.08500000001</v>
      </c>
      <c r="E1243" s="38">
        <f t="shared" si="76"/>
        <v>115384.08500000001</v>
      </c>
      <c r="F1243" s="45" t="e">
        <f t="shared" si="77"/>
        <v>#N/A</v>
      </c>
      <c r="G1243" s="38" t="e">
        <f t="shared" si="78"/>
        <v>#N/A</v>
      </c>
      <c r="H1243" s="38">
        <f t="shared" si="79"/>
        <v>115384.08500000001</v>
      </c>
      <c r="I1243">
        <v>20.5</v>
      </c>
      <c r="K1243" s="38"/>
      <c r="L1243" s="45"/>
    </row>
    <row r="1244" spans="1:12" x14ac:dyDescent="0.25">
      <c r="A1244" s="36">
        <v>43247</v>
      </c>
      <c r="B1244" t="s">
        <v>2</v>
      </c>
      <c r="C1244" t="s">
        <v>1</v>
      </c>
      <c r="D1244" s="7">
        <v>106044.51</v>
      </c>
      <c r="E1244" s="38">
        <f t="shared" si="76"/>
        <v>106044.51</v>
      </c>
      <c r="F1244" s="45" t="e">
        <f t="shared" si="77"/>
        <v>#N/A</v>
      </c>
      <c r="G1244" s="38" t="e">
        <f t="shared" si="78"/>
        <v>#N/A</v>
      </c>
      <c r="H1244" s="38">
        <f t="shared" si="79"/>
        <v>106044.51</v>
      </c>
      <c r="I1244">
        <v>20.7</v>
      </c>
      <c r="K1244" s="38"/>
      <c r="L1244" s="45"/>
    </row>
    <row r="1245" spans="1:12" x14ac:dyDescent="0.25">
      <c r="A1245" s="36">
        <v>43248</v>
      </c>
      <c r="B1245" t="s">
        <v>2</v>
      </c>
      <c r="C1245" t="s">
        <v>1</v>
      </c>
      <c r="D1245" s="7">
        <v>119360.265</v>
      </c>
      <c r="E1245" s="38">
        <f t="shared" si="76"/>
        <v>119360.265</v>
      </c>
      <c r="F1245" s="45" t="e">
        <f t="shared" si="77"/>
        <v>#N/A</v>
      </c>
      <c r="G1245" s="38" t="e">
        <f t="shared" si="78"/>
        <v>#N/A</v>
      </c>
      <c r="H1245" s="38">
        <f t="shared" si="79"/>
        <v>119360.265</v>
      </c>
      <c r="I1245">
        <v>20.5</v>
      </c>
      <c r="K1245" s="38"/>
      <c r="L1245" s="45"/>
    </row>
    <row r="1246" spans="1:12" x14ac:dyDescent="0.25">
      <c r="A1246" s="36">
        <v>43249</v>
      </c>
      <c r="B1246" t="s">
        <v>2</v>
      </c>
      <c r="C1246" t="s">
        <v>1</v>
      </c>
      <c r="D1246" s="7">
        <v>123142.76</v>
      </c>
      <c r="E1246" s="38">
        <f t="shared" si="76"/>
        <v>123142.76</v>
      </c>
      <c r="F1246" s="45" t="e">
        <f t="shared" si="77"/>
        <v>#N/A</v>
      </c>
      <c r="G1246" s="38" t="e">
        <f t="shared" si="78"/>
        <v>#N/A</v>
      </c>
      <c r="H1246" s="38">
        <f t="shared" si="79"/>
        <v>123142.76</v>
      </c>
      <c r="I1246">
        <v>17.899999999999999</v>
      </c>
      <c r="K1246" s="38"/>
      <c r="L1246" s="45"/>
    </row>
    <row r="1247" spans="1:12" x14ac:dyDescent="0.25">
      <c r="A1247" s="36">
        <v>43250</v>
      </c>
      <c r="B1247" t="s">
        <v>2</v>
      </c>
      <c r="C1247" t="s">
        <v>1</v>
      </c>
      <c r="D1247" s="7">
        <v>127830.62</v>
      </c>
      <c r="E1247" s="38">
        <f t="shared" si="76"/>
        <v>127830.62</v>
      </c>
      <c r="F1247" s="45" t="e">
        <f t="shared" si="77"/>
        <v>#N/A</v>
      </c>
      <c r="G1247" s="38" t="e">
        <f t="shared" si="78"/>
        <v>#N/A</v>
      </c>
      <c r="H1247" s="38">
        <f t="shared" si="79"/>
        <v>127830.62</v>
      </c>
      <c r="I1247">
        <v>15.1</v>
      </c>
      <c r="K1247" s="38"/>
      <c r="L1247" s="45"/>
    </row>
    <row r="1248" spans="1:12" x14ac:dyDescent="0.25">
      <c r="A1248" s="36">
        <v>43251</v>
      </c>
      <c r="B1248" t="s">
        <v>2</v>
      </c>
      <c r="C1248" t="s">
        <v>1</v>
      </c>
      <c r="D1248" s="7">
        <v>131159.94500000001</v>
      </c>
      <c r="E1248" s="38">
        <f t="shared" si="76"/>
        <v>131159.94500000001</v>
      </c>
      <c r="F1248" s="45" t="e">
        <f t="shared" si="77"/>
        <v>#N/A</v>
      </c>
      <c r="G1248" s="38" t="e">
        <f t="shared" si="78"/>
        <v>#N/A</v>
      </c>
      <c r="H1248" s="38">
        <f t="shared" si="79"/>
        <v>131159.94500000001</v>
      </c>
      <c r="I1248">
        <v>14.8</v>
      </c>
      <c r="K1248" s="38"/>
      <c r="L1248" s="45"/>
    </row>
    <row r="1249" spans="1:12" x14ac:dyDescent="0.25">
      <c r="A1249" s="36">
        <v>43252</v>
      </c>
      <c r="B1249" t="s">
        <v>2</v>
      </c>
      <c r="C1249" t="s">
        <v>1</v>
      </c>
      <c r="D1249" s="7">
        <v>135864.065</v>
      </c>
      <c r="E1249" s="38">
        <f t="shared" si="76"/>
        <v>135864.065</v>
      </c>
      <c r="F1249" s="45" t="e">
        <f t="shared" si="77"/>
        <v>#N/A</v>
      </c>
      <c r="G1249" s="38" t="e">
        <f t="shared" si="78"/>
        <v>#N/A</v>
      </c>
      <c r="H1249" s="38">
        <f t="shared" si="79"/>
        <v>135864.065</v>
      </c>
      <c r="I1249">
        <v>13.3</v>
      </c>
      <c r="K1249" s="38"/>
      <c r="L1249" s="45"/>
    </row>
    <row r="1250" spans="1:12" x14ac:dyDescent="0.25">
      <c r="A1250" s="36">
        <v>43253</v>
      </c>
      <c r="B1250" t="s">
        <v>2</v>
      </c>
      <c r="C1250" t="s">
        <v>1</v>
      </c>
      <c r="D1250" s="7">
        <v>123226.075</v>
      </c>
      <c r="E1250" s="38">
        <f t="shared" si="76"/>
        <v>123226.075</v>
      </c>
      <c r="F1250" s="45" t="e">
        <f t="shared" si="77"/>
        <v>#N/A</v>
      </c>
      <c r="G1250" s="38" t="e">
        <f t="shared" si="78"/>
        <v>#N/A</v>
      </c>
      <c r="H1250" s="38">
        <f t="shared" si="79"/>
        <v>123226.075</v>
      </c>
      <c r="I1250">
        <v>13.6</v>
      </c>
      <c r="K1250" s="38"/>
      <c r="L1250" s="45"/>
    </row>
    <row r="1251" spans="1:12" x14ac:dyDescent="0.25">
      <c r="A1251" s="36">
        <v>43254</v>
      </c>
      <c r="B1251" t="s">
        <v>2</v>
      </c>
      <c r="C1251" t="s">
        <v>1</v>
      </c>
      <c r="D1251" s="7">
        <v>121177.58500000001</v>
      </c>
      <c r="E1251" s="38">
        <f t="shared" si="76"/>
        <v>121177.58500000001</v>
      </c>
      <c r="F1251" s="45" t="e">
        <f t="shared" si="77"/>
        <v>#N/A</v>
      </c>
      <c r="G1251" s="38" t="e">
        <f t="shared" si="78"/>
        <v>#N/A</v>
      </c>
      <c r="H1251" s="38">
        <f t="shared" si="79"/>
        <v>121177.58500000001</v>
      </c>
      <c r="I1251">
        <v>13.8</v>
      </c>
      <c r="K1251" s="38"/>
      <c r="L1251" s="45"/>
    </row>
    <row r="1252" spans="1:12" x14ac:dyDescent="0.25">
      <c r="A1252" s="36">
        <v>43255</v>
      </c>
      <c r="B1252" t="s">
        <v>2</v>
      </c>
      <c r="C1252" t="s">
        <v>1</v>
      </c>
      <c r="D1252" s="7">
        <v>135385.41</v>
      </c>
      <c r="E1252" s="38">
        <f t="shared" si="76"/>
        <v>135385.41</v>
      </c>
      <c r="F1252" s="45" t="e">
        <f t="shared" si="77"/>
        <v>#N/A</v>
      </c>
      <c r="G1252" s="38" t="e">
        <f t="shared" si="78"/>
        <v>#N/A</v>
      </c>
      <c r="H1252" s="38">
        <f t="shared" si="79"/>
        <v>135385.41</v>
      </c>
      <c r="I1252">
        <v>14.4</v>
      </c>
      <c r="K1252" s="38"/>
      <c r="L1252" s="45"/>
    </row>
    <row r="1253" spans="1:12" x14ac:dyDescent="0.25">
      <c r="A1253" s="36">
        <v>43256</v>
      </c>
      <c r="B1253" t="s">
        <v>2</v>
      </c>
      <c r="C1253" t="s">
        <v>1</v>
      </c>
      <c r="D1253" s="7">
        <v>132975.13</v>
      </c>
      <c r="E1253" s="38">
        <f t="shared" si="76"/>
        <v>132975.13</v>
      </c>
      <c r="F1253" s="45" t="e">
        <f t="shared" si="77"/>
        <v>#N/A</v>
      </c>
      <c r="G1253" s="38" t="e">
        <f t="shared" si="78"/>
        <v>#N/A</v>
      </c>
      <c r="H1253" s="38">
        <f t="shared" si="79"/>
        <v>132975.13</v>
      </c>
      <c r="I1253">
        <v>15</v>
      </c>
      <c r="K1253" s="38"/>
      <c r="L1253" s="45"/>
    </row>
    <row r="1254" spans="1:12" x14ac:dyDescent="0.25">
      <c r="A1254" s="36">
        <v>43257</v>
      </c>
      <c r="B1254" t="s">
        <v>2</v>
      </c>
      <c r="C1254" t="s">
        <v>1</v>
      </c>
      <c r="D1254" s="7">
        <v>132038.42499999999</v>
      </c>
      <c r="E1254" s="38">
        <f t="shared" si="76"/>
        <v>132038.42499999999</v>
      </c>
      <c r="F1254" s="45" t="e">
        <f t="shared" si="77"/>
        <v>#N/A</v>
      </c>
      <c r="G1254" s="38" t="e">
        <f t="shared" si="78"/>
        <v>#N/A</v>
      </c>
      <c r="H1254" s="38">
        <f t="shared" si="79"/>
        <v>132038.42499999999</v>
      </c>
      <c r="I1254">
        <v>19.100000000000001</v>
      </c>
      <c r="K1254" s="38"/>
      <c r="L1254" s="45"/>
    </row>
    <row r="1255" spans="1:12" x14ac:dyDescent="0.25">
      <c r="A1255" s="36">
        <v>43258</v>
      </c>
      <c r="B1255" t="s">
        <v>2</v>
      </c>
      <c r="C1255" t="s">
        <v>1</v>
      </c>
      <c r="D1255" s="7">
        <v>128577.63</v>
      </c>
      <c r="E1255" s="38">
        <f t="shared" si="76"/>
        <v>128577.63</v>
      </c>
      <c r="F1255" s="45" t="e">
        <f t="shared" si="77"/>
        <v>#N/A</v>
      </c>
      <c r="G1255" s="38" t="e">
        <f t="shared" si="78"/>
        <v>#N/A</v>
      </c>
      <c r="H1255" s="38">
        <f t="shared" si="79"/>
        <v>128577.63</v>
      </c>
      <c r="I1255">
        <v>17.8</v>
      </c>
      <c r="K1255" s="38"/>
      <c r="L1255" s="45"/>
    </row>
    <row r="1256" spans="1:12" x14ac:dyDescent="0.25">
      <c r="A1256" s="36">
        <v>43259</v>
      </c>
      <c r="B1256" t="s">
        <v>2</v>
      </c>
      <c r="C1256" t="s">
        <v>1</v>
      </c>
      <c r="D1256" s="7">
        <v>129910.015</v>
      </c>
      <c r="E1256" s="38">
        <f t="shared" si="76"/>
        <v>129910.015</v>
      </c>
      <c r="F1256" s="45" t="e">
        <f t="shared" si="77"/>
        <v>#N/A</v>
      </c>
      <c r="G1256" s="38" t="e">
        <f t="shared" si="78"/>
        <v>#N/A</v>
      </c>
      <c r="H1256" s="38">
        <f t="shared" si="79"/>
        <v>129910.015</v>
      </c>
      <c r="I1256">
        <v>13.6</v>
      </c>
      <c r="K1256" s="38"/>
      <c r="L1256" s="45"/>
    </row>
    <row r="1257" spans="1:12" x14ac:dyDescent="0.25">
      <c r="A1257" s="36">
        <v>43260</v>
      </c>
      <c r="B1257" t="s">
        <v>2</v>
      </c>
      <c r="C1257" t="s">
        <v>1</v>
      </c>
      <c r="D1257" s="7">
        <v>120232.19500000001</v>
      </c>
      <c r="E1257" s="38">
        <f t="shared" si="76"/>
        <v>120232.19500000001</v>
      </c>
      <c r="F1257" s="45" t="e">
        <f t="shared" si="77"/>
        <v>#N/A</v>
      </c>
      <c r="G1257" s="38" t="e">
        <f t="shared" si="78"/>
        <v>#N/A</v>
      </c>
      <c r="H1257" s="38">
        <f t="shared" si="79"/>
        <v>120232.19500000001</v>
      </c>
      <c r="I1257">
        <v>15.6</v>
      </c>
      <c r="K1257" s="38"/>
      <c r="L1257" s="45"/>
    </row>
    <row r="1258" spans="1:12" x14ac:dyDescent="0.25">
      <c r="A1258" s="36">
        <v>43261</v>
      </c>
      <c r="B1258" t="s">
        <v>2</v>
      </c>
      <c r="C1258" t="s">
        <v>1</v>
      </c>
      <c r="D1258" s="7">
        <v>117037.86500000001</v>
      </c>
      <c r="E1258" s="38">
        <f t="shared" si="76"/>
        <v>117037.86500000001</v>
      </c>
      <c r="F1258" s="45" t="e">
        <f t="shared" si="77"/>
        <v>#N/A</v>
      </c>
      <c r="G1258" s="38" t="e">
        <f t="shared" si="78"/>
        <v>#N/A</v>
      </c>
      <c r="H1258" s="38">
        <f t="shared" si="79"/>
        <v>117037.86500000001</v>
      </c>
      <c r="I1258">
        <v>15.3</v>
      </c>
      <c r="K1258" s="38"/>
      <c r="L1258" s="45"/>
    </row>
    <row r="1259" spans="1:12" x14ac:dyDescent="0.25">
      <c r="A1259" s="36">
        <v>43262</v>
      </c>
      <c r="B1259" t="s">
        <v>2</v>
      </c>
      <c r="C1259" t="s">
        <v>2</v>
      </c>
      <c r="D1259" s="7">
        <v>113420.985</v>
      </c>
      <c r="E1259" s="38">
        <f t="shared" si="76"/>
        <v>113420.985</v>
      </c>
      <c r="F1259" s="45" t="e">
        <f t="shared" si="77"/>
        <v>#N/A</v>
      </c>
      <c r="G1259" s="38">
        <f t="shared" si="78"/>
        <v>113420.985</v>
      </c>
      <c r="H1259" s="38" t="e">
        <f t="shared" si="79"/>
        <v>#N/A</v>
      </c>
      <c r="I1259">
        <v>17.600000000000001</v>
      </c>
      <c r="K1259" s="38"/>
      <c r="L1259" s="45"/>
    </row>
    <row r="1260" spans="1:12" x14ac:dyDescent="0.25">
      <c r="A1260" s="36">
        <v>43263</v>
      </c>
      <c r="B1260" t="s">
        <v>2</v>
      </c>
      <c r="C1260" t="s">
        <v>1</v>
      </c>
      <c r="D1260" s="7">
        <v>127261.295</v>
      </c>
      <c r="E1260" s="38">
        <f t="shared" si="76"/>
        <v>127261.295</v>
      </c>
      <c r="F1260" s="45" t="e">
        <f t="shared" si="77"/>
        <v>#N/A</v>
      </c>
      <c r="G1260" s="38" t="e">
        <f t="shared" si="78"/>
        <v>#N/A</v>
      </c>
      <c r="H1260" s="38">
        <f t="shared" si="79"/>
        <v>127261.295</v>
      </c>
      <c r="I1260">
        <v>16.600000000000001</v>
      </c>
      <c r="K1260" s="38"/>
      <c r="L1260" s="45"/>
    </row>
    <row r="1261" spans="1:12" x14ac:dyDescent="0.25">
      <c r="A1261" s="36">
        <v>43264</v>
      </c>
      <c r="B1261" t="s">
        <v>2</v>
      </c>
      <c r="C1261" t="s">
        <v>1</v>
      </c>
      <c r="D1261" s="7">
        <v>131574.60500000001</v>
      </c>
      <c r="E1261" s="38">
        <f t="shared" si="76"/>
        <v>131574.60500000001</v>
      </c>
      <c r="F1261" s="45" t="e">
        <f t="shared" si="77"/>
        <v>#N/A</v>
      </c>
      <c r="G1261" s="38" t="e">
        <f t="shared" si="78"/>
        <v>#N/A</v>
      </c>
      <c r="H1261" s="38">
        <f t="shared" si="79"/>
        <v>131574.60500000001</v>
      </c>
      <c r="I1261">
        <v>14.1</v>
      </c>
      <c r="K1261" s="38"/>
      <c r="L1261" s="45"/>
    </row>
    <row r="1262" spans="1:12" x14ac:dyDescent="0.25">
      <c r="A1262" s="36">
        <v>43265</v>
      </c>
      <c r="B1262" t="s">
        <v>2</v>
      </c>
      <c r="C1262" t="s">
        <v>1</v>
      </c>
      <c r="D1262" s="7">
        <v>130544.485</v>
      </c>
      <c r="E1262" s="38">
        <f t="shared" si="76"/>
        <v>130544.485</v>
      </c>
      <c r="F1262" s="45" t="e">
        <f t="shared" si="77"/>
        <v>#N/A</v>
      </c>
      <c r="G1262" s="38" t="e">
        <f t="shared" si="78"/>
        <v>#N/A</v>
      </c>
      <c r="H1262" s="38">
        <f t="shared" si="79"/>
        <v>130544.485</v>
      </c>
      <c r="I1262">
        <v>14.5</v>
      </c>
      <c r="K1262" s="38"/>
      <c r="L1262" s="45"/>
    </row>
    <row r="1263" spans="1:12" x14ac:dyDescent="0.25">
      <c r="A1263" s="36">
        <v>43266</v>
      </c>
      <c r="B1263" t="s">
        <v>2</v>
      </c>
      <c r="C1263" t="s">
        <v>1</v>
      </c>
      <c r="D1263" s="7">
        <v>133009.01</v>
      </c>
      <c r="E1263" s="38">
        <f t="shared" si="76"/>
        <v>133009.01</v>
      </c>
      <c r="F1263" s="45" t="e">
        <f t="shared" si="77"/>
        <v>#N/A</v>
      </c>
      <c r="G1263" s="38" t="e">
        <f t="shared" si="78"/>
        <v>#N/A</v>
      </c>
      <c r="H1263" s="38">
        <f t="shared" si="79"/>
        <v>133009.01</v>
      </c>
      <c r="I1263">
        <v>14</v>
      </c>
      <c r="K1263" s="38"/>
      <c r="L1263" s="45"/>
    </row>
    <row r="1264" spans="1:12" x14ac:dyDescent="0.25">
      <c r="A1264" s="36">
        <v>43267</v>
      </c>
      <c r="B1264" t="s">
        <v>2</v>
      </c>
      <c r="C1264" t="s">
        <v>1</v>
      </c>
      <c r="D1264" s="7">
        <v>124351.235</v>
      </c>
      <c r="E1264" s="38">
        <f t="shared" si="76"/>
        <v>124351.235</v>
      </c>
      <c r="F1264" s="45" t="e">
        <f t="shared" si="77"/>
        <v>#N/A</v>
      </c>
      <c r="G1264" s="38" t="e">
        <f t="shared" si="78"/>
        <v>#N/A</v>
      </c>
      <c r="H1264" s="38">
        <f t="shared" si="79"/>
        <v>124351.235</v>
      </c>
      <c r="I1264">
        <v>13.1</v>
      </c>
      <c r="K1264" s="38"/>
      <c r="L1264" s="45"/>
    </row>
    <row r="1265" spans="1:12" x14ac:dyDescent="0.25">
      <c r="A1265" s="36">
        <v>43268</v>
      </c>
      <c r="B1265" t="s">
        <v>2</v>
      </c>
      <c r="C1265" t="s">
        <v>1</v>
      </c>
      <c r="D1265" s="7">
        <v>120785.595</v>
      </c>
      <c r="E1265" s="38">
        <f t="shared" si="76"/>
        <v>120785.595</v>
      </c>
      <c r="F1265" s="45" t="e">
        <f t="shared" si="77"/>
        <v>#N/A</v>
      </c>
      <c r="G1265" s="38" t="e">
        <f t="shared" si="78"/>
        <v>#N/A</v>
      </c>
      <c r="H1265" s="38">
        <f t="shared" si="79"/>
        <v>120785.595</v>
      </c>
      <c r="I1265">
        <v>13.1</v>
      </c>
      <c r="K1265" s="38"/>
      <c r="L1265" s="45"/>
    </row>
    <row r="1266" spans="1:12" x14ac:dyDescent="0.25">
      <c r="A1266" s="36">
        <v>43269</v>
      </c>
      <c r="B1266" t="s">
        <v>2</v>
      </c>
      <c r="C1266" t="s">
        <v>1</v>
      </c>
      <c r="D1266" s="7">
        <v>138518.73499999999</v>
      </c>
      <c r="E1266" s="38">
        <f t="shared" si="76"/>
        <v>138518.73499999999</v>
      </c>
      <c r="F1266" s="45" t="e">
        <f t="shared" si="77"/>
        <v>#N/A</v>
      </c>
      <c r="G1266" s="38" t="e">
        <f t="shared" si="78"/>
        <v>#N/A</v>
      </c>
      <c r="H1266" s="38">
        <f t="shared" si="79"/>
        <v>138518.73499999999</v>
      </c>
      <c r="I1266">
        <v>12</v>
      </c>
      <c r="K1266" s="38"/>
      <c r="L1266" s="45"/>
    </row>
    <row r="1267" spans="1:12" x14ac:dyDescent="0.25">
      <c r="A1267" s="36">
        <v>43270</v>
      </c>
      <c r="B1267" t="s">
        <v>2</v>
      </c>
      <c r="C1267" t="s">
        <v>1</v>
      </c>
      <c r="D1267" s="7">
        <v>143830.12</v>
      </c>
      <c r="E1267" s="38">
        <f t="shared" si="76"/>
        <v>143830.12</v>
      </c>
      <c r="F1267" s="45" t="e">
        <f t="shared" si="77"/>
        <v>#N/A</v>
      </c>
      <c r="G1267" s="38" t="e">
        <f t="shared" si="78"/>
        <v>#N/A</v>
      </c>
      <c r="H1267" s="38">
        <f t="shared" si="79"/>
        <v>143830.12</v>
      </c>
      <c r="I1267">
        <v>14.5</v>
      </c>
      <c r="K1267" s="38"/>
      <c r="L1267" s="45"/>
    </row>
    <row r="1268" spans="1:12" x14ac:dyDescent="0.25">
      <c r="A1268" s="36">
        <v>43271</v>
      </c>
      <c r="B1268" t="s">
        <v>2</v>
      </c>
      <c r="C1268" t="s">
        <v>1</v>
      </c>
      <c r="D1268" s="7">
        <v>141305.88</v>
      </c>
      <c r="E1268" s="38">
        <f t="shared" si="76"/>
        <v>141305.88</v>
      </c>
      <c r="F1268" s="45" t="e">
        <f t="shared" si="77"/>
        <v>#N/A</v>
      </c>
      <c r="G1268" s="38" t="e">
        <f t="shared" si="78"/>
        <v>#N/A</v>
      </c>
      <c r="H1268" s="38">
        <f t="shared" si="79"/>
        <v>141305.88</v>
      </c>
      <c r="I1268">
        <v>15.3</v>
      </c>
      <c r="K1268" s="38"/>
      <c r="L1268" s="45"/>
    </row>
    <row r="1269" spans="1:12" x14ac:dyDescent="0.25">
      <c r="A1269" s="36">
        <v>43272</v>
      </c>
      <c r="B1269" t="s">
        <v>2</v>
      </c>
      <c r="C1269" t="s">
        <v>1</v>
      </c>
      <c r="D1269" s="7">
        <v>143542.01999999999</v>
      </c>
      <c r="E1269" s="38">
        <f t="shared" si="76"/>
        <v>143542.01999999999</v>
      </c>
      <c r="F1269" s="45" t="e">
        <f t="shared" si="77"/>
        <v>#N/A</v>
      </c>
      <c r="G1269" s="38" t="e">
        <f t="shared" si="78"/>
        <v>#N/A</v>
      </c>
      <c r="H1269" s="38">
        <f t="shared" si="79"/>
        <v>143542.01999999999</v>
      </c>
      <c r="I1269">
        <v>15.1</v>
      </c>
      <c r="K1269" s="38"/>
      <c r="L1269" s="45"/>
    </row>
    <row r="1270" spans="1:12" x14ac:dyDescent="0.25">
      <c r="A1270" s="36">
        <v>43273</v>
      </c>
      <c r="B1270" t="s">
        <v>2</v>
      </c>
      <c r="C1270" t="s">
        <v>1</v>
      </c>
      <c r="D1270" s="7">
        <v>140296.4</v>
      </c>
      <c r="E1270" s="38">
        <f t="shared" si="76"/>
        <v>140296.4</v>
      </c>
      <c r="F1270" s="45" t="e">
        <f t="shared" si="77"/>
        <v>#N/A</v>
      </c>
      <c r="G1270" s="38" t="e">
        <f t="shared" si="78"/>
        <v>#N/A</v>
      </c>
      <c r="H1270" s="38">
        <f t="shared" si="79"/>
        <v>140296.4</v>
      </c>
      <c r="I1270">
        <v>15</v>
      </c>
      <c r="K1270" s="38"/>
      <c r="L1270" s="45"/>
    </row>
    <row r="1271" spans="1:12" x14ac:dyDescent="0.25">
      <c r="A1271" s="36">
        <v>43274</v>
      </c>
      <c r="B1271" t="s">
        <v>2</v>
      </c>
      <c r="C1271" t="s">
        <v>1</v>
      </c>
      <c r="D1271" s="7">
        <v>132165.42499999999</v>
      </c>
      <c r="E1271" s="38">
        <f t="shared" si="76"/>
        <v>132165.42499999999</v>
      </c>
      <c r="F1271" s="45" t="e">
        <f t="shared" si="77"/>
        <v>#N/A</v>
      </c>
      <c r="G1271" s="38" t="e">
        <f t="shared" si="78"/>
        <v>#N/A</v>
      </c>
      <c r="H1271" s="38">
        <f t="shared" si="79"/>
        <v>132165.42499999999</v>
      </c>
      <c r="I1271">
        <v>12.8</v>
      </c>
      <c r="K1271" s="38"/>
      <c r="L1271" s="45"/>
    </row>
    <row r="1272" spans="1:12" x14ac:dyDescent="0.25">
      <c r="A1272" s="36">
        <v>43275</v>
      </c>
      <c r="B1272" t="s">
        <v>2</v>
      </c>
      <c r="C1272" t="s">
        <v>1</v>
      </c>
      <c r="D1272" s="7">
        <v>125850.58</v>
      </c>
      <c r="E1272" s="38">
        <f t="shared" si="76"/>
        <v>125850.58</v>
      </c>
      <c r="F1272" s="45" t="e">
        <f t="shared" si="77"/>
        <v>#N/A</v>
      </c>
      <c r="G1272" s="38" t="e">
        <f t="shared" si="78"/>
        <v>#N/A</v>
      </c>
      <c r="H1272" s="38">
        <f t="shared" si="79"/>
        <v>125850.58</v>
      </c>
      <c r="I1272">
        <v>13.1</v>
      </c>
      <c r="K1272" s="38"/>
      <c r="L1272" s="45"/>
    </row>
    <row r="1273" spans="1:12" x14ac:dyDescent="0.25">
      <c r="A1273" s="36">
        <v>43276</v>
      </c>
      <c r="B1273" t="s">
        <v>2</v>
      </c>
      <c r="C1273" t="s">
        <v>1</v>
      </c>
      <c r="D1273" s="7">
        <v>141972.715</v>
      </c>
      <c r="E1273" s="38">
        <f t="shared" si="76"/>
        <v>141972.715</v>
      </c>
      <c r="F1273" s="45" t="e">
        <f t="shared" si="77"/>
        <v>#N/A</v>
      </c>
      <c r="G1273" s="38" t="e">
        <f t="shared" si="78"/>
        <v>#N/A</v>
      </c>
      <c r="H1273" s="38">
        <f t="shared" si="79"/>
        <v>141972.715</v>
      </c>
      <c r="I1273">
        <v>12.6</v>
      </c>
      <c r="K1273" s="38"/>
      <c r="L1273" s="45"/>
    </row>
    <row r="1274" spans="1:12" x14ac:dyDescent="0.25">
      <c r="A1274" s="36">
        <v>43277</v>
      </c>
      <c r="B1274" t="s">
        <v>2</v>
      </c>
      <c r="C1274" t="s">
        <v>1</v>
      </c>
      <c r="D1274" s="7">
        <v>142842.4</v>
      </c>
      <c r="E1274" s="38">
        <f t="shared" si="76"/>
        <v>142842.4</v>
      </c>
      <c r="F1274" s="45" t="e">
        <f t="shared" si="77"/>
        <v>#N/A</v>
      </c>
      <c r="G1274" s="38" t="e">
        <f t="shared" si="78"/>
        <v>#N/A</v>
      </c>
      <c r="H1274" s="38">
        <f t="shared" si="79"/>
        <v>142842.4</v>
      </c>
      <c r="I1274">
        <v>14.1</v>
      </c>
      <c r="K1274" s="38"/>
      <c r="L1274" s="45"/>
    </row>
    <row r="1275" spans="1:12" x14ac:dyDescent="0.25">
      <c r="A1275" s="36">
        <v>43278</v>
      </c>
      <c r="B1275" t="s">
        <v>2</v>
      </c>
      <c r="C1275" t="s">
        <v>1</v>
      </c>
      <c r="D1275" s="7">
        <v>148100.13</v>
      </c>
      <c r="E1275" s="38">
        <f t="shared" si="76"/>
        <v>148100.13</v>
      </c>
      <c r="F1275" s="45" t="e">
        <f t="shared" si="77"/>
        <v>#N/A</v>
      </c>
      <c r="G1275" s="38" t="e">
        <f t="shared" si="78"/>
        <v>#N/A</v>
      </c>
      <c r="H1275" s="38">
        <f t="shared" si="79"/>
        <v>148100.13</v>
      </c>
      <c r="I1275">
        <v>11.2</v>
      </c>
      <c r="K1275" s="38"/>
      <c r="L1275" s="45"/>
    </row>
    <row r="1276" spans="1:12" x14ac:dyDescent="0.25">
      <c r="A1276" s="36">
        <v>43279</v>
      </c>
      <c r="B1276" t="s">
        <v>2</v>
      </c>
      <c r="C1276" t="s">
        <v>1</v>
      </c>
      <c r="D1276" s="7">
        <v>150445.47</v>
      </c>
      <c r="E1276" s="38">
        <f t="shared" si="76"/>
        <v>150445.47</v>
      </c>
      <c r="F1276" s="45" t="e">
        <f t="shared" si="77"/>
        <v>#N/A</v>
      </c>
      <c r="G1276" s="38" t="e">
        <f t="shared" si="78"/>
        <v>#N/A</v>
      </c>
      <c r="H1276" s="38">
        <f t="shared" si="79"/>
        <v>150445.47</v>
      </c>
      <c r="I1276">
        <v>10.6</v>
      </c>
      <c r="K1276" s="38"/>
      <c r="L1276" s="45"/>
    </row>
    <row r="1277" spans="1:12" x14ac:dyDescent="0.25">
      <c r="A1277" s="36">
        <v>43280</v>
      </c>
      <c r="B1277" t="s">
        <v>1</v>
      </c>
      <c r="C1277" t="s">
        <v>1</v>
      </c>
      <c r="D1277" s="7">
        <v>139188.48000000001</v>
      </c>
      <c r="E1277" s="38" t="e">
        <f t="shared" si="76"/>
        <v>#N/A</v>
      </c>
      <c r="F1277" s="45">
        <f t="shared" si="77"/>
        <v>139188.48000000001</v>
      </c>
      <c r="G1277" s="38" t="e">
        <f t="shared" si="78"/>
        <v>#N/A</v>
      </c>
      <c r="H1277" s="38">
        <f t="shared" si="79"/>
        <v>139188.48000000001</v>
      </c>
      <c r="I1277">
        <v>12.5</v>
      </c>
      <c r="K1277" s="38"/>
      <c r="L1277" s="45"/>
    </row>
    <row r="1278" spans="1:12" x14ac:dyDescent="0.25">
      <c r="A1278" s="36">
        <v>43281</v>
      </c>
      <c r="B1278" t="s">
        <v>1</v>
      </c>
      <c r="C1278" t="s">
        <v>1</v>
      </c>
      <c r="D1278" s="7">
        <v>125394.425</v>
      </c>
      <c r="E1278" s="38" t="e">
        <f t="shared" si="76"/>
        <v>#N/A</v>
      </c>
      <c r="F1278" s="45">
        <f t="shared" si="77"/>
        <v>125394.425</v>
      </c>
      <c r="G1278" s="38" t="e">
        <f t="shared" si="78"/>
        <v>#N/A</v>
      </c>
      <c r="H1278" s="38">
        <f t="shared" si="79"/>
        <v>125394.425</v>
      </c>
      <c r="I1278">
        <v>14.2</v>
      </c>
      <c r="K1278" s="38"/>
      <c r="L1278" s="45"/>
    </row>
    <row r="1279" spans="1:12" x14ac:dyDescent="0.25">
      <c r="A1279" s="36">
        <v>43282</v>
      </c>
      <c r="B1279" t="s">
        <v>1</v>
      </c>
      <c r="C1279" t="s">
        <v>1</v>
      </c>
      <c r="D1279" s="7">
        <v>124313.07</v>
      </c>
      <c r="E1279" s="38" t="e">
        <f t="shared" si="76"/>
        <v>#N/A</v>
      </c>
      <c r="F1279" s="45">
        <f t="shared" si="77"/>
        <v>124313.07</v>
      </c>
      <c r="G1279" s="38" t="e">
        <f t="shared" si="78"/>
        <v>#N/A</v>
      </c>
      <c r="H1279" s="38">
        <f t="shared" si="79"/>
        <v>124313.07</v>
      </c>
      <c r="I1279">
        <v>14.7</v>
      </c>
      <c r="K1279" s="38"/>
      <c r="L1279" s="45"/>
    </row>
    <row r="1280" spans="1:12" x14ac:dyDescent="0.25">
      <c r="A1280" s="36">
        <v>43283</v>
      </c>
      <c r="B1280" t="s">
        <v>1</v>
      </c>
      <c r="C1280" t="s">
        <v>1</v>
      </c>
      <c r="D1280" s="7">
        <v>140713.255</v>
      </c>
      <c r="E1280" s="38" t="e">
        <f t="shared" si="76"/>
        <v>#N/A</v>
      </c>
      <c r="F1280" s="45">
        <f t="shared" si="77"/>
        <v>140713.255</v>
      </c>
      <c r="G1280" s="38" t="e">
        <f t="shared" si="78"/>
        <v>#N/A</v>
      </c>
      <c r="H1280" s="38">
        <f t="shared" si="79"/>
        <v>140713.255</v>
      </c>
      <c r="I1280">
        <v>14.6</v>
      </c>
      <c r="K1280" s="38"/>
      <c r="L1280" s="45"/>
    </row>
    <row r="1281" spans="1:12" x14ac:dyDescent="0.25">
      <c r="A1281" s="36">
        <v>43284</v>
      </c>
      <c r="B1281" t="s">
        <v>1</v>
      </c>
      <c r="C1281" t="s">
        <v>1</v>
      </c>
      <c r="D1281" s="7">
        <v>135759.27499999999</v>
      </c>
      <c r="E1281" s="38" t="e">
        <f t="shared" si="76"/>
        <v>#N/A</v>
      </c>
      <c r="F1281" s="45">
        <f t="shared" si="77"/>
        <v>135759.27499999999</v>
      </c>
      <c r="G1281" s="38" t="e">
        <f t="shared" si="78"/>
        <v>#N/A</v>
      </c>
      <c r="H1281" s="38">
        <f t="shared" si="79"/>
        <v>135759.27499999999</v>
      </c>
      <c r="I1281">
        <v>14.3</v>
      </c>
      <c r="K1281" s="38"/>
      <c r="L1281" s="45"/>
    </row>
    <row r="1282" spans="1:12" x14ac:dyDescent="0.25">
      <c r="A1282" s="36">
        <v>43285</v>
      </c>
      <c r="B1282" t="s">
        <v>1</v>
      </c>
      <c r="C1282" t="s">
        <v>1</v>
      </c>
      <c r="D1282" s="7">
        <v>128580.97500000001</v>
      </c>
      <c r="E1282" s="38" t="e">
        <f t="shared" si="76"/>
        <v>#N/A</v>
      </c>
      <c r="F1282" s="45">
        <f t="shared" si="77"/>
        <v>128580.97500000001</v>
      </c>
      <c r="G1282" s="38" t="e">
        <f t="shared" si="78"/>
        <v>#N/A</v>
      </c>
      <c r="H1282" s="38">
        <f t="shared" si="79"/>
        <v>128580.97500000001</v>
      </c>
      <c r="I1282">
        <v>17.100000000000001</v>
      </c>
      <c r="K1282" s="38"/>
      <c r="L1282" s="45"/>
    </row>
    <row r="1283" spans="1:12" x14ac:dyDescent="0.25">
      <c r="A1283" s="36">
        <v>43286</v>
      </c>
      <c r="B1283" t="s">
        <v>1</v>
      </c>
      <c r="C1283" t="s">
        <v>1</v>
      </c>
      <c r="D1283" s="7">
        <v>125861.6</v>
      </c>
      <c r="E1283" s="38" t="e">
        <f t="shared" ref="E1283:E1346" si="80">IF($B1283="N",#N/A,$D1283)</f>
        <v>#N/A</v>
      </c>
      <c r="F1283" s="45">
        <f t="shared" ref="F1283:F1346" si="81">IF($B1283="N",$D1283,#N/A)</f>
        <v>125861.6</v>
      </c>
      <c r="G1283" s="38" t="e">
        <f t="shared" ref="G1283:G1346" si="82">IF($C1283="Y",$D1283,#N/A)</f>
        <v>#N/A</v>
      </c>
      <c r="H1283" s="38">
        <f t="shared" ref="H1283:H1346" si="83">IF($C1283="Y",#N/A,$D1283)</f>
        <v>125861.6</v>
      </c>
      <c r="I1283">
        <v>18.7</v>
      </c>
      <c r="K1283" s="38"/>
      <c r="L1283" s="45"/>
    </row>
    <row r="1284" spans="1:12" x14ac:dyDescent="0.25">
      <c r="A1284" s="36">
        <v>43287</v>
      </c>
      <c r="B1284" t="s">
        <v>1</v>
      </c>
      <c r="C1284" t="s">
        <v>1</v>
      </c>
      <c r="D1284" s="7">
        <v>124242.52</v>
      </c>
      <c r="E1284" s="38" t="e">
        <f t="shared" si="80"/>
        <v>#N/A</v>
      </c>
      <c r="F1284" s="45">
        <f t="shared" si="81"/>
        <v>124242.52</v>
      </c>
      <c r="G1284" s="38" t="e">
        <f t="shared" si="82"/>
        <v>#N/A</v>
      </c>
      <c r="H1284" s="38">
        <f t="shared" si="83"/>
        <v>124242.52</v>
      </c>
      <c r="I1284">
        <v>15.2</v>
      </c>
      <c r="K1284" s="38"/>
      <c r="L1284" s="45"/>
    </row>
    <row r="1285" spans="1:12" x14ac:dyDescent="0.25">
      <c r="A1285" s="36">
        <v>43288</v>
      </c>
      <c r="B1285" t="s">
        <v>1</v>
      </c>
      <c r="C1285" t="s">
        <v>1</v>
      </c>
      <c r="D1285" s="7">
        <v>119717.435</v>
      </c>
      <c r="E1285" s="38" t="e">
        <f t="shared" si="80"/>
        <v>#N/A</v>
      </c>
      <c r="F1285" s="45">
        <f t="shared" si="81"/>
        <v>119717.435</v>
      </c>
      <c r="G1285" s="38" t="e">
        <f t="shared" si="82"/>
        <v>#N/A</v>
      </c>
      <c r="H1285" s="38">
        <f t="shared" si="83"/>
        <v>119717.435</v>
      </c>
      <c r="I1285">
        <v>12.9</v>
      </c>
      <c r="K1285" s="38"/>
      <c r="L1285" s="45"/>
    </row>
    <row r="1286" spans="1:12" x14ac:dyDescent="0.25">
      <c r="A1286" s="36">
        <v>43289</v>
      </c>
      <c r="B1286" t="s">
        <v>1</v>
      </c>
      <c r="C1286" t="s">
        <v>1</v>
      </c>
      <c r="D1286" s="7">
        <v>114562.215</v>
      </c>
      <c r="E1286" s="38" t="e">
        <f t="shared" si="80"/>
        <v>#N/A</v>
      </c>
      <c r="F1286" s="45">
        <f t="shared" si="81"/>
        <v>114562.215</v>
      </c>
      <c r="G1286" s="38" t="e">
        <f t="shared" si="82"/>
        <v>#N/A</v>
      </c>
      <c r="H1286" s="38">
        <f t="shared" si="83"/>
        <v>114562.215</v>
      </c>
      <c r="I1286">
        <v>13.9</v>
      </c>
      <c r="K1286" s="38"/>
      <c r="L1286" s="45"/>
    </row>
    <row r="1287" spans="1:12" x14ac:dyDescent="0.25">
      <c r="A1287" s="36">
        <v>43290</v>
      </c>
      <c r="B1287" t="s">
        <v>1</v>
      </c>
      <c r="C1287" t="s">
        <v>1</v>
      </c>
      <c r="D1287" s="7">
        <v>133874.47500000001</v>
      </c>
      <c r="E1287" s="38" t="e">
        <f t="shared" si="80"/>
        <v>#N/A</v>
      </c>
      <c r="F1287" s="45">
        <f t="shared" si="81"/>
        <v>133874.47500000001</v>
      </c>
      <c r="G1287" s="38" t="e">
        <f t="shared" si="82"/>
        <v>#N/A</v>
      </c>
      <c r="H1287" s="38">
        <f t="shared" si="83"/>
        <v>133874.47500000001</v>
      </c>
      <c r="I1287">
        <v>13.8</v>
      </c>
      <c r="K1287" s="38"/>
      <c r="L1287" s="45"/>
    </row>
    <row r="1288" spans="1:12" x14ac:dyDescent="0.25">
      <c r="A1288" s="36">
        <v>43291</v>
      </c>
      <c r="B1288" t="s">
        <v>1</v>
      </c>
      <c r="C1288" t="s">
        <v>1</v>
      </c>
      <c r="D1288" s="7">
        <v>140342.995</v>
      </c>
      <c r="E1288" s="38" t="e">
        <f t="shared" si="80"/>
        <v>#N/A</v>
      </c>
      <c r="F1288" s="45">
        <f t="shared" si="81"/>
        <v>140342.995</v>
      </c>
      <c r="G1288" s="38" t="e">
        <f t="shared" si="82"/>
        <v>#N/A</v>
      </c>
      <c r="H1288" s="38">
        <f t="shared" si="83"/>
        <v>140342.995</v>
      </c>
      <c r="I1288">
        <v>11.5</v>
      </c>
      <c r="K1288" s="38"/>
      <c r="L1288" s="45"/>
    </row>
    <row r="1289" spans="1:12" x14ac:dyDescent="0.25">
      <c r="A1289" s="36">
        <v>43292</v>
      </c>
      <c r="B1289" t="s">
        <v>1</v>
      </c>
      <c r="C1289" t="s">
        <v>1</v>
      </c>
      <c r="D1289" s="7">
        <v>143461.125</v>
      </c>
      <c r="E1289" s="38" t="e">
        <f t="shared" si="80"/>
        <v>#N/A</v>
      </c>
      <c r="F1289" s="45">
        <f t="shared" si="81"/>
        <v>143461.125</v>
      </c>
      <c r="G1289" s="38" t="e">
        <f t="shared" si="82"/>
        <v>#N/A</v>
      </c>
      <c r="H1289" s="38">
        <f t="shared" si="83"/>
        <v>143461.125</v>
      </c>
      <c r="I1289">
        <v>11.6</v>
      </c>
      <c r="K1289" s="38"/>
      <c r="L1289" s="45"/>
    </row>
    <row r="1290" spans="1:12" x14ac:dyDescent="0.25">
      <c r="A1290" s="36">
        <v>43293</v>
      </c>
      <c r="B1290" t="s">
        <v>1</v>
      </c>
      <c r="C1290" t="s">
        <v>1</v>
      </c>
      <c r="D1290" s="7">
        <v>145767.1</v>
      </c>
      <c r="E1290" s="38" t="e">
        <f t="shared" si="80"/>
        <v>#N/A</v>
      </c>
      <c r="F1290" s="45">
        <f t="shared" si="81"/>
        <v>145767.1</v>
      </c>
      <c r="G1290" s="38" t="e">
        <f t="shared" si="82"/>
        <v>#N/A</v>
      </c>
      <c r="H1290" s="38">
        <f t="shared" si="83"/>
        <v>145767.1</v>
      </c>
      <c r="I1290">
        <v>11.3</v>
      </c>
      <c r="K1290" s="38"/>
      <c r="L1290" s="45"/>
    </row>
    <row r="1291" spans="1:12" x14ac:dyDescent="0.25">
      <c r="A1291" s="36">
        <v>43294</v>
      </c>
      <c r="B1291" t="s">
        <v>1</v>
      </c>
      <c r="C1291" t="s">
        <v>1</v>
      </c>
      <c r="D1291" s="7">
        <v>140542.95000000001</v>
      </c>
      <c r="E1291" s="38" t="e">
        <f t="shared" si="80"/>
        <v>#N/A</v>
      </c>
      <c r="F1291" s="45">
        <f t="shared" si="81"/>
        <v>140542.95000000001</v>
      </c>
      <c r="G1291" s="38" t="e">
        <f t="shared" si="82"/>
        <v>#N/A</v>
      </c>
      <c r="H1291" s="38">
        <f t="shared" si="83"/>
        <v>140542.95000000001</v>
      </c>
      <c r="I1291">
        <v>13.9</v>
      </c>
      <c r="K1291" s="38"/>
      <c r="L1291" s="45"/>
    </row>
    <row r="1292" spans="1:12" x14ac:dyDescent="0.25">
      <c r="A1292" s="36">
        <v>43295</v>
      </c>
      <c r="B1292" t="s">
        <v>1</v>
      </c>
      <c r="C1292" t="s">
        <v>1</v>
      </c>
      <c r="D1292" s="7">
        <v>124491.53</v>
      </c>
      <c r="E1292" s="38" t="e">
        <f t="shared" si="80"/>
        <v>#N/A</v>
      </c>
      <c r="F1292" s="45">
        <f t="shared" si="81"/>
        <v>124491.53</v>
      </c>
      <c r="G1292" s="38" t="e">
        <f t="shared" si="82"/>
        <v>#N/A</v>
      </c>
      <c r="H1292" s="38">
        <f t="shared" si="83"/>
        <v>124491.53</v>
      </c>
      <c r="I1292">
        <v>15.5</v>
      </c>
      <c r="K1292" s="38"/>
      <c r="L1292" s="45"/>
    </row>
    <row r="1293" spans="1:12" x14ac:dyDescent="0.25">
      <c r="A1293" s="36">
        <v>43296</v>
      </c>
      <c r="B1293" t="s">
        <v>1</v>
      </c>
      <c r="C1293" t="s">
        <v>1</v>
      </c>
      <c r="D1293" s="7">
        <v>119464.315</v>
      </c>
      <c r="E1293" s="38" t="e">
        <f t="shared" si="80"/>
        <v>#N/A</v>
      </c>
      <c r="F1293" s="45">
        <f t="shared" si="81"/>
        <v>119464.315</v>
      </c>
      <c r="G1293" s="38" t="e">
        <f t="shared" si="82"/>
        <v>#N/A</v>
      </c>
      <c r="H1293" s="38">
        <f t="shared" si="83"/>
        <v>119464.315</v>
      </c>
      <c r="I1293">
        <v>13.8</v>
      </c>
      <c r="K1293" s="38"/>
      <c r="L1293" s="45"/>
    </row>
    <row r="1294" spans="1:12" x14ac:dyDescent="0.25">
      <c r="A1294" s="36">
        <v>43297</v>
      </c>
      <c r="B1294" t="s">
        <v>1</v>
      </c>
      <c r="C1294" t="s">
        <v>1</v>
      </c>
      <c r="D1294" s="7">
        <v>137446.75</v>
      </c>
      <c r="E1294" s="38" t="e">
        <f t="shared" si="80"/>
        <v>#N/A</v>
      </c>
      <c r="F1294" s="45">
        <f t="shared" si="81"/>
        <v>137446.75</v>
      </c>
      <c r="G1294" s="38" t="e">
        <f t="shared" si="82"/>
        <v>#N/A</v>
      </c>
      <c r="H1294" s="38">
        <f t="shared" si="83"/>
        <v>137446.75</v>
      </c>
      <c r="I1294">
        <v>12.6</v>
      </c>
      <c r="K1294" s="38"/>
      <c r="L1294" s="45"/>
    </row>
    <row r="1295" spans="1:12" x14ac:dyDescent="0.25">
      <c r="A1295" s="36">
        <v>43298</v>
      </c>
      <c r="B1295" t="s">
        <v>2</v>
      </c>
      <c r="C1295" t="s">
        <v>1</v>
      </c>
      <c r="D1295" s="7">
        <v>131367.09</v>
      </c>
      <c r="E1295" s="38">
        <f t="shared" si="80"/>
        <v>131367.09</v>
      </c>
      <c r="F1295" s="45" t="e">
        <f t="shared" si="81"/>
        <v>#N/A</v>
      </c>
      <c r="G1295" s="38" t="e">
        <f t="shared" si="82"/>
        <v>#N/A</v>
      </c>
      <c r="H1295" s="38">
        <f t="shared" si="83"/>
        <v>131367.09</v>
      </c>
      <c r="I1295">
        <v>17.5</v>
      </c>
      <c r="K1295" s="38"/>
      <c r="L1295" s="45"/>
    </row>
    <row r="1296" spans="1:12" x14ac:dyDescent="0.25">
      <c r="A1296" s="36">
        <v>43299</v>
      </c>
      <c r="B1296" t="s">
        <v>2</v>
      </c>
      <c r="C1296" t="s">
        <v>1</v>
      </c>
      <c r="D1296" s="7">
        <v>132856.72</v>
      </c>
      <c r="E1296" s="38">
        <f t="shared" si="80"/>
        <v>132856.72</v>
      </c>
      <c r="F1296" s="45" t="e">
        <f t="shared" si="81"/>
        <v>#N/A</v>
      </c>
      <c r="G1296" s="38" t="e">
        <f t="shared" si="82"/>
        <v>#N/A</v>
      </c>
      <c r="H1296" s="38">
        <f t="shared" si="83"/>
        <v>132856.72</v>
      </c>
      <c r="I1296">
        <v>15.2</v>
      </c>
      <c r="K1296" s="38"/>
      <c r="L1296" s="45"/>
    </row>
    <row r="1297" spans="1:12" x14ac:dyDescent="0.25">
      <c r="A1297" s="36">
        <v>43300</v>
      </c>
      <c r="B1297" t="s">
        <v>2</v>
      </c>
      <c r="C1297" t="s">
        <v>1</v>
      </c>
      <c r="D1297" s="7">
        <v>133778.44500000001</v>
      </c>
      <c r="E1297" s="38">
        <f t="shared" si="80"/>
        <v>133778.44500000001</v>
      </c>
      <c r="F1297" s="45" t="e">
        <f t="shared" si="81"/>
        <v>#N/A</v>
      </c>
      <c r="G1297" s="38" t="e">
        <f t="shared" si="82"/>
        <v>#N/A</v>
      </c>
      <c r="H1297" s="38">
        <f t="shared" si="83"/>
        <v>133778.44500000001</v>
      </c>
      <c r="I1297">
        <v>17.600000000000001</v>
      </c>
      <c r="K1297" s="38"/>
      <c r="L1297" s="45"/>
    </row>
    <row r="1298" spans="1:12" x14ac:dyDescent="0.25">
      <c r="A1298" s="36">
        <v>43301</v>
      </c>
      <c r="B1298" t="s">
        <v>2</v>
      </c>
      <c r="C1298" t="s">
        <v>1</v>
      </c>
      <c r="D1298" s="7">
        <v>135728.405</v>
      </c>
      <c r="E1298" s="38">
        <f t="shared" si="80"/>
        <v>135728.405</v>
      </c>
      <c r="F1298" s="45" t="e">
        <f t="shared" si="81"/>
        <v>#N/A</v>
      </c>
      <c r="G1298" s="38" t="e">
        <f t="shared" si="82"/>
        <v>#N/A</v>
      </c>
      <c r="H1298" s="38">
        <f t="shared" si="83"/>
        <v>135728.405</v>
      </c>
      <c r="I1298">
        <v>12.1</v>
      </c>
      <c r="K1298" s="38"/>
      <c r="L1298" s="45"/>
    </row>
    <row r="1299" spans="1:12" x14ac:dyDescent="0.25">
      <c r="A1299" s="36">
        <v>43302</v>
      </c>
      <c r="B1299" t="s">
        <v>2</v>
      </c>
      <c r="C1299" t="s">
        <v>1</v>
      </c>
      <c r="D1299" s="7">
        <v>125928.62</v>
      </c>
      <c r="E1299" s="38">
        <f t="shared" si="80"/>
        <v>125928.62</v>
      </c>
      <c r="F1299" s="45" t="e">
        <f t="shared" si="81"/>
        <v>#N/A</v>
      </c>
      <c r="G1299" s="38" t="e">
        <f t="shared" si="82"/>
        <v>#N/A</v>
      </c>
      <c r="H1299" s="38">
        <f t="shared" si="83"/>
        <v>125928.62</v>
      </c>
      <c r="I1299">
        <v>14</v>
      </c>
      <c r="K1299" s="38"/>
      <c r="L1299" s="45"/>
    </row>
    <row r="1300" spans="1:12" x14ac:dyDescent="0.25">
      <c r="A1300" s="36">
        <v>43303</v>
      </c>
      <c r="B1300" t="s">
        <v>2</v>
      </c>
      <c r="C1300" t="s">
        <v>1</v>
      </c>
      <c r="D1300" s="7">
        <v>114186.8</v>
      </c>
      <c r="E1300" s="38">
        <f t="shared" si="80"/>
        <v>114186.8</v>
      </c>
      <c r="F1300" s="45" t="e">
        <f t="shared" si="81"/>
        <v>#N/A</v>
      </c>
      <c r="G1300" s="38" t="e">
        <f t="shared" si="82"/>
        <v>#N/A</v>
      </c>
      <c r="H1300" s="38">
        <f t="shared" si="83"/>
        <v>114186.8</v>
      </c>
      <c r="I1300">
        <v>14.8</v>
      </c>
      <c r="K1300" s="38"/>
      <c r="L1300" s="45"/>
    </row>
    <row r="1301" spans="1:12" x14ac:dyDescent="0.25">
      <c r="A1301" s="36">
        <v>43304</v>
      </c>
      <c r="B1301" t="s">
        <v>2</v>
      </c>
      <c r="C1301" t="s">
        <v>1</v>
      </c>
      <c r="D1301" s="7">
        <v>134664.655</v>
      </c>
      <c r="E1301" s="38">
        <f t="shared" si="80"/>
        <v>134664.655</v>
      </c>
      <c r="F1301" s="45" t="e">
        <f t="shared" si="81"/>
        <v>#N/A</v>
      </c>
      <c r="G1301" s="38" t="e">
        <f t="shared" si="82"/>
        <v>#N/A</v>
      </c>
      <c r="H1301" s="38">
        <f t="shared" si="83"/>
        <v>134664.655</v>
      </c>
      <c r="I1301">
        <v>15.4</v>
      </c>
      <c r="K1301" s="38"/>
      <c r="L1301" s="45"/>
    </row>
    <row r="1302" spans="1:12" x14ac:dyDescent="0.25">
      <c r="A1302" s="36">
        <v>43305</v>
      </c>
      <c r="B1302" t="s">
        <v>2</v>
      </c>
      <c r="C1302" t="s">
        <v>1</v>
      </c>
      <c r="D1302" s="7">
        <v>132967.19</v>
      </c>
      <c r="E1302" s="38">
        <f t="shared" si="80"/>
        <v>132967.19</v>
      </c>
      <c r="F1302" s="45" t="e">
        <f t="shared" si="81"/>
        <v>#N/A</v>
      </c>
      <c r="G1302" s="38" t="e">
        <f t="shared" si="82"/>
        <v>#N/A</v>
      </c>
      <c r="H1302" s="38">
        <f t="shared" si="83"/>
        <v>132967.19</v>
      </c>
      <c r="I1302">
        <v>15.6</v>
      </c>
      <c r="K1302" s="38"/>
      <c r="L1302" s="45"/>
    </row>
    <row r="1303" spans="1:12" x14ac:dyDescent="0.25">
      <c r="A1303" s="36">
        <v>43306</v>
      </c>
      <c r="B1303" t="s">
        <v>2</v>
      </c>
      <c r="C1303" t="s">
        <v>1</v>
      </c>
      <c r="D1303" s="7">
        <v>135308.29500000001</v>
      </c>
      <c r="E1303" s="38">
        <f t="shared" si="80"/>
        <v>135308.29500000001</v>
      </c>
      <c r="F1303" s="45" t="e">
        <f t="shared" si="81"/>
        <v>#N/A</v>
      </c>
      <c r="G1303" s="38" t="e">
        <f t="shared" si="82"/>
        <v>#N/A</v>
      </c>
      <c r="H1303" s="38">
        <f t="shared" si="83"/>
        <v>135308.29500000001</v>
      </c>
      <c r="I1303">
        <v>15.7</v>
      </c>
      <c r="K1303" s="38"/>
      <c r="L1303" s="45"/>
    </row>
    <row r="1304" spans="1:12" x14ac:dyDescent="0.25">
      <c r="A1304" s="36">
        <v>43307</v>
      </c>
      <c r="B1304" t="s">
        <v>2</v>
      </c>
      <c r="C1304" t="s">
        <v>1</v>
      </c>
      <c r="D1304" s="7">
        <v>137634.125</v>
      </c>
      <c r="E1304" s="38">
        <f t="shared" si="80"/>
        <v>137634.125</v>
      </c>
      <c r="F1304" s="45" t="e">
        <f t="shared" si="81"/>
        <v>#N/A</v>
      </c>
      <c r="G1304" s="38" t="e">
        <f t="shared" si="82"/>
        <v>#N/A</v>
      </c>
      <c r="H1304" s="38">
        <f t="shared" si="83"/>
        <v>137634.125</v>
      </c>
      <c r="I1304">
        <v>15.1</v>
      </c>
      <c r="K1304" s="38"/>
      <c r="L1304" s="45"/>
    </row>
    <row r="1305" spans="1:12" x14ac:dyDescent="0.25">
      <c r="A1305" s="36">
        <v>43308</v>
      </c>
      <c r="B1305" t="s">
        <v>2</v>
      </c>
      <c r="C1305" t="s">
        <v>1</v>
      </c>
      <c r="D1305" s="7">
        <v>130119.5</v>
      </c>
      <c r="E1305" s="38">
        <f t="shared" si="80"/>
        <v>130119.5</v>
      </c>
      <c r="F1305" s="45" t="e">
        <f t="shared" si="81"/>
        <v>#N/A</v>
      </c>
      <c r="G1305" s="38" t="e">
        <f t="shared" si="82"/>
        <v>#N/A</v>
      </c>
      <c r="H1305" s="38">
        <f t="shared" si="83"/>
        <v>130119.5</v>
      </c>
      <c r="I1305">
        <v>19.5</v>
      </c>
      <c r="K1305" s="38"/>
      <c r="L1305" s="45"/>
    </row>
    <row r="1306" spans="1:12" x14ac:dyDescent="0.25">
      <c r="A1306" s="36">
        <v>43309</v>
      </c>
      <c r="B1306" t="s">
        <v>2</v>
      </c>
      <c r="C1306" t="s">
        <v>1</v>
      </c>
      <c r="D1306" s="7">
        <v>116942.94</v>
      </c>
      <c r="E1306" s="38">
        <f t="shared" si="80"/>
        <v>116942.94</v>
      </c>
      <c r="F1306" s="45" t="e">
        <f t="shared" si="81"/>
        <v>#N/A</v>
      </c>
      <c r="G1306" s="38" t="e">
        <f t="shared" si="82"/>
        <v>#N/A</v>
      </c>
      <c r="H1306" s="38">
        <f t="shared" si="83"/>
        <v>116942.94</v>
      </c>
      <c r="I1306">
        <v>18.600000000000001</v>
      </c>
      <c r="K1306" s="38"/>
      <c r="L1306" s="45"/>
    </row>
    <row r="1307" spans="1:12" x14ac:dyDescent="0.25">
      <c r="A1307" s="36">
        <v>43310</v>
      </c>
      <c r="B1307" t="s">
        <v>2</v>
      </c>
      <c r="C1307" t="s">
        <v>1</v>
      </c>
      <c r="D1307" s="7">
        <v>111555</v>
      </c>
      <c r="E1307" s="38">
        <f t="shared" si="80"/>
        <v>111555</v>
      </c>
      <c r="F1307" s="45" t="e">
        <f t="shared" si="81"/>
        <v>#N/A</v>
      </c>
      <c r="G1307" s="38" t="e">
        <f t="shared" si="82"/>
        <v>#N/A</v>
      </c>
      <c r="H1307" s="38">
        <f t="shared" si="83"/>
        <v>111555</v>
      </c>
      <c r="I1307">
        <v>14.6</v>
      </c>
      <c r="K1307" s="38"/>
      <c r="L1307" s="45"/>
    </row>
    <row r="1308" spans="1:12" x14ac:dyDescent="0.25">
      <c r="A1308" s="36">
        <v>43311</v>
      </c>
      <c r="B1308" t="s">
        <v>2</v>
      </c>
      <c r="C1308" t="s">
        <v>1</v>
      </c>
      <c r="D1308" s="7">
        <v>135422.13500000001</v>
      </c>
      <c r="E1308" s="38">
        <f t="shared" si="80"/>
        <v>135422.13500000001</v>
      </c>
      <c r="F1308" s="45" t="e">
        <f t="shared" si="81"/>
        <v>#N/A</v>
      </c>
      <c r="G1308" s="38" t="e">
        <f t="shared" si="82"/>
        <v>#N/A</v>
      </c>
      <c r="H1308" s="38">
        <f t="shared" si="83"/>
        <v>135422.13500000001</v>
      </c>
      <c r="I1308">
        <v>12.6</v>
      </c>
      <c r="K1308" s="38"/>
      <c r="L1308" s="45"/>
    </row>
    <row r="1309" spans="1:12" x14ac:dyDescent="0.25">
      <c r="A1309" s="36">
        <v>43312</v>
      </c>
      <c r="B1309" t="s">
        <v>2</v>
      </c>
      <c r="C1309" t="s">
        <v>1</v>
      </c>
      <c r="D1309" s="7">
        <v>129519.995</v>
      </c>
      <c r="E1309" s="38">
        <f t="shared" si="80"/>
        <v>129519.995</v>
      </c>
      <c r="F1309" s="45" t="e">
        <f t="shared" si="81"/>
        <v>#N/A</v>
      </c>
      <c r="G1309" s="38" t="e">
        <f t="shared" si="82"/>
        <v>#N/A</v>
      </c>
      <c r="H1309" s="38">
        <f t="shared" si="83"/>
        <v>129519.995</v>
      </c>
      <c r="I1309">
        <v>16.2</v>
      </c>
      <c r="K1309" s="38"/>
      <c r="L1309" s="45"/>
    </row>
    <row r="1310" spans="1:12" x14ac:dyDescent="0.25">
      <c r="A1310" s="36">
        <v>43313</v>
      </c>
      <c r="B1310" t="s">
        <v>2</v>
      </c>
      <c r="C1310" t="s">
        <v>1</v>
      </c>
      <c r="D1310" s="7">
        <v>134004.96</v>
      </c>
      <c r="E1310" s="38">
        <f t="shared" si="80"/>
        <v>134004.96</v>
      </c>
      <c r="F1310" s="45" t="e">
        <f t="shared" si="81"/>
        <v>#N/A</v>
      </c>
      <c r="G1310" s="38" t="e">
        <f t="shared" si="82"/>
        <v>#N/A</v>
      </c>
      <c r="H1310" s="38">
        <f t="shared" si="83"/>
        <v>134004.96</v>
      </c>
      <c r="I1310">
        <v>14.8</v>
      </c>
      <c r="K1310" s="38"/>
      <c r="L1310" s="45"/>
    </row>
    <row r="1311" spans="1:12" x14ac:dyDescent="0.25">
      <c r="A1311" s="36">
        <v>43314</v>
      </c>
      <c r="B1311" t="s">
        <v>2</v>
      </c>
      <c r="C1311" t="s">
        <v>1</v>
      </c>
      <c r="D1311" s="7">
        <v>129025</v>
      </c>
      <c r="E1311" s="38">
        <f t="shared" si="80"/>
        <v>129025</v>
      </c>
      <c r="F1311" s="45" t="e">
        <f t="shared" si="81"/>
        <v>#N/A</v>
      </c>
      <c r="G1311" s="38" t="e">
        <f t="shared" si="82"/>
        <v>#N/A</v>
      </c>
      <c r="H1311" s="38">
        <f t="shared" si="83"/>
        <v>129025</v>
      </c>
      <c r="I1311">
        <v>16.100000000000001</v>
      </c>
      <c r="K1311" s="38"/>
      <c r="L1311" s="45"/>
    </row>
    <row r="1312" spans="1:12" x14ac:dyDescent="0.25">
      <c r="A1312" s="36">
        <v>43315</v>
      </c>
      <c r="B1312" t="s">
        <v>2</v>
      </c>
      <c r="C1312" t="s">
        <v>1</v>
      </c>
      <c r="D1312" s="7">
        <v>129740.315</v>
      </c>
      <c r="E1312" s="38">
        <f t="shared" si="80"/>
        <v>129740.315</v>
      </c>
      <c r="F1312" s="45" t="e">
        <f t="shared" si="81"/>
        <v>#N/A</v>
      </c>
      <c r="G1312" s="38" t="e">
        <f t="shared" si="82"/>
        <v>#N/A</v>
      </c>
      <c r="H1312" s="38">
        <f t="shared" si="83"/>
        <v>129740.315</v>
      </c>
      <c r="I1312">
        <v>18.399999999999999</v>
      </c>
      <c r="K1312" s="38"/>
      <c r="L1312" s="45"/>
    </row>
    <row r="1313" spans="1:12" x14ac:dyDescent="0.25">
      <c r="A1313" s="36">
        <v>43316</v>
      </c>
      <c r="B1313" t="s">
        <v>2</v>
      </c>
      <c r="C1313" t="s">
        <v>1</v>
      </c>
      <c r="D1313" s="7">
        <v>116238.175</v>
      </c>
      <c r="E1313" s="38">
        <f t="shared" si="80"/>
        <v>116238.175</v>
      </c>
      <c r="F1313" s="45" t="e">
        <f t="shared" si="81"/>
        <v>#N/A</v>
      </c>
      <c r="G1313" s="38" t="e">
        <f t="shared" si="82"/>
        <v>#N/A</v>
      </c>
      <c r="H1313" s="38">
        <f t="shared" si="83"/>
        <v>116238.175</v>
      </c>
      <c r="I1313">
        <v>15.3</v>
      </c>
      <c r="K1313" s="38"/>
      <c r="L1313" s="45"/>
    </row>
    <row r="1314" spans="1:12" x14ac:dyDescent="0.25">
      <c r="A1314" s="36">
        <v>43317</v>
      </c>
      <c r="B1314" t="s">
        <v>2</v>
      </c>
      <c r="C1314" t="s">
        <v>1</v>
      </c>
      <c r="D1314" s="7">
        <v>104912.38</v>
      </c>
      <c r="E1314" s="38">
        <f t="shared" si="80"/>
        <v>104912.38</v>
      </c>
      <c r="F1314" s="45" t="e">
        <f t="shared" si="81"/>
        <v>#N/A</v>
      </c>
      <c r="G1314" s="38" t="e">
        <f t="shared" si="82"/>
        <v>#N/A</v>
      </c>
      <c r="H1314" s="38">
        <f t="shared" si="83"/>
        <v>104912.38</v>
      </c>
      <c r="I1314">
        <v>17.600000000000001</v>
      </c>
      <c r="K1314" s="38"/>
      <c r="L1314" s="45"/>
    </row>
    <row r="1315" spans="1:12" x14ac:dyDescent="0.25">
      <c r="A1315" s="36">
        <v>43318</v>
      </c>
      <c r="B1315" t="s">
        <v>2</v>
      </c>
      <c r="C1315" t="s">
        <v>1</v>
      </c>
      <c r="D1315" s="7">
        <v>127198.78</v>
      </c>
      <c r="E1315" s="38">
        <f t="shared" si="80"/>
        <v>127198.78</v>
      </c>
      <c r="F1315" s="45" t="e">
        <f t="shared" si="81"/>
        <v>#N/A</v>
      </c>
      <c r="G1315" s="38" t="e">
        <f t="shared" si="82"/>
        <v>#N/A</v>
      </c>
      <c r="H1315" s="38">
        <f t="shared" si="83"/>
        <v>127198.78</v>
      </c>
      <c r="I1315">
        <v>13.8</v>
      </c>
      <c r="K1315" s="38"/>
      <c r="L1315" s="45"/>
    </row>
    <row r="1316" spans="1:12" x14ac:dyDescent="0.25">
      <c r="A1316" s="36">
        <v>43319</v>
      </c>
      <c r="B1316" t="s">
        <v>2</v>
      </c>
      <c r="C1316" t="s">
        <v>1</v>
      </c>
      <c r="D1316" s="7">
        <v>131851.01500000001</v>
      </c>
      <c r="E1316" s="38">
        <f t="shared" si="80"/>
        <v>131851.01500000001</v>
      </c>
      <c r="F1316" s="45" t="e">
        <f t="shared" si="81"/>
        <v>#N/A</v>
      </c>
      <c r="G1316" s="38" t="e">
        <f t="shared" si="82"/>
        <v>#N/A</v>
      </c>
      <c r="H1316" s="38">
        <f t="shared" si="83"/>
        <v>131851.01500000001</v>
      </c>
      <c r="I1316">
        <v>14.8</v>
      </c>
      <c r="K1316" s="38"/>
      <c r="L1316" s="45"/>
    </row>
    <row r="1317" spans="1:12" x14ac:dyDescent="0.25">
      <c r="A1317" s="36">
        <v>43320</v>
      </c>
      <c r="B1317" t="s">
        <v>2</v>
      </c>
      <c r="C1317" t="s">
        <v>1</v>
      </c>
      <c r="D1317" s="7">
        <v>131939.5</v>
      </c>
      <c r="E1317" s="38">
        <f t="shared" si="80"/>
        <v>131939.5</v>
      </c>
      <c r="F1317" s="45" t="e">
        <f t="shared" si="81"/>
        <v>#N/A</v>
      </c>
      <c r="G1317" s="38" t="e">
        <f t="shared" si="82"/>
        <v>#N/A</v>
      </c>
      <c r="H1317" s="38">
        <f t="shared" si="83"/>
        <v>131939.5</v>
      </c>
      <c r="I1317">
        <v>16</v>
      </c>
      <c r="K1317" s="38"/>
      <c r="L1317" s="45"/>
    </row>
    <row r="1318" spans="1:12" x14ac:dyDescent="0.25">
      <c r="A1318" s="36">
        <v>43321</v>
      </c>
      <c r="B1318" t="s">
        <v>2</v>
      </c>
      <c r="C1318" t="s">
        <v>1</v>
      </c>
      <c r="D1318" s="7">
        <v>135670.99</v>
      </c>
      <c r="E1318" s="38">
        <f t="shared" si="80"/>
        <v>135670.99</v>
      </c>
      <c r="F1318" s="45" t="e">
        <f t="shared" si="81"/>
        <v>#N/A</v>
      </c>
      <c r="G1318" s="38" t="e">
        <f t="shared" si="82"/>
        <v>#N/A</v>
      </c>
      <c r="H1318" s="38">
        <f t="shared" si="83"/>
        <v>135670.99</v>
      </c>
      <c r="I1318">
        <v>15.4</v>
      </c>
      <c r="K1318" s="38"/>
      <c r="L1318" s="45"/>
    </row>
    <row r="1319" spans="1:12" x14ac:dyDescent="0.25">
      <c r="A1319" s="36">
        <v>43322</v>
      </c>
      <c r="B1319" t="s">
        <v>2</v>
      </c>
      <c r="C1319" t="s">
        <v>1</v>
      </c>
      <c r="D1319" s="7">
        <v>121875.355</v>
      </c>
      <c r="E1319" s="38">
        <f t="shared" si="80"/>
        <v>121875.355</v>
      </c>
      <c r="F1319" s="45" t="e">
        <f t="shared" si="81"/>
        <v>#N/A</v>
      </c>
      <c r="G1319" s="38" t="e">
        <f t="shared" si="82"/>
        <v>#N/A</v>
      </c>
      <c r="H1319" s="38">
        <f t="shared" si="83"/>
        <v>121875.355</v>
      </c>
      <c r="I1319">
        <v>20</v>
      </c>
      <c r="K1319" s="38"/>
      <c r="L1319" s="45"/>
    </row>
    <row r="1320" spans="1:12" x14ac:dyDescent="0.25">
      <c r="A1320" s="36">
        <v>43323</v>
      </c>
      <c r="B1320" t="s">
        <v>2</v>
      </c>
      <c r="C1320" t="s">
        <v>1</v>
      </c>
      <c r="D1320" s="7">
        <v>119988.735</v>
      </c>
      <c r="E1320" s="38">
        <f t="shared" si="80"/>
        <v>119988.735</v>
      </c>
      <c r="F1320" s="45" t="e">
        <f t="shared" si="81"/>
        <v>#N/A</v>
      </c>
      <c r="G1320" s="38" t="e">
        <f t="shared" si="82"/>
        <v>#N/A</v>
      </c>
      <c r="H1320" s="38">
        <f t="shared" si="83"/>
        <v>119988.735</v>
      </c>
      <c r="I1320">
        <v>14.7</v>
      </c>
      <c r="K1320" s="38"/>
      <c r="L1320" s="45"/>
    </row>
    <row r="1321" spans="1:12" x14ac:dyDescent="0.25">
      <c r="A1321" s="36">
        <v>43324</v>
      </c>
      <c r="B1321" t="s">
        <v>2</v>
      </c>
      <c r="C1321" t="s">
        <v>1</v>
      </c>
      <c r="D1321" s="7">
        <v>115231.85</v>
      </c>
      <c r="E1321" s="38">
        <f t="shared" si="80"/>
        <v>115231.85</v>
      </c>
      <c r="F1321" s="45" t="e">
        <f t="shared" si="81"/>
        <v>#N/A</v>
      </c>
      <c r="G1321" s="38" t="e">
        <f t="shared" si="82"/>
        <v>#N/A</v>
      </c>
      <c r="H1321" s="38">
        <f t="shared" si="83"/>
        <v>115231.85</v>
      </c>
      <c r="I1321">
        <v>14.8</v>
      </c>
      <c r="K1321" s="38"/>
      <c r="L1321" s="45"/>
    </row>
    <row r="1322" spans="1:12" x14ac:dyDescent="0.25">
      <c r="A1322" s="36">
        <v>43325</v>
      </c>
      <c r="B1322" t="s">
        <v>2</v>
      </c>
      <c r="C1322" t="s">
        <v>1</v>
      </c>
      <c r="D1322" s="7">
        <v>127541.57</v>
      </c>
      <c r="E1322" s="38">
        <f t="shared" si="80"/>
        <v>127541.57</v>
      </c>
      <c r="F1322" s="45" t="e">
        <f t="shared" si="81"/>
        <v>#N/A</v>
      </c>
      <c r="G1322" s="38" t="e">
        <f t="shared" si="82"/>
        <v>#N/A</v>
      </c>
      <c r="H1322" s="38">
        <f t="shared" si="83"/>
        <v>127541.57</v>
      </c>
      <c r="I1322">
        <v>14.9</v>
      </c>
      <c r="K1322" s="38"/>
      <c r="L1322" s="45"/>
    </row>
    <row r="1323" spans="1:12" x14ac:dyDescent="0.25">
      <c r="A1323" s="36">
        <v>43326</v>
      </c>
      <c r="B1323" t="s">
        <v>2</v>
      </c>
      <c r="C1323" t="s">
        <v>1</v>
      </c>
      <c r="D1323" s="7">
        <v>121073.45</v>
      </c>
      <c r="E1323" s="38">
        <f t="shared" si="80"/>
        <v>121073.45</v>
      </c>
      <c r="F1323" s="45" t="e">
        <f t="shared" si="81"/>
        <v>#N/A</v>
      </c>
      <c r="G1323" s="38" t="e">
        <f t="shared" si="82"/>
        <v>#N/A</v>
      </c>
      <c r="H1323" s="38">
        <f t="shared" si="83"/>
        <v>121073.45</v>
      </c>
      <c r="I1323">
        <v>16.7</v>
      </c>
      <c r="K1323" s="38"/>
      <c r="L1323" s="45"/>
    </row>
    <row r="1324" spans="1:12" x14ac:dyDescent="0.25">
      <c r="A1324" s="36">
        <v>43327</v>
      </c>
      <c r="B1324" t="s">
        <v>2</v>
      </c>
      <c r="C1324" t="s">
        <v>1</v>
      </c>
      <c r="D1324" s="7">
        <v>122602.11500000001</v>
      </c>
      <c r="E1324" s="38">
        <f t="shared" si="80"/>
        <v>122602.11500000001</v>
      </c>
      <c r="F1324" s="45" t="e">
        <f t="shared" si="81"/>
        <v>#N/A</v>
      </c>
      <c r="G1324" s="38" t="e">
        <f t="shared" si="82"/>
        <v>#N/A</v>
      </c>
      <c r="H1324" s="38">
        <f t="shared" si="83"/>
        <v>122602.11500000001</v>
      </c>
      <c r="I1324">
        <v>18.399999999999999</v>
      </c>
      <c r="K1324" s="38"/>
      <c r="L1324" s="45"/>
    </row>
    <row r="1325" spans="1:12" x14ac:dyDescent="0.25">
      <c r="A1325" s="36">
        <v>43328</v>
      </c>
      <c r="B1325" t="s">
        <v>2</v>
      </c>
      <c r="C1325" t="s">
        <v>1</v>
      </c>
      <c r="D1325" s="7">
        <v>131137.065</v>
      </c>
      <c r="E1325" s="38">
        <f t="shared" si="80"/>
        <v>131137.065</v>
      </c>
      <c r="F1325" s="45" t="e">
        <f t="shared" si="81"/>
        <v>#N/A</v>
      </c>
      <c r="G1325" s="38" t="e">
        <f t="shared" si="82"/>
        <v>#N/A</v>
      </c>
      <c r="H1325" s="38">
        <f t="shared" si="83"/>
        <v>131137.065</v>
      </c>
      <c r="I1325">
        <v>14.7</v>
      </c>
      <c r="K1325" s="38"/>
      <c r="L1325" s="45"/>
    </row>
    <row r="1326" spans="1:12" x14ac:dyDescent="0.25">
      <c r="A1326" s="36">
        <v>43329</v>
      </c>
      <c r="B1326" t="s">
        <v>2</v>
      </c>
      <c r="C1326" t="s">
        <v>1</v>
      </c>
      <c r="D1326" s="7">
        <v>125189.54</v>
      </c>
      <c r="E1326" s="38">
        <f t="shared" si="80"/>
        <v>125189.54</v>
      </c>
      <c r="F1326" s="45" t="e">
        <f t="shared" si="81"/>
        <v>#N/A</v>
      </c>
      <c r="G1326" s="38" t="e">
        <f t="shared" si="82"/>
        <v>#N/A</v>
      </c>
      <c r="H1326" s="38">
        <f t="shared" si="83"/>
        <v>125189.54</v>
      </c>
      <c r="I1326">
        <v>15.9</v>
      </c>
      <c r="K1326" s="38"/>
      <c r="L1326" s="45"/>
    </row>
    <row r="1327" spans="1:12" x14ac:dyDescent="0.25">
      <c r="A1327" s="36">
        <v>43330</v>
      </c>
      <c r="B1327" t="s">
        <v>2</v>
      </c>
      <c r="C1327" t="s">
        <v>1</v>
      </c>
      <c r="D1327" s="7">
        <v>116571.26</v>
      </c>
      <c r="E1327" s="38">
        <f t="shared" si="80"/>
        <v>116571.26</v>
      </c>
      <c r="F1327" s="45" t="e">
        <f t="shared" si="81"/>
        <v>#N/A</v>
      </c>
      <c r="G1327" s="38" t="e">
        <f t="shared" si="82"/>
        <v>#N/A</v>
      </c>
      <c r="H1327" s="38">
        <f t="shared" si="83"/>
        <v>116571.26</v>
      </c>
      <c r="I1327">
        <v>13.8</v>
      </c>
      <c r="K1327" s="38"/>
      <c r="L1327" s="45"/>
    </row>
    <row r="1328" spans="1:12" x14ac:dyDescent="0.25">
      <c r="A1328" s="36">
        <v>43331</v>
      </c>
      <c r="B1328" t="s">
        <v>2</v>
      </c>
      <c r="C1328" t="s">
        <v>1</v>
      </c>
      <c r="D1328" s="7">
        <v>119707.93</v>
      </c>
      <c r="E1328" s="38">
        <f t="shared" si="80"/>
        <v>119707.93</v>
      </c>
      <c r="F1328" s="45" t="e">
        <f t="shared" si="81"/>
        <v>#N/A</v>
      </c>
      <c r="G1328" s="38" t="e">
        <f t="shared" si="82"/>
        <v>#N/A</v>
      </c>
      <c r="H1328" s="38">
        <f t="shared" si="83"/>
        <v>119707.93</v>
      </c>
      <c r="I1328">
        <v>11.9</v>
      </c>
      <c r="K1328" s="38"/>
      <c r="L1328" s="45"/>
    </row>
    <row r="1329" spans="1:12" x14ac:dyDescent="0.25">
      <c r="A1329" s="36">
        <v>43332</v>
      </c>
      <c r="B1329" t="s">
        <v>2</v>
      </c>
      <c r="C1329" t="s">
        <v>1</v>
      </c>
      <c r="D1329" s="7">
        <v>138918.38500000001</v>
      </c>
      <c r="E1329" s="38">
        <f t="shared" si="80"/>
        <v>138918.38500000001</v>
      </c>
      <c r="F1329" s="45" t="e">
        <f t="shared" si="81"/>
        <v>#N/A</v>
      </c>
      <c r="G1329" s="38" t="e">
        <f t="shared" si="82"/>
        <v>#N/A</v>
      </c>
      <c r="H1329" s="38">
        <f t="shared" si="83"/>
        <v>138918.38500000001</v>
      </c>
      <c r="I1329">
        <v>12.4</v>
      </c>
      <c r="K1329" s="38"/>
      <c r="L1329" s="45"/>
    </row>
    <row r="1330" spans="1:12" x14ac:dyDescent="0.25">
      <c r="A1330" s="36">
        <v>43333</v>
      </c>
      <c r="B1330" t="s">
        <v>2</v>
      </c>
      <c r="C1330" t="s">
        <v>1</v>
      </c>
      <c r="D1330" s="7">
        <v>138424.25</v>
      </c>
      <c r="E1330" s="38">
        <f t="shared" si="80"/>
        <v>138424.25</v>
      </c>
      <c r="F1330" s="45" t="e">
        <f t="shared" si="81"/>
        <v>#N/A</v>
      </c>
      <c r="G1330" s="38" t="e">
        <f t="shared" si="82"/>
        <v>#N/A</v>
      </c>
      <c r="H1330" s="38">
        <f t="shared" si="83"/>
        <v>138424.25</v>
      </c>
      <c r="I1330">
        <v>12.4</v>
      </c>
      <c r="K1330" s="38"/>
      <c r="L1330" s="45"/>
    </row>
    <row r="1331" spans="1:12" x14ac:dyDescent="0.25">
      <c r="A1331" s="36">
        <v>43334</v>
      </c>
      <c r="B1331" t="s">
        <v>2</v>
      </c>
      <c r="C1331" t="s">
        <v>1</v>
      </c>
      <c r="D1331" s="7">
        <v>136240.845</v>
      </c>
      <c r="E1331" s="38">
        <f t="shared" si="80"/>
        <v>136240.845</v>
      </c>
      <c r="F1331" s="45" t="e">
        <f t="shared" si="81"/>
        <v>#N/A</v>
      </c>
      <c r="G1331" s="38" t="e">
        <f t="shared" si="82"/>
        <v>#N/A</v>
      </c>
      <c r="H1331" s="38">
        <f t="shared" si="83"/>
        <v>136240.845</v>
      </c>
      <c r="I1331">
        <v>14</v>
      </c>
      <c r="K1331" s="38"/>
      <c r="L1331" s="45"/>
    </row>
    <row r="1332" spans="1:12" x14ac:dyDescent="0.25">
      <c r="A1332" s="36">
        <v>43335</v>
      </c>
      <c r="B1332" t="s">
        <v>2</v>
      </c>
      <c r="C1332" t="s">
        <v>1</v>
      </c>
      <c r="D1332" s="7">
        <v>131956.72500000001</v>
      </c>
      <c r="E1332" s="38">
        <f t="shared" si="80"/>
        <v>131956.72500000001</v>
      </c>
      <c r="F1332" s="45" t="e">
        <f t="shared" si="81"/>
        <v>#N/A</v>
      </c>
      <c r="G1332" s="38" t="e">
        <f t="shared" si="82"/>
        <v>#N/A</v>
      </c>
      <c r="H1332" s="38">
        <f t="shared" si="83"/>
        <v>131956.72500000001</v>
      </c>
      <c r="I1332">
        <v>16</v>
      </c>
      <c r="K1332" s="38"/>
      <c r="L1332" s="45"/>
    </row>
    <row r="1333" spans="1:12" x14ac:dyDescent="0.25">
      <c r="A1333" s="36">
        <v>43336</v>
      </c>
      <c r="B1333" t="s">
        <v>2</v>
      </c>
      <c r="C1333" t="s">
        <v>1</v>
      </c>
      <c r="D1333" s="7">
        <v>130210.94</v>
      </c>
      <c r="E1333" s="38">
        <f t="shared" si="80"/>
        <v>130210.94</v>
      </c>
      <c r="F1333" s="45" t="e">
        <f t="shared" si="81"/>
        <v>#N/A</v>
      </c>
      <c r="G1333" s="38" t="e">
        <f t="shared" si="82"/>
        <v>#N/A</v>
      </c>
      <c r="H1333" s="38">
        <f t="shared" si="83"/>
        <v>130210.94</v>
      </c>
      <c r="I1333">
        <v>15.4</v>
      </c>
      <c r="K1333" s="38"/>
      <c r="L1333" s="45"/>
    </row>
    <row r="1334" spans="1:12" x14ac:dyDescent="0.25">
      <c r="A1334" s="36">
        <v>43337</v>
      </c>
      <c r="B1334" t="s">
        <v>2</v>
      </c>
      <c r="C1334" t="s">
        <v>1</v>
      </c>
      <c r="D1334" s="7">
        <v>116471.77499999999</v>
      </c>
      <c r="E1334" s="38">
        <f t="shared" si="80"/>
        <v>116471.77499999999</v>
      </c>
      <c r="F1334" s="45" t="e">
        <f t="shared" si="81"/>
        <v>#N/A</v>
      </c>
      <c r="G1334" s="38" t="e">
        <f t="shared" si="82"/>
        <v>#N/A</v>
      </c>
      <c r="H1334" s="38">
        <f t="shared" si="83"/>
        <v>116471.77499999999</v>
      </c>
      <c r="I1334">
        <v>15.2</v>
      </c>
      <c r="K1334" s="38"/>
      <c r="L1334" s="45"/>
    </row>
    <row r="1335" spans="1:12" x14ac:dyDescent="0.25">
      <c r="A1335" s="36">
        <v>43338</v>
      </c>
      <c r="B1335" t="s">
        <v>2</v>
      </c>
      <c r="C1335" t="s">
        <v>1</v>
      </c>
      <c r="D1335" s="7">
        <v>111436.265</v>
      </c>
      <c r="E1335" s="38">
        <f t="shared" si="80"/>
        <v>111436.265</v>
      </c>
      <c r="F1335" s="45" t="e">
        <f t="shared" si="81"/>
        <v>#N/A</v>
      </c>
      <c r="G1335" s="38" t="e">
        <f t="shared" si="82"/>
        <v>#N/A</v>
      </c>
      <c r="H1335" s="38">
        <f t="shared" si="83"/>
        <v>111436.265</v>
      </c>
      <c r="I1335">
        <v>14.7</v>
      </c>
      <c r="K1335" s="38"/>
      <c r="L1335" s="45"/>
    </row>
    <row r="1336" spans="1:12" x14ac:dyDescent="0.25">
      <c r="A1336" s="36">
        <v>43339</v>
      </c>
      <c r="B1336" t="s">
        <v>2</v>
      </c>
      <c r="C1336" t="s">
        <v>1</v>
      </c>
      <c r="D1336" s="7">
        <v>131280.85</v>
      </c>
      <c r="E1336" s="38">
        <f t="shared" si="80"/>
        <v>131280.85</v>
      </c>
      <c r="F1336" s="45" t="e">
        <f t="shared" si="81"/>
        <v>#N/A</v>
      </c>
      <c r="G1336" s="38" t="e">
        <f t="shared" si="82"/>
        <v>#N/A</v>
      </c>
      <c r="H1336" s="38">
        <f t="shared" si="83"/>
        <v>131280.85</v>
      </c>
      <c r="I1336">
        <v>12.9</v>
      </c>
      <c r="K1336" s="38"/>
      <c r="L1336" s="45"/>
    </row>
    <row r="1337" spans="1:12" x14ac:dyDescent="0.25">
      <c r="A1337" s="36">
        <v>43340</v>
      </c>
      <c r="B1337" t="s">
        <v>2</v>
      </c>
      <c r="C1337" t="s">
        <v>1</v>
      </c>
      <c r="D1337" s="7">
        <v>139563.095</v>
      </c>
      <c r="E1337" s="38">
        <f t="shared" si="80"/>
        <v>139563.095</v>
      </c>
      <c r="F1337" s="45" t="e">
        <f t="shared" si="81"/>
        <v>#N/A</v>
      </c>
      <c r="G1337" s="38" t="e">
        <f t="shared" si="82"/>
        <v>#N/A</v>
      </c>
      <c r="H1337" s="38">
        <f t="shared" si="83"/>
        <v>139563.095</v>
      </c>
      <c r="I1337">
        <v>11.2</v>
      </c>
      <c r="K1337" s="38"/>
      <c r="L1337" s="45"/>
    </row>
    <row r="1338" spans="1:12" x14ac:dyDescent="0.25">
      <c r="A1338" s="36">
        <v>43341</v>
      </c>
      <c r="B1338" t="s">
        <v>2</v>
      </c>
      <c r="C1338" t="s">
        <v>1</v>
      </c>
      <c r="D1338" s="7">
        <v>136032.16</v>
      </c>
      <c r="E1338" s="38">
        <f t="shared" si="80"/>
        <v>136032.16</v>
      </c>
      <c r="F1338" s="45" t="e">
        <f t="shared" si="81"/>
        <v>#N/A</v>
      </c>
      <c r="G1338" s="38" t="e">
        <f t="shared" si="82"/>
        <v>#N/A</v>
      </c>
      <c r="H1338" s="38">
        <f t="shared" si="83"/>
        <v>136032.16</v>
      </c>
      <c r="I1338">
        <v>12.5</v>
      </c>
      <c r="K1338" s="38"/>
      <c r="L1338" s="45"/>
    </row>
    <row r="1339" spans="1:12" x14ac:dyDescent="0.25">
      <c r="A1339" s="36">
        <v>43342</v>
      </c>
      <c r="B1339" t="s">
        <v>2</v>
      </c>
      <c r="C1339" t="s">
        <v>1</v>
      </c>
      <c r="D1339" s="7">
        <v>139752.54500000001</v>
      </c>
      <c r="E1339" s="38">
        <f t="shared" si="80"/>
        <v>139752.54500000001</v>
      </c>
      <c r="F1339" s="45" t="e">
        <f t="shared" si="81"/>
        <v>#N/A</v>
      </c>
      <c r="G1339" s="38" t="e">
        <f t="shared" si="82"/>
        <v>#N/A</v>
      </c>
      <c r="H1339" s="38">
        <f t="shared" si="83"/>
        <v>139752.54500000001</v>
      </c>
      <c r="I1339">
        <v>16.7</v>
      </c>
      <c r="K1339" s="38"/>
      <c r="L1339" s="45"/>
    </row>
    <row r="1340" spans="1:12" x14ac:dyDescent="0.25">
      <c r="A1340" s="36">
        <v>43343</v>
      </c>
      <c r="B1340" t="s">
        <v>2</v>
      </c>
      <c r="C1340" t="s">
        <v>1</v>
      </c>
      <c r="D1340" s="7">
        <v>130466.91499999999</v>
      </c>
      <c r="E1340" s="38">
        <f t="shared" si="80"/>
        <v>130466.91499999999</v>
      </c>
      <c r="F1340" s="45" t="e">
        <f t="shared" si="81"/>
        <v>#N/A</v>
      </c>
      <c r="G1340" s="38" t="e">
        <f t="shared" si="82"/>
        <v>#N/A</v>
      </c>
      <c r="H1340" s="38">
        <f t="shared" si="83"/>
        <v>130466.91499999999</v>
      </c>
      <c r="I1340">
        <v>16</v>
      </c>
      <c r="K1340" s="38"/>
      <c r="L1340" s="45"/>
    </row>
    <row r="1341" spans="1:12" x14ac:dyDescent="0.25">
      <c r="A1341" s="36">
        <v>43344</v>
      </c>
      <c r="B1341" t="s">
        <v>2</v>
      </c>
      <c r="C1341" t="s">
        <v>1</v>
      </c>
      <c r="D1341" s="7">
        <v>116344.565</v>
      </c>
      <c r="E1341" s="38">
        <f t="shared" si="80"/>
        <v>116344.565</v>
      </c>
      <c r="F1341" s="45" t="e">
        <f t="shared" si="81"/>
        <v>#N/A</v>
      </c>
      <c r="G1341" s="38" t="e">
        <f t="shared" si="82"/>
        <v>#N/A</v>
      </c>
      <c r="H1341" s="38">
        <f t="shared" si="83"/>
        <v>116344.565</v>
      </c>
      <c r="I1341">
        <v>13.4</v>
      </c>
      <c r="K1341" s="38"/>
      <c r="L1341" s="45"/>
    </row>
    <row r="1342" spans="1:12" x14ac:dyDescent="0.25">
      <c r="A1342" s="36">
        <v>43345</v>
      </c>
      <c r="B1342" t="s">
        <v>2</v>
      </c>
      <c r="C1342" t="s">
        <v>1</v>
      </c>
      <c r="D1342" s="7">
        <v>118402.905</v>
      </c>
      <c r="E1342" s="38">
        <f t="shared" si="80"/>
        <v>118402.905</v>
      </c>
      <c r="F1342" s="45" t="e">
        <f t="shared" si="81"/>
        <v>#N/A</v>
      </c>
      <c r="G1342" s="38" t="e">
        <f t="shared" si="82"/>
        <v>#N/A</v>
      </c>
      <c r="H1342" s="38">
        <f t="shared" si="83"/>
        <v>118402.905</v>
      </c>
      <c r="I1342">
        <v>12.3</v>
      </c>
      <c r="K1342" s="38"/>
      <c r="L1342" s="45"/>
    </row>
    <row r="1343" spans="1:12" x14ac:dyDescent="0.25">
      <c r="A1343" s="36">
        <v>43346</v>
      </c>
      <c r="B1343" t="s">
        <v>2</v>
      </c>
      <c r="C1343" t="s">
        <v>1</v>
      </c>
      <c r="D1343" s="7">
        <v>131448.995</v>
      </c>
      <c r="E1343" s="38">
        <f t="shared" si="80"/>
        <v>131448.995</v>
      </c>
      <c r="F1343" s="45" t="e">
        <f t="shared" si="81"/>
        <v>#N/A</v>
      </c>
      <c r="G1343" s="38" t="e">
        <f t="shared" si="82"/>
        <v>#N/A</v>
      </c>
      <c r="H1343" s="38">
        <f t="shared" si="83"/>
        <v>131448.995</v>
      </c>
      <c r="I1343">
        <v>13.1</v>
      </c>
      <c r="K1343" s="38"/>
      <c r="L1343" s="45"/>
    </row>
    <row r="1344" spans="1:12" x14ac:dyDescent="0.25">
      <c r="A1344" s="36">
        <v>43347</v>
      </c>
      <c r="B1344" t="s">
        <v>2</v>
      </c>
      <c r="C1344" t="s">
        <v>1</v>
      </c>
      <c r="D1344" s="7">
        <v>128192.08500000001</v>
      </c>
      <c r="E1344" s="38">
        <f t="shared" si="80"/>
        <v>128192.08500000001</v>
      </c>
      <c r="F1344" s="45" t="e">
        <f t="shared" si="81"/>
        <v>#N/A</v>
      </c>
      <c r="G1344" s="38" t="e">
        <f t="shared" si="82"/>
        <v>#N/A</v>
      </c>
      <c r="H1344" s="38">
        <f t="shared" si="83"/>
        <v>128192.08500000001</v>
      </c>
      <c r="I1344">
        <v>19.5</v>
      </c>
      <c r="K1344" s="38"/>
      <c r="L1344" s="45"/>
    </row>
    <row r="1345" spans="1:12" x14ac:dyDescent="0.25">
      <c r="A1345" s="36">
        <v>43348</v>
      </c>
      <c r="B1345" t="s">
        <v>2</v>
      </c>
      <c r="C1345" t="s">
        <v>1</v>
      </c>
      <c r="D1345" s="7">
        <v>118307.155</v>
      </c>
      <c r="E1345" s="38">
        <f t="shared" si="80"/>
        <v>118307.155</v>
      </c>
      <c r="F1345" s="45" t="e">
        <f t="shared" si="81"/>
        <v>#N/A</v>
      </c>
      <c r="G1345" s="38" t="e">
        <f t="shared" si="82"/>
        <v>#N/A</v>
      </c>
      <c r="H1345" s="38">
        <f t="shared" si="83"/>
        <v>118307.155</v>
      </c>
      <c r="I1345">
        <v>20.2</v>
      </c>
      <c r="K1345" s="38"/>
      <c r="L1345" s="45"/>
    </row>
    <row r="1346" spans="1:12" x14ac:dyDescent="0.25">
      <c r="A1346" s="36">
        <v>43349</v>
      </c>
      <c r="B1346" t="s">
        <v>2</v>
      </c>
      <c r="C1346" t="s">
        <v>1</v>
      </c>
      <c r="D1346" s="7">
        <v>116467.37</v>
      </c>
      <c r="E1346" s="38">
        <f t="shared" si="80"/>
        <v>116467.37</v>
      </c>
      <c r="F1346" s="45" t="e">
        <f t="shared" si="81"/>
        <v>#N/A</v>
      </c>
      <c r="G1346" s="38" t="e">
        <f t="shared" si="82"/>
        <v>#N/A</v>
      </c>
      <c r="H1346" s="38">
        <f t="shared" si="83"/>
        <v>116467.37</v>
      </c>
      <c r="I1346">
        <v>20.6</v>
      </c>
      <c r="K1346" s="38"/>
      <c r="L1346" s="45"/>
    </row>
    <row r="1347" spans="1:12" x14ac:dyDescent="0.25">
      <c r="A1347" s="36">
        <v>43350</v>
      </c>
      <c r="B1347" t="s">
        <v>2</v>
      </c>
      <c r="C1347" t="s">
        <v>1</v>
      </c>
      <c r="D1347" s="7">
        <v>123583.52</v>
      </c>
      <c r="E1347" s="38">
        <f t="shared" ref="E1347:E1410" si="84">IF($B1347="N",#N/A,$D1347)</f>
        <v>123583.52</v>
      </c>
      <c r="F1347" s="45" t="e">
        <f t="shared" ref="F1347:F1410" si="85">IF($B1347="N",$D1347,#N/A)</f>
        <v>#N/A</v>
      </c>
      <c r="G1347" s="38" t="e">
        <f t="shared" ref="G1347:G1410" si="86">IF($C1347="Y",$D1347,#N/A)</f>
        <v>#N/A</v>
      </c>
      <c r="H1347" s="38">
        <f t="shared" ref="H1347:H1410" si="87">IF($C1347="Y",#N/A,$D1347)</f>
        <v>123583.52</v>
      </c>
      <c r="I1347">
        <v>15.1</v>
      </c>
      <c r="K1347" s="38"/>
      <c r="L1347" s="45"/>
    </row>
    <row r="1348" spans="1:12" x14ac:dyDescent="0.25">
      <c r="A1348" s="36">
        <v>43351</v>
      </c>
      <c r="B1348" t="s">
        <v>2</v>
      </c>
      <c r="C1348" t="s">
        <v>1</v>
      </c>
      <c r="D1348" s="7">
        <v>109948.61500000001</v>
      </c>
      <c r="E1348" s="38">
        <f t="shared" si="84"/>
        <v>109948.61500000001</v>
      </c>
      <c r="F1348" s="45" t="e">
        <f t="shared" si="85"/>
        <v>#N/A</v>
      </c>
      <c r="G1348" s="38" t="e">
        <f t="shared" si="86"/>
        <v>#N/A</v>
      </c>
      <c r="H1348" s="38">
        <f t="shared" si="87"/>
        <v>109948.61500000001</v>
      </c>
      <c r="I1348">
        <v>17.5</v>
      </c>
      <c r="K1348" s="38"/>
      <c r="L1348" s="45"/>
    </row>
    <row r="1349" spans="1:12" x14ac:dyDescent="0.25">
      <c r="A1349" s="36">
        <v>43352</v>
      </c>
      <c r="B1349" t="s">
        <v>2</v>
      </c>
      <c r="C1349" t="s">
        <v>1</v>
      </c>
      <c r="D1349" s="7">
        <v>107838.95</v>
      </c>
      <c r="E1349" s="38">
        <f t="shared" si="84"/>
        <v>107838.95</v>
      </c>
      <c r="F1349" s="45" t="e">
        <f t="shared" si="85"/>
        <v>#N/A</v>
      </c>
      <c r="G1349" s="38" t="e">
        <f t="shared" si="86"/>
        <v>#N/A</v>
      </c>
      <c r="H1349" s="38">
        <f t="shared" si="87"/>
        <v>107838.95</v>
      </c>
      <c r="I1349">
        <v>18.100000000000001</v>
      </c>
      <c r="K1349" s="38"/>
      <c r="L1349" s="45"/>
    </row>
    <row r="1350" spans="1:12" x14ac:dyDescent="0.25">
      <c r="A1350" s="36">
        <v>43353</v>
      </c>
      <c r="B1350" t="s">
        <v>2</v>
      </c>
      <c r="C1350" t="s">
        <v>1</v>
      </c>
      <c r="D1350" s="7">
        <v>123132.625</v>
      </c>
      <c r="E1350" s="38">
        <f t="shared" si="84"/>
        <v>123132.625</v>
      </c>
      <c r="F1350" s="45" t="e">
        <f t="shared" si="85"/>
        <v>#N/A</v>
      </c>
      <c r="G1350" s="38" t="e">
        <f t="shared" si="86"/>
        <v>#N/A</v>
      </c>
      <c r="H1350" s="38">
        <f t="shared" si="87"/>
        <v>123132.625</v>
      </c>
      <c r="I1350">
        <v>18</v>
      </c>
      <c r="K1350" s="38"/>
      <c r="L1350" s="45"/>
    </row>
    <row r="1351" spans="1:12" x14ac:dyDescent="0.25">
      <c r="A1351" s="36">
        <v>43354</v>
      </c>
      <c r="B1351" t="s">
        <v>2</v>
      </c>
      <c r="C1351" t="s">
        <v>1</v>
      </c>
      <c r="D1351" s="7">
        <v>111096.53</v>
      </c>
      <c r="E1351" s="38">
        <f t="shared" si="84"/>
        <v>111096.53</v>
      </c>
      <c r="F1351" s="45" t="e">
        <f t="shared" si="85"/>
        <v>#N/A</v>
      </c>
      <c r="G1351" s="38" t="e">
        <f t="shared" si="86"/>
        <v>#N/A</v>
      </c>
      <c r="H1351" s="38">
        <f t="shared" si="87"/>
        <v>111096.53</v>
      </c>
      <c r="I1351">
        <v>24.2</v>
      </c>
      <c r="K1351" s="38"/>
      <c r="L1351" s="45"/>
    </row>
    <row r="1352" spans="1:12" x14ac:dyDescent="0.25">
      <c r="A1352" s="36">
        <v>43355</v>
      </c>
      <c r="B1352" t="s">
        <v>2</v>
      </c>
      <c r="C1352" t="s">
        <v>1</v>
      </c>
      <c r="D1352" s="7">
        <v>112935.03999999999</v>
      </c>
      <c r="E1352" s="38">
        <f t="shared" si="84"/>
        <v>112935.03999999999</v>
      </c>
      <c r="F1352" s="45" t="e">
        <f t="shared" si="85"/>
        <v>#N/A</v>
      </c>
      <c r="G1352" s="38" t="e">
        <f t="shared" si="86"/>
        <v>#N/A</v>
      </c>
      <c r="H1352" s="38">
        <f t="shared" si="87"/>
        <v>112935.03999999999</v>
      </c>
      <c r="I1352">
        <v>18.5</v>
      </c>
      <c r="K1352" s="38"/>
      <c r="L1352" s="45"/>
    </row>
    <row r="1353" spans="1:12" x14ac:dyDescent="0.25">
      <c r="A1353" s="36">
        <v>43356</v>
      </c>
      <c r="B1353" t="s">
        <v>2</v>
      </c>
      <c r="C1353" t="s">
        <v>1</v>
      </c>
      <c r="D1353" s="7">
        <v>117880.565</v>
      </c>
      <c r="E1353" s="38">
        <f t="shared" si="84"/>
        <v>117880.565</v>
      </c>
      <c r="F1353" s="45" t="e">
        <f t="shared" si="85"/>
        <v>#N/A</v>
      </c>
      <c r="G1353" s="38" t="e">
        <f t="shared" si="86"/>
        <v>#N/A</v>
      </c>
      <c r="H1353" s="38">
        <f t="shared" si="87"/>
        <v>117880.565</v>
      </c>
      <c r="I1353">
        <v>19.7</v>
      </c>
      <c r="K1353" s="38"/>
      <c r="L1353" s="45"/>
    </row>
    <row r="1354" spans="1:12" x14ac:dyDescent="0.25">
      <c r="A1354" s="36">
        <v>43357</v>
      </c>
      <c r="B1354" t="s">
        <v>2</v>
      </c>
      <c r="C1354" t="s">
        <v>1</v>
      </c>
      <c r="D1354" s="7">
        <v>111213.15</v>
      </c>
      <c r="E1354" s="38">
        <f t="shared" si="84"/>
        <v>111213.15</v>
      </c>
      <c r="F1354" s="45" t="e">
        <f t="shared" si="85"/>
        <v>#N/A</v>
      </c>
      <c r="G1354" s="38" t="e">
        <f t="shared" si="86"/>
        <v>#N/A</v>
      </c>
      <c r="H1354" s="38">
        <f t="shared" si="87"/>
        <v>111213.15</v>
      </c>
      <c r="I1354">
        <v>22.7</v>
      </c>
      <c r="K1354" s="38"/>
      <c r="L1354" s="45"/>
    </row>
    <row r="1355" spans="1:12" x14ac:dyDescent="0.25">
      <c r="A1355" s="36">
        <v>43358</v>
      </c>
      <c r="B1355" t="s">
        <v>2</v>
      </c>
      <c r="C1355" t="s">
        <v>1</v>
      </c>
      <c r="D1355" s="7">
        <v>108632.355</v>
      </c>
      <c r="E1355" s="38">
        <f t="shared" si="84"/>
        <v>108632.355</v>
      </c>
      <c r="F1355" s="45" t="e">
        <f t="shared" si="85"/>
        <v>#N/A</v>
      </c>
      <c r="G1355" s="38" t="e">
        <f t="shared" si="86"/>
        <v>#N/A</v>
      </c>
      <c r="H1355" s="38">
        <f t="shared" si="87"/>
        <v>108632.355</v>
      </c>
      <c r="I1355">
        <v>13.7</v>
      </c>
      <c r="K1355" s="38"/>
      <c r="L1355" s="45"/>
    </row>
    <row r="1356" spans="1:12" x14ac:dyDescent="0.25">
      <c r="A1356" s="36">
        <v>43359</v>
      </c>
      <c r="B1356" t="s">
        <v>2</v>
      </c>
      <c r="C1356" t="s">
        <v>1</v>
      </c>
      <c r="D1356" s="7">
        <v>113030.005</v>
      </c>
      <c r="E1356" s="38">
        <f t="shared" si="84"/>
        <v>113030.005</v>
      </c>
      <c r="F1356" s="45" t="e">
        <f t="shared" si="85"/>
        <v>#N/A</v>
      </c>
      <c r="G1356" s="38" t="e">
        <f t="shared" si="86"/>
        <v>#N/A</v>
      </c>
      <c r="H1356" s="38">
        <f t="shared" si="87"/>
        <v>113030.005</v>
      </c>
      <c r="I1356">
        <v>14</v>
      </c>
      <c r="K1356" s="38"/>
      <c r="L1356" s="45"/>
    </row>
    <row r="1357" spans="1:12" x14ac:dyDescent="0.25">
      <c r="A1357" s="36">
        <v>43360</v>
      </c>
      <c r="B1357" t="s">
        <v>2</v>
      </c>
      <c r="C1357" t="s">
        <v>1</v>
      </c>
      <c r="D1357" s="7">
        <v>118208.24</v>
      </c>
      <c r="E1357" s="38">
        <f t="shared" si="84"/>
        <v>118208.24</v>
      </c>
      <c r="F1357" s="45" t="e">
        <f t="shared" si="85"/>
        <v>#N/A</v>
      </c>
      <c r="G1357" s="38" t="e">
        <f t="shared" si="86"/>
        <v>#N/A</v>
      </c>
      <c r="H1357" s="38">
        <f t="shared" si="87"/>
        <v>118208.24</v>
      </c>
      <c r="I1357">
        <v>18.100000000000001</v>
      </c>
      <c r="K1357" s="38"/>
      <c r="L1357" s="45"/>
    </row>
    <row r="1358" spans="1:12" x14ac:dyDescent="0.25">
      <c r="A1358" s="36">
        <v>43361</v>
      </c>
      <c r="B1358" t="s">
        <v>2</v>
      </c>
      <c r="C1358" t="s">
        <v>1</v>
      </c>
      <c r="D1358" s="7">
        <v>119622.285</v>
      </c>
      <c r="E1358" s="38">
        <f t="shared" si="84"/>
        <v>119622.285</v>
      </c>
      <c r="F1358" s="45" t="e">
        <f t="shared" si="85"/>
        <v>#N/A</v>
      </c>
      <c r="G1358" s="38" t="e">
        <f t="shared" si="86"/>
        <v>#N/A</v>
      </c>
      <c r="H1358" s="38">
        <f t="shared" si="87"/>
        <v>119622.285</v>
      </c>
      <c r="I1358">
        <v>20.3</v>
      </c>
      <c r="K1358" s="38"/>
      <c r="L1358" s="45"/>
    </row>
    <row r="1359" spans="1:12" x14ac:dyDescent="0.25">
      <c r="A1359" s="36">
        <v>43362</v>
      </c>
      <c r="B1359" t="s">
        <v>2</v>
      </c>
      <c r="C1359" t="s">
        <v>1</v>
      </c>
      <c r="D1359" s="7">
        <v>123787.77</v>
      </c>
      <c r="E1359" s="38">
        <f t="shared" si="84"/>
        <v>123787.77</v>
      </c>
      <c r="F1359" s="45" t="e">
        <f t="shared" si="85"/>
        <v>#N/A</v>
      </c>
      <c r="G1359" s="38" t="e">
        <f t="shared" si="86"/>
        <v>#N/A</v>
      </c>
      <c r="H1359" s="38">
        <f t="shared" si="87"/>
        <v>123787.77</v>
      </c>
      <c r="I1359">
        <v>14.7</v>
      </c>
      <c r="K1359" s="38"/>
      <c r="L1359" s="45"/>
    </row>
    <row r="1360" spans="1:12" x14ac:dyDescent="0.25">
      <c r="A1360" s="36">
        <v>43363</v>
      </c>
      <c r="B1360" t="s">
        <v>2</v>
      </c>
      <c r="C1360" t="s">
        <v>1</v>
      </c>
      <c r="D1360" s="7">
        <v>125335.57</v>
      </c>
      <c r="E1360" s="38">
        <f t="shared" si="84"/>
        <v>125335.57</v>
      </c>
      <c r="F1360" s="45" t="e">
        <f t="shared" si="85"/>
        <v>#N/A</v>
      </c>
      <c r="G1360" s="38" t="e">
        <f t="shared" si="86"/>
        <v>#N/A</v>
      </c>
      <c r="H1360" s="38">
        <f t="shared" si="87"/>
        <v>125335.57</v>
      </c>
      <c r="I1360">
        <v>17.399999999999999</v>
      </c>
      <c r="K1360" s="38"/>
      <c r="L1360" s="45"/>
    </row>
    <row r="1361" spans="1:12" x14ac:dyDescent="0.25">
      <c r="A1361" s="36">
        <v>43364</v>
      </c>
      <c r="B1361" t="s">
        <v>1</v>
      </c>
      <c r="C1361" t="s">
        <v>1</v>
      </c>
      <c r="D1361" s="7">
        <v>120372.48</v>
      </c>
      <c r="E1361" s="38" t="e">
        <f t="shared" si="84"/>
        <v>#N/A</v>
      </c>
      <c r="F1361" s="45">
        <f t="shared" si="85"/>
        <v>120372.48</v>
      </c>
      <c r="G1361" s="38" t="e">
        <f t="shared" si="86"/>
        <v>#N/A</v>
      </c>
      <c r="H1361" s="38">
        <f t="shared" si="87"/>
        <v>120372.48</v>
      </c>
      <c r="I1361">
        <v>18.899999999999999</v>
      </c>
      <c r="K1361" s="38"/>
      <c r="L1361" s="45"/>
    </row>
    <row r="1362" spans="1:12" x14ac:dyDescent="0.25">
      <c r="A1362" s="36">
        <v>43365</v>
      </c>
      <c r="B1362" t="s">
        <v>1</v>
      </c>
      <c r="C1362" t="s">
        <v>1</v>
      </c>
      <c r="D1362" s="7">
        <v>107731.72</v>
      </c>
      <c r="E1362" s="38" t="e">
        <f t="shared" si="84"/>
        <v>#N/A</v>
      </c>
      <c r="F1362" s="45">
        <f t="shared" si="85"/>
        <v>107731.72</v>
      </c>
      <c r="G1362" s="38" t="e">
        <f t="shared" si="86"/>
        <v>#N/A</v>
      </c>
      <c r="H1362" s="38">
        <f t="shared" si="87"/>
        <v>107731.72</v>
      </c>
      <c r="I1362">
        <v>17.3</v>
      </c>
      <c r="K1362" s="38"/>
      <c r="L1362" s="45"/>
    </row>
    <row r="1363" spans="1:12" x14ac:dyDescent="0.25">
      <c r="A1363" s="36">
        <v>43366</v>
      </c>
      <c r="B1363" t="s">
        <v>1</v>
      </c>
      <c r="C1363" t="s">
        <v>1</v>
      </c>
      <c r="D1363" s="7">
        <v>107332.1</v>
      </c>
      <c r="E1363" s="38" t="e">
        <f t="shared" si="84"/>
        <v>#N/A</v>
      </c>
      <c r="F1363" s="45">
        <f t="shared" si="85"/>
        <v>107332.1</v>
      </c>
      <c r="G1363" s="38" t="e">
        <f t="shared" si="86"/>
        <v>#N/A</v>
      </c>
      <c r="H1363" s="38">
        <f t="shared" si="87"/>
        <v>107332.1</v>
      </c>
      <c r="I1363">
        <v>13.7</v>
      </c>
      <c r="K1363" s="38"/>
      <c r="L1363" s="45"/>
    </row>
    <row r="1364" spans="1:12" x14ac:dyDescent="0.25">
      <c r="A1364" s="36">
        <v>43367</v>
      </c>
      <c r="B1364" t="s">
        <v>1</v>
      </c>
      <c r="C1364" t="s">
        <v>1</v>
      </c>
      <c r="D1364" s="7">
        <v>119535.715</v>
      </c>
      <c r="E1364" s="38" t="e">
        <f t="shared" si="84"/>
        <v>#N/A</v>
      </c>
      <c r="F1364" s="45">
        <f t="shared" si="85"/>
        <v>119535.715</v>
      </c>
      <c r="G1364" s="38" t="e">
        <f t="shared" si="86"/>
        <v>#N/A</v>
      </c>
      <c r="H1364" s="38">
        <f t="shared" si="87"/>
        <v>119535.715</v>
      </c>
      <c r="I1364">
        <v>14.9</v>
      </c>
      <c r="K1364" s="38"/>
      <c r="L1364" s="45"/>
    </row>
    <row r="1365" spans="1:12" x14ac:dyDescent="0.25">
      <c r="A1365" s="36">
        <v>43368</v>
      </c>
      <c r="B1365" t="s">
        <v>1</v>
      </c>
      <c r="C1365" t="s">
        <v>1</v>
      </c>
      <c r="D1365" s="7">
        <v>124797.08500000001</v>
      </c>
      <c r="E1365" s="38" t="e">
        <f t="shared" si="84"/>
        <v>#N/A</v>
      </c>
      <c r="F1365" s="45">
        <f t="shared" si="85"/>
        <v>124797.08500000001</v>
      </c>
      <c r="G1365" s="38" t="e">
        <f t="shared" si="86"/>
        <v>#N/A</v>
      </c>
      <c r="H1365" s="38">
        <f t="shared" si="87"/>
        <v>124797.08500000001</v>
      </c>
      <c r="I1365">
        <v>13.6</v>
      </c>
      <c r="K1365" s="38"/>
      <c r="L1365" s="45"/>
    </row>
    <row r="1366" spans="1:12" x14ac:dyDescent="0.25">
      <c r="A1366" s="36">
        <v>43369</v>
      </c>
      <c r="B1366" t="s">
        <v>1</v>
      </c>
      <c r="C1366" t="s">
        <v>1</v>
      </c>
      <c r="D1366" s="7">
        <v>119238.345</v>
      </c>
      <c r="E1366" s="38" t="e">
        <f t="shared" si="84"/>
        <v>#N/A</v>
      </c>
      <c r="F1366" s="45">
        <f t="shared" si="85"/>
        <v>119238.345</v>
      </c>
      <c r="G1366" s="38" t="e">
        <f t="shared" si="86"/>
        <v>#N/A</v>
      </c>
      <c r="H1366" s="38">
        <f t="shared" si="87"/>
        <v>119238.345</v>
      </c>
      <c r="I1366">
        <v>17.600000000000001</v>
      </c>
      <c r="K1366" s="38"/>
      <c r="L1366" s="45"/>
    </row>
    <row r="1367" spans="1:12" x14ac:dyDescent="0.25">
      <c r="A1367" s="36">
        <v>43370</v>
      </c>
      <c r="B1367" t="s">
        <v>1</v>
      </c>
      <c r="C1367" t="s">
        <v>1</v>
      </c>
      <c r="D1367" s="7">
        <v>110878.67</v>
      </c>
      <c r="E1367" s="38" t="e">
        <f t="shared" si="84"/>
        <v>#N/A</v>
      </c>
      <c r="F1367" s="45">
        <f t="shared" si="85"/>
        <v>110878.67</v>
      </c>
      <c r="G1367" s="38" t="e">
        <f t="shared" si="86"/>
        <v>#N/A</v>
      </c>
      <c r="H1367" s="38">
        <f t="shared" si="87"/>
        <v>110878.67</v>
      </c>
      <c r="I1367">
        <v>24.2</v>
      </c>
      <c r="K1367" s="38"/>
      <c r="L1367" s="45"/>
    </row>
    <row r="1368" spans="1:12" x14ac:dyDescent="0.25">
      <c r="A1368" s="36">
        <v>43371</v>
      </c>
      <c r="B1368" t="s">
        <v>1</v>
      </c>
      <c r="C1368" t="s">
        <v>2</v>
      </c>
      <c r="D1368" s="7">
        <v>108622.42</v>
      </c>
      <c r="E1368" s="38" t="e">
        <f t="shared" si="84"/>
        <v>#N/A</v>
      </c>
      <c r="F1368" s="45">
        <f t="shared" si="85"/>
        <v>108622.42</v>
      </c>
      <c r="G1368" s="38">
        <f t="shared" si="86"/>
        <v>108622.42</v>
      </c>
      <c r="H1368" s="38" t="e">
        <f t="shared" si="87"/>
        <v>#N/A</v>
      </c>
      <c r="I1368">
        <v>15.2</v>
      </c>
      <c r="K1368" s="38"/>
      <c r="L1368" s="45"/>
    </row>
    <row r="1369" spans="1:12" x14ac:dyDescent="0.25">
      <c r="A1369" s="36">
        <v>43372</v>
      </c>
      <c r="B1369" t="s">
        <v>1</v>
      </c>
      <c r="C1369" t="s">
        <v>1</v>
      </c>
      <c r="D1369" s="7">
        <v>109315.065</v>
      </c>
      <c r="E1369" s="38" t="e">
        <f t="shared" si="84"/>
        <v>#N/A</v>
      </c>
      <c r="F1369" s="45">
        <f t="shared" si="85"/>
        <v>109315.065</v>
      </c>
      <c r="G1369" s="38" t="e">
        <f t="shared" si="86"/>
        <v>#N/A</v>
      </c>
      <c r="H1369" s="38">
        <f t="shared" si="87"/>
        <v>109315.065</v>
      </c>
      <c r="I1369">
        <v>14</v>
      </c>
      <c r="K1369" s="38"/>
      <c r="L1369" s="45"/>
    </row>
    <row r="1370" spans="1:12" x14ac:dyDescent="0.25">
      <c r="A1370" s="36">
        <v>43373</v>
      </c>
      <c r="B1370" t="s">
        <v>1</v>
      </c>
      <c r="C1370" t="s">
        <v>1</v>
      </c>
      <c r="D1370" s="7">
        <v>106236.23</v>
      </c>
      <c r="E1370" s="38" t="e">
        <f t="shared" si="84"/>
        <v>#N/A</v>
      </c>
      <c r="F1370" s="45">
        <f t="shared" si="85"/>
        <v>106236.23</v>
      </c>
      <c r="G1370" s="38" t="e">
        <f t="shared" si="86"/>
        <v>#N/A</v>
      </c>
      <c r="H1370" s="38">
        <f t="shared" si="87"/>
        <v>106236.23</v>
      </c>
      <c r="I1370">
        <v>16.5</v>
      </c>
      <c r="K1370" s="38"/>
      <c r="L1370" s="45"/>
    </row>
    <row r="1371" spans="1:12" x14ac:dyDescent="0.25">
      <c r="A1371" s="36">
        <v>43374</v>
      </c>
      <c r="B1371" t="s">
        <v>1</v>
      </c>
      <c r="C1371" t="s">
        <v>1</v>
      </c>
      <c r="D1371" s="7">
        <v>114466.64</v>
      </c>
      <c r="E1371" s="38" t="e">
        <f t="shared" si="84"/>
        <v>#N/A</v>
      </c>
      <c r="F1371" s="45">
        <f t="shared" si="85"/>
        <v>114466.64</v>
      </c>
      <c r="G1371" s="38" t="e">
        <f t="shared" si="86"/>
        <v>#N/A</v>
      </c>
      <c r="H1371" s="38">
        <f t="shared" si="87"/>
        <v>114466.64</v>
      </c>
      <c r="I1371">
        <v>23.3</v>
      </c>
      <c r="K1371" s="38"/>
      <c r="L1371" s="45"/>
    </row>
    <row r="1372" spans="1:12" x14ac:dyDescent="0.25">
      <c r="A1372" s="36">
        <v>43375</v>
      </c>
      <c r="B1372" t="s">
        <v>1</v>
      </c>
      <c r="C1372" t="s">
        <v>1</v>
      </c>
      <c r="D1372" s="7">
        <v>114458.205</v>
      </c>
      <c r="E1372" s="38" t="e">
        <f t="shared" si="84"/>
        <v>#N/A</v>
      </c>
      <c r="F1372" s="45">
        <f t="shared" si="85"/>
        <v>114458.205</v>
      </c>
      <c r="G1372" s="38" t="e">
        <f t="shared" si="86"/>
        <v>#N/A</v>
      </c>
      <c r="H1372" s="38">
        <f t="shared" si="87"/>
        <v>114458.205</v>
      </c>
      <c r="I1372">
        <v>25.8</v>
      </c>
      <c r="K1372" s="38"/>
      <c r="L1372" s="45"/>
    </row>
    <row r="1373" spans="1:12" x14ac:dyDescent="0.25">
      <c r="A1373" s="36">
        <v>43376</v>
      </c>
      <c r="B1373" t="s">
        <v>1</v>
      </c>
      <c r="C1373" t="s">
        <v>1</v>
      </c>
      <c r="D1373" s="7">
        <v>115490.83500000001</v>
      </c>
      <c r="E1373" s="38" t="e">
        <f t="shared" si="84"/>
        <v>#N/A</v>
      </c>
      <c r="F1373" s="45">
        <f t="shared" si="85"/>
        <v>115490.83500000001</v>
      </c>
      <c r="G1373" s="38" t="e">
        <f t="shared" si="86"/>
        <v>#N/A</v>
      </c>
      <c r="H1373" s="38">
        <f t="shared" si="87"/>
        <v>115490.83500000001</v>
      </c>
      <c r="I1373">
        <v>18.100000000000001</v>
      </c>
      <c r="K1373" s="38"/>
      <c r="L1373" s="45"/>
    </row>
    <row r="1374" spans="1:12" x14ac:dyDescent="0.25">
      <c r="A1374" s="36">
        <v>43377</v>
      </c>
      <c r="B1374" t="s">
        <v>1</v>
      </c>
      <c r="C1374" t="s">
        <v>1</v>
      </c>
      <c r="D1374" s="7">
        <v>115294.12</v>
      </c>
      <c r="E1374" s="38" t="e">
        <f t="shared" si="84"/>
        <v>#N/A</v>
      </c>
      <c r="F1374" s="45">
        <f t="shared" si="85"/>
        <v>115294.12</v>
      </c>
      <c r="G1374" s="38" t="e">
        <f t="shared" si="86"/>
        <v>#N/A</v>
      </c>
      <c r="H1374" s="38">
        <f t="shared" si="87"/>
        <v>115294.12</v>
      </c>
      <c r="I1374">
        <v>14.6</v>
      </c>
      <c r="K1374" s="38"/>
      <c r="L1374" s="45"/>
    </row>
    <row r="1375" spans="1:12" x14ac:dyDescent="0.25">
      <c r="A1375" s="36">
        <v>43378</v>
      </c>
      <c r="B1375" t="s">
        <v>1</v>
      </c>
      <c r="C1375" t="s">
        <v>1</v>
      </c>
      <c r="D1375" s="7">
        <v>112576.545</v>
      </c>
      <c r="E1375" s="38" t="e">
        <f t="shared" si="84"/>
        <v>#N/A</v>
      </c>
      <c r="F1375" s="45">
        <f t="shared" si="85"/>
        <v>112576.545</v>
      </c>
      <c r="G1375" s="38" t="e">
        <f t="shared" si="86"/>
        <v>#N/A</v>
      </c>
      <c r="H1375" s="38">
        <f t="shared" si="87"/>
        <v>112576.545</v>
      </c>
      <c r="I1375">
        <v>20.5</v>
      </c>
      <c r="K1375" s="38"/>
      <c r="L1375" s="45"/>
    </row>
    <row r="1376" spans="1:12" x14ac:dyDescent="0.25">
      <c r="A1376" s="36">
        <v>43379</v>
      </c>
      <c r="B1376" t="s">
        <v>1</v>
      </c>
      <c r="C1376" t="s">
        <v>1</v>
      </c>
      <c r="D1376" s="7">
        <v>102988.145</v>
      </c>
      <c r="E1376" s="38" t="e">
        <f t="shared" si="84"/>
        <v>#N/A</v>
      </c>
      <c r="F1376" s="45">
        <f t="shared" si="85"/>
        <v>102988.145</v>
      </c>
      <c r="G1376" s="38" t="e">
        <f t="shared" si="86"/>
        <v>#N/A</v>
      </c>
      <c r="H1376" s="38">
        <f t="shared" si="87"/>
        <v>102988.145</v>
      </c>
      <c r="I1376">
        <v>23.8</v>
      </c>
      <c r="K1376" s="38"/>
      <c r="L1376" s="45"/>
    </row>
    <row r="1377" spans="1:12" x14ac:dyDescent="0.25">
      <c r="A1377" s="36">
        <v>43380</v>
      </c>
      <c r="B1377" t="s">
        <v>1</v>
      </c>
      <c r="C1377" t="s">
        <v>1</v>
      </c>
      <c r="D1377" s="7">
        <v>100476.705</v>
      </c>
      <c r="E1377" s="38" t="e">
        <f t="shared" si="84"/>
        <v>#N/A</v>
      </c>
      <c r="F1377" s="45">
        <f t="shared" si="85"/>
        <v>100476.705</v>
      </c>
      <c r="G1377" s="38" t="e">
        <f t="shared" si="86"/>
        <v>#N/A</v>
      </c>
      <c r="H1377" s="38">
        <f t="shared" si="87"/>
        <v>100476.705</v>
      </c>
      <c r="I1377">
        <v>24.7</v>
      </c>
      <c r="K1377" s="38"/>
      <c r="L1377" s="45"/>
    </row>
    <row r="1378" spans="1:12" x14ac:dyDescent="0.25">
      <c r="A1378" s="36">
        <v>43381</v>
      </c>
      <c r="B1378" t="s">
        <v>1</v>
      </c>
      <c r="C1378" t="s">
        <v>1</v>
      </c>
      <c r="D1378" s="7">
        <v>113945.5</v>
      </c>
      <c r="E1378" s="38" t="e">
        <f t="shared" si="84"/>
        <v>#N/A</v>
      </c>
      <c r="F1378" s="45">
        <f t="shared" si="85"/>
        <v>113945.5</v>
      </c>
      <c r="G1378" s="38" t="e">
        <f t="shared" si="86"/>
        <v>#N/A</v>
      </c>
      <c r="H1378" s="38">
        <f t="shared" si="87"/>
        <v>113945.5</v>
      </c>
      <c r="I1378">
        <v>28.2</v>
      </c>
      <c r="K1378" s="38"/>
      <c r="L1378" s="45"/>
    </row>
    <row r="1379" spans="1:12" x14ac:dyDescent="0.25">
      <c r="A1379" s="36">
        <v>43382</v>
      </c>
      <c r="B1379" t="s">
        <v>2</v>
      </c>
      <c r="C1379" t="s">
        <v>1</v>
      </c>
      <c r="D1379" s="7">
        <v>116449.31</v>
      </c>
      <c r="E1379" s="38">
        <f t="shared" si="84"/>
        <v>116449.31</v>
      </c>
      <c r="F1379" s="45" t="e">
        <f t="shared" si="85"/>
        <v>#N/A</v>
      </c>
      <c r="G1379" s="38" t="e">
        <f t="shared" si="86"/>
        <v>#N/A</v>
      </c>
      <c r="H1379" s="38">
        <f t="shared" si="87"/>
        <v>116449.31</v>
      </c>
      <c r="I1379">
        <v>17.899999999999999</v>
      </c>
      <c r="K1379" s="38"/>
      <c r="L1379" s="45"/>
    </row>
    <row r="1380" spans="1:12" x14ac:dyDescent="0.25">
      <c r="A1380" s="36">
        <v>43383</v>
      </c>
      <c r="B1380" t="s">
        <v>2</v>
      </c>
      <c r="C1380" t="s">
        <v>1</v>
      </c>
      <c r="D1380" s="7">
        <v>109551.08</v>
      </c>
      <c r="E1380" s="38">
        <f t="shared" si="84"/>
        <v>109551.08</v>
      </c>
      <c r="F1380" s="45" t="e">
        <f t="shared" si="85"/>
        <v>#N/A</v>
      </c>
      <c r="G1380" s="38" t="e">
        <f t="shared" si="86"/>
        <v>#N/A</v>
      </c>
      <c r="H1380" s="38">
        <f t="shared" si="87"/>
        <v>109551.08</v>
      </c>
      <c r="I1380">
        <v>16.5</v>
      </c>
      <c r="K1380" s="38"/>
      <c r="L1380" s="45"/>
    </row>
    <row r="1381" spans="1:12" x14ac:dyDescent="0.25">
      <c r="A1381" s="36">
        <v>43384</v>
      </c>
      <c r="B1381" t="s">
        <v>2</v>
      </c>
      <c r="C1381" t="s">
        <v>1</v>
      </c>
      <c r="D1381" s="7">
        <v>110432.33</v>
      </c>
      <c r="E1381" s="38">
        <f t="shared" si="84"/>
        <v>110432.33</v>
      </c>
      <c r="F1381" s="45" t="e">
        <f t="shared" si="85"/>
        <v>#N/A</v>
      </c>
      <c r="G1381" s="38" t="e">
        <f t="shared" si="86"/>
        <v>#N/A</v>
      </c>
      <c r="H1381" s="38">
        <f t="shared" si="87"/>
        <v>110432.33</v>
      </c>
      <c r="I1381">
        <v>20.7</v>
      </c>
      <c r="K1381" s="38"/>
      <c r="L1381" s="45"/>
    </row>
    <row r="1382" spans="1:12" x14ac:dyDescent="0.25">
      <c r="A1382" s="36">
        <v>43385</v>
      </c>
      <c r="B1382" t="s">
        <v>2</v>
      </c>
      <c r="C1382" t="s">
        <v>1</v>
      </c>
      <c r="D1382" s="7">
        <v>110457.33500000001</v>
      </c>
      <c r="E1382" s="38">
        <f t="shared" si="84"/>
        <v>110457.33500000001</v>
      </c>
      <c r="F1382" s="45" t="e">
        <f t="shared" si="85"/>
        <v>#N/A</v>
      </c>
      <c r="G1382" s="38" t="e">
        <f t="shared" si="86"/>
        <v>#N/A</v>
      </c>
      <c r="H1382" s="38">
        <f t="shared" si="87"/>
        <v>110457.33500000001</v>
      </c>
      <c r="I1382">
        <v>22.7</v>
      </c>
      <c r="K1382" s="38"/>
      <c r="L1382" s="45"/>
    </row>
    <row r="1383" spans="1:12" x14ac:dyDescent="0.25">
      <c r="A1383" s="36">
        <v>43386</v>
      </c>
      <c r="B1383" t="s">
        <v>2</v>
      </c>
      <c r="C1383" t="s">
        <v>1</v>
      </c>
      <c r="D1383" s="7">
        <v>96584.744999999995</v>
      </c>
      <c r="E1383" s="38">
        <f t="shared" si="84"/>
        <v>96584.744999999995</v>
      </c>
      <c r="F1383" s="45" t="e">
        <f t="shared" si="85"/>
        <v>#N/A</v>
      </c>
      <c r="G1383" s="38" t="e">
        <f t="shared" si="86"/>
        <v>#N/A</v>
      </c>
      <c r="H1383" s="38">
        <f t="shared" si="87"/>
        <v>96584.744999999995</v>
      </c>
      <c r="I1383">
        <v>24.9</v>
      </c>
      <c r="K1383" s="38"/>
      <c r="L1383" s="45"/>
    </row>
    <row r="1384" spans="1:12" x14ac:dyDescent="0.25">
      <c r="A1384" s="36">
        <v>43387</v>
      </c>
      <c r="B1384" t="s">
        <v>2</v>
      </c>
      <c r="C1384" t="s">
        <v>1</v>
      </c>
      <c r="D1384" s="7">
        <v>90918.615000000005</v>
      </c>
      <c r="E1384" s="38">
        <f t="shared" si="84"/>
        <v>90918.615000000005</v>
      </c>
      <c r="F1384" s="45" t="e">
        <f t="shared" si="85"/>
        <v>#N/A</v>
      </c>
      <c r="G1384" s="38" t="e">
        <f t="shared" si="86"/>
        <v>#N/A</v>
      </c>
      <c r="H1384" s="38">
        <f t="shared" si="87"/>
        <v>90918.615000000005</v>
      </c>
      <c r="I1384">
        <v>27.3</v>
      </c>
      <c r="K1384" s="38"/>
      <c r="L1384" s="45"/>
    </row>
    <row r="1385" spans="1:12" x14ac:dyDescent="0.25">
      <c r="A1385" s="36">
        <v>43388</v>
      </c>
      <c r="B1385" t="s">
        <v>2</v>
      </c>
      <c r="C1385" t="s">
        <v>1</v>
      </c>
      <c r="D1385" s="7">
        <v>108070.27499999999</v>
      </c>
      <c r="E1385" s="38">
        <f t="shared" si="84"/>
        <v>108070.27499999999</v>
      </c>
      <c r="F1385" s="45" t="e">
        <f t="shared" si="85"/>
        <v>#N/A</v>
      </c>
      <c r="G1385" s="38" t="e">
        <f t="shared" si="86"/>
        <v>#N/A</v>
      </c>
      <c r="H1385" s="38">
        <f t="shared" si="87"/>
        <v>108070.27499999999</v>
      </c>
      <c r="I1385">
        <v>27.5</v>
      </c>
      <c r="K1385" s="38"/>
      <c r="L1385" s="45"/>
    </row>
    <row r="1386" spans="1:12" x14ac:dyDescent="0.25">
      <c r="A1386" s="36">
        <v>43389</v>
      </c>
      <c r="B1386" t="s">
        <v>2</v>
      </c>
      <c r="C1386" t="s">
        <v>1</v>
      </c>
      <c r="D1386" s="7">
        <v>113889.41</v>
      </c>
      <c r="E1386" s="38">
        <f t="shared" si="84"/>
        <v>113889.41</v>
      </c>
      <c r="F1386" s="45" t="e">
        <f t="shared" si="85"/>
        <v>#N/A</v>
      </c>
      <c r="G1386" s="38" t="e">
        <f t="shared" si="86"/>
        <v>#N/A</v>
      </c>
      <c r="H1386" s="38">
        <f t="shared" si="87"/>
        <v>113889.41</v>
      </c>
      <c r="I1386">
        <v>23.1</v>
      </c>
      <c r="K1386" s="38"/>
      <c r="L1386" s="45"/>
    </row>
    <row r="1387" spans="1:12" x14ac:dyDescent="0.25">
      <c r="A1387" s="36">
        <v>43390</v>
      </c>
      <c r="B1387" t="s">
        <v>2</v>
      </c>
      <c r="C1387" t="s">
        <v>1</v>
      </c>
      <c r="D1387" s="7">
        <v>112592.26</v>
      </c>
      <c r="E1387" s="38">
        <f t="shared" si="84"/>
        <v>112592.26</v>
      </c>
      <c r="F1387" s="45" t="e">
        <f t="shared" si="85"/>
        <v>#N/A</v>
      </c>
      <c r="G1387" s="38" t="e">
        <f t="shared" si="86"/>
        <v>#N/A</v>
      </c>
      <c r="H1387" s="38">
        <f t="shared" si="87"/>
        <v>112592.26</v>
      </c>
      <c r="I1387">
        <v>22.6</v>
      </c>
      <c r="K1387" s="38"/>
      <c r="L1387" s="45"/>
    </row>
    <row r="1388" spans="1:12" x14ac:dyDescent="0.25">
      <c r="A1388" s="36">
        <v>43391</v>
      </c>
      <c r="B1388" t="s">
        <v>2</v>
      </c>
      <c r="C1388" t="s">
        <v>1</v>
      </c>
      <c r="D1388" s="7">
        <v>112806.58500000001</v>
      </c>
      <c r="E1388" s="38">
        <f t="shared" si="84"/>
        <v>112806.58500000001</v>
      </c>
      <c r="F1388" s="45" t="e">
        <f t="shared" si="85"/>
        <v>#N/A</v>
      </c>
      <c r="G1388" s="38" t="e">
        <f t="shared" si="86"/>
        <v>#N/A</v>
      </c>
      <c r="H1388" s="38">
        <f t="shared" si="87"/>
        <v>112806.58500000001</v>
      </c>
      <c r="I1388">
        <v>20.7</v>
      </c>
      <c r="K1388" s="38"/>
      <c r="L1388" s="45"/>
    </row>
    <row r="1389" spans="1:12" x14ac:dyDescent="0.25">
      <c r="A1389" s="36">
        <v>43392</v>
      </c>
      <c r="B1389" t="s">
        <v>2</v>
      </c>
      <c r="C1389" t="s">
        <v>1</v>
      </c>
      <c r="D1389" s="7">
        <v>107940.16</v>
      </c>
      <c r="E1389" s="38">
        <f t="shared" si="84"/>
        <v>107940.16</v>
      </c>
      <c r="F1389" s="45" t="e">
        <f t="shared" si="85"/>
        <v>#N/A</v>
      </c>
      <c r="G1389" s="38" t="e">
        <f t="shared" si="86"/>
        <v>#N/A</v>
      </c>
      <c r="H1389" s="38">
        <f t="shared" si="87"/>
        <v>107940.16</v>
      </c>
      <c r="I1389">
        <v>27.4</v>
      </c>
      <c r="K1389" s="38"/>
      <c r="L1389" s="45"/>
    </row>
    <row r="1390" spans="1:12" x14ac:dyDescent="0.25">
      <c r="A1390" s="36">
        <v>43393</v>
      </c>
      <c r="B1390" t="s">
        <v>2</v>
      </c>
      <c r="C1390" t="s">
        <v>1</v>
      </c>
      <c r="D1390" s="7">
        <v>99368.854999999996</v>
      </c>
      <c r="E1390" s="38">
        <f t="shared" si="84"/>
        <v>99368.854999999996</v>
      </c>
      <c r="F1390" s="45" t="e">
        <f t="shared" si="85"/>
        <v>#N/A</v>
      </c>
      <c r="G1390" s="38" t="e">
        <f t="shared" si="86"/>
        <v>#N/A</v>
      </c>
      <c r="H1390" s="38">
        <f t="shared" si="87"/>
        <v>99368.854999999996</v>
      </c>
      <c r="I1390">
        <v>16.100000000000001</v>
      </c>
      <c r="K1390" s="38"/>
      <c r="L1390" s="45"/>
    </row>
    <row r="1391" spans="1:12" x14ac:dyDescent="0.25">
      <c r="A1391" s="36">
        <v>43394</v>
      </c>
      <c r="B1391" t="s">
        <v>2</v>
      </c>
      <c r="C1391" t="s">
        <v>1</v>
      </c>
      <c r="D1391" s="7">
        <v>98427.53</v>
      </c>
      <c r="E1391" s="38">
        <f t="shared" si="84"/>
        <v>98427.53</v>
      </c>
      <c r="F1391" s="45" t="e">
        <f t="shared" si="85"/>
        <v>#N/A</v>
      </c>
      <c r="G1391" s="38" t="e">
        <f t="shared" si="86"/>
        <v>#N/A</v>
      </c>
      <c r="H1391" s="38">
        <f t="shared" si="87"/>
        <v>98427.53</v>
      </c>
      <c r="I1391">
        <v>19.2</v>
      </c>
      <c r="K1391" s="38"/>
      <c r="L1391" s="45"/>
    </row>
    <row r="1392" spans="1:12" x14ac:dyDescent="0.25">
      <c r="A1392" s="36">
        <v>43395</v>
      </c>
      <c r="B1392" t="s">
        <v>2</v>
      </c>
      <c r="C1392" t="s">
        <v>1</v>
      </c>
      <c r="D1392" s="7">
        <v>105893.61500000001</v>
      </c>
      <c r="E1392" s="38">
        <f t="shared" si="84"/>
        <v>105893.61500000001</v>
      </c>
      <c r="F1392" s="45" t="e">
        <f t="shared" si="85"/>
        <v>#N/A</v>
      </c>
      <c r="G1392" s="38" t="e">
        <f t="shared" si="86"/>
        <v>#N/A</v>
      </c>
      <c r="H1392" s="38">
        <f t="shared" si="87"/>
        <v>105893.61500000001</v>
      </c>
      <c r="I1392">
        <v>27</v>
      </c>
      <c r="K1392" s="38"/>
      <c r="L1392" s="45"/>
    </row>
    <row r="1393" spans="1:12" x14ac:dyDescent="0.25">
      <c r="A1393" s="36">
        <v>43396</v>
      </c>
      <c r="B1393" t="s">
        <v>2</v>
      </c>
      <c r="C1393" t="s">
        <v>1</v>
      </c>
      <c r="D1393" s="7">
        <v>109241.565</v>
      </c>
      <c r="E1393" s="38">
        <f t="shared" si="84"/>
        <v>109241.565</v>
      </c>
      <c r="F1393" s="45" t="e">
        <f t="shared" si="85"/>
        <v>#N/A</v>
      </c>
      <c r="G1393" s="38" t="e">
        <f t="shared" si="86"/>
        <v>#N/A</v>
      </c>
      <c r="H1393" s="38">
        <f t="shared" si="87"/>
        <v>109241.565</v>
      </c>
      <c r="I1393">
        <v>18.8</v>
      </c>
      <c r="K1393" s="38"/>
      <c r="L1393" s="45"/>
    </row>
    <row r="1394" spans="1:12" x14ac:dyDescent="0.25">
      <c r="A1394" s="36">
        <v>43397</v>
      </c>
      <c r="B1394" t="s">
        <v>2</v>
      </c>
      <c r="C1394" t="s">
        <v>1</v>
      </c>
      <c r="D1394" s="7">
        <v>111423.36500000001</v>
      </c>
      <c r="E1394" s="38">
        <f t="shared" si="84"/>
        <v>111423.36500000001</v>
      </c>
      <c r="F1394" s="45" t="e">
        <f t="shared" si="85"/>
        <v>#N/A</v>
      </c>
      <c r="G1394" s="38" t="e">
        <f t="shared" si="86"/>
        <v>#N/A</v>
      </c>
      <c r="H1394" s="38">
        <f t="shared" si="87"/>
        <v>111423.36500000001</v>
      </c>
      <c r="I1394">
        <v>15.5</v>
      </c>
      <c r="K1394" s="38"/>
      <c r="L1394" s="45"/>
    </row>
    <row r="1395" spans="1:12" x14ac:dyDescent="0.25">
      <c r="A1395" s="36">
        <v>43398</v>
      </c>
      <c r="B1395" t="s">
        <v>2</v>
      </c>
      <c r="C1395" t="s">
        <v>1</v>
      </c>
      <c r="D1395" s="7">
        <v>112414.39</v>
      </c>
      <c r="E1395" s="38">
        <f t="shared" si="84"/>
        <v>112414.39</v>
      </c>
      <c r="F1395" s="45" t="e">
        <f t="shared" si="85"/>
        <v>#N/A</v>
      </c>
      <c r="G1395" s="38" t="e">
        <f t="shared" si="86"/>
        <v>#N/A</v>
      </c>
      <c r="H1395" s="38">
        <f t="shared" si="87"/>
        <v>112414.39</v>
      </c>
      <c r="I1395">
        <v>19.5</v>
      </c>
      <c r="K1395" s="38"/>
      <c r="L1395" s="45"/>
    </row>
    <row r="1396" spans="1:12" x14ac:dyDescent="0.25">
      <c r="A1396" s="36">
        <v>43399</v>
      </c>
      <c r="B1396" t="s">
        <v>2</v>
      </c>
      <c r="C1396" t="s">
        <v>1</v>
      </c>
      <c r="D1396" s="7">
        <v>111145.12</v>
      </c>
      <c r="E1396" s="38">
        <f t="shared" si="84"/>
        <v>111145.12</v>
      </c>
      <c r="F1396" s="45" t="e">
        <f t="shared" si="85"/>
        <v>#N/A</v>
      </c>
      <c r="G1396" s="38" t="e">
        <f t="shared" si="86"/>
        <v>#N/A</v>
      </c>
      <c r="H1396" s="38">
        <f t="shared" si="87"/>
        <v>111145.12</v>
      </c>
      <c r="I1396">
        <v>18.3</v>
      </c>
      <c r="K1396" s="38"/>
      <c r="L1396" s="45"/>
    </row>
    <row r="1397" spans="1:12" x14ac:dyDescent="0.25">
      <c r="A1397" s="36">
        <v>43400</v>
      </c>
      <c r="B1397" t="s">
        <v>2</v>
      </c>
      <c r="C1397" t="s">
        <v>1</v>
      </c>
      <c r="D1397" s="7">
        <v>97973.985000000001</v>
      </c>
      <c r="E1397" s="38">
        <f t="shared" si="84"/>
        <v>97973.985000000001</v>
      </c>
      <c r="F1397" s="45" t="e">
        <f t="shared" si="85"/>
        <v>#N/A</v>
      </c>
      <c r="G1397" s="38" t="e">
        <f t="shared" si="86"/>
        <v>#N/A</v>
      </c>
      <c r="H1397" s="38">
        <f t="shared" si="87"/>
        <v>97973.985000000001</v>
      </c>
      <c r="I1397">
        <v>19.600000000000001</v>
      </c>
      <c r="K1397" s="38"/>
      <c r="L1397" s="45"/>
    </row>
    <row r="1398" spans="1:12" x14ac:dyDescent="0.25">
      <c r="A1398" s="36">
        <v>43401</v>
      </c>
      <c r="B1398" t="s">
        <v>2</v>
      </c>
      <c r="C1398" t="s">
        <v>1</v>
      </c>
      <c r="D1398" s="7">
        <v>95624.014999999999</v>
      </c>
      <c r="E1398" s="38">
        <f t="shared" si="84"/>
        <v>95624.014999999999</v>
      </c>
      <c r="F1398" s="45" t="e">
        <f t="shared" si="85"/>
        <v>#N/A</v>
      </c>
      <c r="G1398" s="38" t="e">
        <f t="shared" si="86"/>
        <v>#N/A</v>
      </c>
      <c r="H1398" s="38">
        <f t="shared" si="87"/>
        <v>95624.014999999999</v>
      </c>
      <c r="I1398">
        <v>15.9</v>
      </c>
      <c r="K1398" s="38"/>
      <c r="L1398" s="45"/>
    </row>
    <row r="1399" spans="1:12" x14ac:dyDescent="0.25">
      <c r="A1399" s="36">
        <v>43402</v>
      </c>
      <c r="B1399" t="s">
        <v>2</v>
      </c>
      <c r="C1399" t="s">
        <v>1</v>
      </c>
      <c r="D1399" s="7">
        <v>110196.61500000001</v>
      </c>
      <c r="E1399" s="38">
        <f t="shared" si="84"/>
        <v>110196.61500000001</v>
      </c>
      <c r="F1399" s="45" t="e">
        <f t="shared" si="85"/>
        <v>#N/A</v>
      </c>
      <c r="G1399" s="38" t="e">
        <f t="shared" si="86"/>
        <v>#N/A</v>
      </c>
      <c r="H1399" s="38">
        <f t="shared" si="87"/>
        <v>110196.61500000001</v>
      </c>
      <c r="I1399">
        <v>17</v>
      </c>
      <c r="K1399" s="38"/>
      <c r="L1399" s="45"/>
    </row>
    <row r="1400" spans="1:12" x14ac:dyDescent="0.25">
      <c r="A1400" s="36">
        <v>43403</v>
      </c>
      <c r="B1400" t="s">
        <v>2</v>
      </c>
      <c r="C1400" t="s">
        <v>1</v>
      </c>
      <c r="D1400" s="7">
        <v>113459.02499999999</v>
      </c>
      <c r="E1400" s="38">
        <f t="shared" si="84"/>
        <v>113459.02499999999</v>
      </c>
      <c r="F1400" s="45" t="e">
        <f t="shared" si="85"/>
        <v>#N/A</v>
      </c>
      <c r="G1400" s="38" t="e">
        <f t="shared" si="86"/>
        <v>#N/A</v>
      </c>
      <c r="H1400" s="38">
        <f t="shared" si="87"/>
        <v>113459.02499999999</v>
      </c>
      <c r="I1400">
        <v>25.2</v>
      </c>
      <c r="K1400" s="38"/>
      <c r="L1400" s="45"/>
    </row>
    <row r="1401" spans="1:12" x14ac:dyDescent="0.25">
      <c r="A1401" s="36">
        <v>43404</v>
      </c>
      <c r="B1401" t="s">
        <v>2</v>
      </c>
      <c r="C1401" t="s">
        <v>1</v>
      </c>
      <c r="D1401" s="7">
        <v>114402.745</v>
      </c>
      <c r="E1401" s="38">
        <f t="shared" si="84"/>
        <v>114402.745</v>
      </c>
      <c r="F1401" s="45" t="e">
        <f t="shared" si="85"/>
        <v>#N/A</v>
      </c>
      <c r="G1401" s="38" t="e">
        <f t="shared" si="86"/>
        <v>#N/A</v>
      </c>
      <c r="H1401" s="38">
        <f t="shared" si="87"/>
        <v>114402.745</v>
      </c>
      <c r="I1401">
        <v>19.5</v>
      </c>
      <c r="K1401" s="38"/>
      <c r="L1401" s="45"/>
    </row>
    <row r="1402" spans="1:12" x14ac:dyDescent="0.25">
      <c r="A1402" s="36">
        <v>43405</v>
      </c>
      <c r="B1402" t="s">
        <v>2</v>
      </c>
      <c r="C1402" t="s">
        <v>1</v>
      </c>
      <c r="D1402" s="7">
        <v>119350.66499999999</v>
      </c>
      <c r="E1402" s="38">
        <f t="shared" si="84"/>
        <v>119350.66499999999</v>
      </c>
      <c r="F1402" s="45" t="e">
        <f t="shared" si="85"/>
        <v>#N/A</v>
      </c>
      <c r="G1402" s="38" t="e">
        <f t="shared" si="86"/>
        <v>#N/A</v>
      </c>
      <c r="H1402" s="38">
        <f t="shared" si="87"/>
        <v>119350.66499999999</v>
      </c>
      <c r="I1402">
        <v>34.299999999999997</v>
      </c>
      <c r="K1402" s="38"/>
      <c r="L1402" s="45"/>
    </row>
    <row r="1403" spans="1:12" x14ac:dyDescent="0.25">
      <c r="A1403" s="36">
        <v>43406</v>
      </c>
      <c r="B1403" t="s">
        <v>2</v>
      </c>
      <c r="C1403" t="s">
        <v>1</v>
      </c>
      <c r="D1403" s="7">
        <v>116793.855</v>
      </c>
      <c r="E1403" s="38">
        <f t="shared" si="84"/>
        <v>116793.855</v>
      </c>
      <c r="F1403" s="45" t="e">
        <f t="shared" si="85"/>
        <v>#N/A</v>
      </c>
      <c r="G1403" s="38" t="e">
        <f t="shared" si="86"/>
        <v>#N/A</v>
      </c>
      <c r="H1403" s="38">
        <f t="shared" si="87"/>
        <v>116793.855</v>
      </c>
      <c r="I1403">
        <v>31.6</v>
      </c>
      <c r="K1403" s="38"/>
      <c r="L1403" s="45"/>
    </row>
    <row r="1404" spans="1:12" x14ac:dyDescent="0.25">
      <c r="A1404" s="36">
        <v>43407</v>
      </c>
      <c r="B1404" t="s">
        <v>2</v>
      </c>
      <c r="C1404" t="s">
        <v>1</v>
      </c>
      <c r="D1404" s="7">
        <v>93859.285000000003</v>
      </c>
      <c r="E1404" s="38">
        <f t="shared" si="84"/>
        <v>93859.285000000003</v>
      </c>
      <c r="F1404" s="45" t="e">
        <f t="shared" si="85"/>
        <v>#N/A</v>
      </c>
      <c r="G1404" s="38" t="e">
        <f t="shared" si="86"/>
        <v>#N/A</v>
      </c>
      <c r="H1404" s="38">
        <f t="shared" si="87"/>
        <v>93859.285000000003</v>
      </c>
      <c r="I1404">
        <v>20.9</v>
      </c>
      <c r="K1404" s="38"/>
      <c r="L1404" s="45"/>
    </row>
    <row r="1405" spans="1:12" x14ac:dyDescent="0.25">
      <c r="A1405" s="36">
        <v>43408</v>
      </c>
      <c r="B1405" t="s">
        <v>2</v>
      </c>
      <c r="C1405" t="s">
        <v>1</v>
      </c>
      <c r="D1405" s="7">
        <v>96432.625</v>
      </c>
      <c r="E1405" s="38">
        <f t="shared" si="84"/>
        <v>96432.625</v>
      </c>
      <c r="F1405" s="45" t="e">
        <f t="shared" si="85"/>
        <v>#N/A</v>
      </c>
      <c r="G1405" s="38" t="e">
        <f t="shared" si="86"/>
        <v>#N/A</v>
      </c>
      <c r="H1405" s="38">
        <f t="shared" si="87"/>
        <v>96432.625</v>
      </c>
      <c r="I1405">
        <v>20.9</v>
      </c>
      <c r="K1405" s="38"/>
      <c r="L1405" s="45"/>
    </row>
    <row r="1406" spans="1:12" x14ac:dyDescent="0.25">
      <c r="A1406" s="36">
        <v>43409</v>
      </c>
      <c r="B1406" t="s">
        <v>2</v>
      </c>
      <c r="C1406" t="s">
        <v>1</v>
      </c>
      <c r="D1406" s="7">
        <v>107014.075</v>
      </c>
      <c r="E1406" s="38">
        <f t="shared" si="84"/>
        <v>107014.075</v>
      </c>
      <c r="F1406" s="45" t="e">
        <f t="shared" si="85"/>
        <v>#N/A</v>
      </c>
      <c r="G1406" s="38" t="e">
        <f t="shared" si="86"/>
        <v>#N/A</v>
      </c>
      <c r="H1406" s="38">
        <f t="shared" si="87"/>
        <v>107014.075</v>
      </c>
      <c r="I1406">
        <v>28.6</v>
      </c>
      <c r="K1406" s="38"/>
      <c r="L1406" s="45"/>
    </row>
    <row r="1407" spans="1:12" x14ac:dyDescent="0.25">
      <c r="A1407" s="36">
        <v>43410</v>
      </c>
      <c r="B1407" t="s">
        <v>2</v>
      </c>
      <c r="C1407" t="s">
        <v>2</v>
      </c>
      <c r="D1407" s="7">
        <v>100696.565</v>
      </c>
      <c r="E1407" s="38">
        <f t="shared" si="84"/>
        <v>100696.565</v>
      </c>
      <c r="F1407" s="45" t="e">
        <f t="shared" si="85"/>
        <v>#N/A</v>
      </c>
      <c r="G1407" s="38">
        <f t="shared" si="86"/>
        <v>100696.565</v>
      </c>
      <c r="H1407" s="38" t="e">
        <f t="shared" si="87"/>
        <v>#N/A</v>
      </c>
      <c r="I1407">
        <v>21.4</v>
      </c>
      <c r="K1407" s="38"/>
      <c r="L1407" s="45"/>
    </row>
    <row r="1408" spans="1:12" x14ac:dyDescent="0.25">
      <c r="A1408" s="36">
        <v>43411</v>
      </c>
      <c r="B1408" t="s">
        <v>2</v>
      </c>
      <c r="C1408" t="s">
        <v>1</v>
      </c>
      <c r="D1408" s="7">
        <v>106387.19500000001</v>
      </c>
      <c r="E1408" s="38">
        <f t="shared" si="84"/>
        <v>106387.19500000001</v>
      </c>
      <c r="F1408" s="45" t="e">
        <f t="shared" si="85"/>
        <v>#N/A</v>
      </c>
      <c r="G1408" s="38" t="e">
        <f t="shared" si="86"/>
        <v>#N/A</v>
      </c>
      <c r="H1408" s="38">
        <f t="shared" si="87"/>
        <v>106387.19500000001</v>
      </c>
      <c r="I1408">
        <v>17.2</v>
      </c>
      <c r="K1408" s="38"/>
      <c r="L1408" s="45"/>
    </row>
    <row r="1409" spans="1:12" x14ac:dyDescent="0.25">
      <c r="A1409" s="36">
        <v>43412</v>
      </c>
      <c r="B1409" t="s">
        <v>2</v>
      </c>
      <c r="C1409" t="s">
        <v>1</v>
      </c>
      <c r="D1409" s="7">
        <v>109430.37</v>
      </c>
      <c r="E1409" s="38">
        <f t="shared" si="84"/>
        <v>109430.37</v>
      </c>
      <c r="F1409" s="45" t="e">
        <f t="shared" si="85"/>
        <v>#N/A</v>
      </c>
      <c r="G1409" s="38" t="e">
        <f t="shared" si="86"/>
        <v>#N/A</v>
      </c>
      <c r="H1409" s="38">
        <f t="shared" si="87"/>
        <v>109430.37</v>
      </c>
      <c r="I1409">
        <v>17</v>
      </c>
      <c r="K1409" s="38"/>
      <c r="L1409" s="45"/>
    </row>
    <row r="1410" spans="1:12" x14ac:dyDescent="0.25">
      <c r="A1410" s="36">
        <v>43413</v>
      </c>
      <c r="B1410" t="s">
        <v>2</v>
      </c>
      <c r="C1410" t="s">
        <v>1</v>
      </c>
      <c r="D1410" s="7">
        <v>112506.95</v>
      </c>
      <c r="E1410" s="38">
        <f t="shared" si="84"/>
        <v>112506.95</v>
      </c>
      <c r="F1410" s="45" t="e">
        <f t="shared" si="85"/>
        <v>#N/A</v>
      </c>
      <c r="G1410" s="38" t="e">
        <f t="shared" si="86"/>
        <v>#N/A</v>
      </c>
      <c r="H1410" s="38">
        <f t="shared" si="87"/>
        <v>112506.95</v>
      </c>
      <c r="I1410">
        <v>20</v>
      </c>
      <c r="K1410" s="38"/>
      <c r="L1410" s="45"/>
    </row>
    <row r="1411" spans="1:12" x14ac:dyDescent="0.25">
      <c r="A1411" s="36">
        <v>43414</v>
      </c>
      <c r="B1411" t="s">
        <v>2</v>
      </c>
      <c r="C1411" t="s">
        <v>1</v>
      </c>
      <c r="D1411" s="7">
        <v>100203.55</v>
      </c>
      <c r="E1411" s="38">
        <f t="shared" ref="E1411:E1474" si="88">IF($B1411="N",#N/A,$D1411)</f>
        <v>100203.55</v>
      </c>
      <c r="F1411" s="45" t="e">
        <f t="shared" ref="F1411:F1474" si="89">IF($B1411="N",$D1411,#N/A)</f>
        <v>#N/A</v>
      </c>
      <c r="G1411" s="38" t="e">
        <f t="shared" ref="G1411:G1474" si="90">IF($C1411="Y",$D1411,#N/A)</f>
        <v>#N/A</v>
      </c>
      <c r="H1411" s="38">
        <f t="shared" ref="H1411:H1474" si="91">IF($C1411="Y",#N/A,$D1411)</f>
        <v>100203.55</v>
      </c>
      <c r="I1411">
        <v>20.3</v>
      </c>
      <c r="K1411" s="38"/>
      <c r="L1411" s="45"/>
    </row>
    <row r="1412" spans="1:12" x14ac:dyDescent="0.25">
      <c r="A1412" s="36">
        <v>43415</v>
      </c>
      <c r="B1412" t="s">
        <v>2</v>
      </c>
      <c r="C1412" t="s">
        <v>1</v>
      </c>
      <c r="D1412" s="7">
        <v>94602.89</v>
      </c>
      <c r="E1412" s="38">
        <f t="shared" si="88"/>
        <v>94602.89</v>
      </c>
      <c r="F1412" s="45" t="e">
        <f t="shared" si="89"/>
        <v>#N/A</v>
      </c>
      <c r="G1412" s="38" t="e">
        <f t="shared" si="90"/>
        <v>#N/A</v>
      </c>
      <c r="H1412" s="38">
        <f t="shared" si="91"/>
        <v>94602.89</v>
      </c>
      <c r="I1412">
        <v>19.600000000000001</v>
      </c>
      <c r="K1412" s="38"/>
      <c r="L1412" s="45"/>
    </row>
    <row r="1413" spans="1:12" x14ac:dyDescent="0.25">
      <c r="A1413" s="36">
        <v>43416</v>
      </c>
      <c r="B1413" t="s">
        <v>2</v>
      </c>
      <c r="C1413" t="s">
        <v>1</v>
      </c>
      <c r="D1413" s="7">
        <v>114159.595</v>
      </c>
      <c r="E1413" s="38">
        <f t="shared" si="88"/>
        <v>114159.595</v>
      </c>
      <c r="F1413" s="45" t="e">
        <f t="shared" si="89"/>
        <v>#N/A</v>
      </c>
      <c r="G1413" s="38" t="e">
        <f t="shared" si="90"/>
        <v>#N/A</v>
      </c>
      <c r="H1413" s="38">
        <f t="shared" si="91"/>
        <v>114159.595</v>
      </c>
      <c r="I1413">
        <v>30.2</v>
      </c>
      <c r="K1413" s="38"/>
      <c r="L1413" s="45"/>
    </row>
    <row r="1414" spans="1:12" x14ac:dyDescent="0.25">
      <c r="A1414" s="36">
        <v>43417</v>
      </c>
      <c r="B1414" t="s">
        <v>2</v>
      </c>
      <c r="C1414" t="s">
        <v>1</v>
      </c>
      <c r="D1414" s="7">
        <v>120185.265</v>
      </c>
      <c r="E1414" s="38">
        <f t="shared" si="88"/>
        <v>120185.265</v>
      </c>
      <c r="F1414" s="45" t="e">
        <f t="shared" si="89"/>
        <v>#N/A</v>
      </c>
      <c r="G1414" s="38" t="e">
        <f t="shared" si="90"/>
        <v>#N/A</v>
      </c>
      <c r="H1414" s="38">
        <f t="shared" si="91"/>
        <v>120185.265</v>
      </c>
      <c r="I1414">
        <v>30.5</v>
      </c>
      <c r="K1414" s="38"/>
      <c r="L1414" s="45"/>
    </row>
    <row r="1415" spans="1:12" x14ac:dyDescent="0.25">
      <c r="A1415" s="36">
        <v>43418</v>
      </c>
      <c r="B1415" t="s">
        <v>2</v>
      </c>
      <c r="C1415" t="s">
        <v>1</v>
      </c>
      <c r="D1415" s="7">
        <v>116487.58</v>
      </c>
      <c r="E1415" s="38">
        <f t="shared" si="88"/>
        <v>116487.58</v>
      </c>
      <c r="F1415" s="45" t="e">
        <f t="shared" si="89"/>
        <v>#N/A</v>
      </c>
      <c r="G1415" s="38" t="e">
        <f t="shared" si="90"/>
        <v>#N/A</v>
      </c>
      <c r="H1415" s="38">
        <f t="shared" si="91"/>
        <v>116487.58</v>
      </c>
      <c r="I1415">
        <v>17.3</v>
      </c>
      <c r="K1415" s="38"/>
      <c r="L1415" s="45"/>
    </row>
    <row r="1416" spans="1:12" x14ac:dyDescent="0.25">
      <c r="A1416" s="36">
        <v>43419</v>
      </c>
      <c r="B1416" t="s">
        <v>2</v>
      </c>
      <c r="C1416" t="s">
        <v>1</v>
      </c>
      <c r="D1416" s="7">
        <v>108628.34</v>
      </c>
      <c r="E1416" s="38">
        <f t="shared" si="88"/>
        <v>108628.34</v>
      </c>
      <c r="F1416" s="45" t="e">
        <f t="shared" si="89"/>
        <v>#N/A</v>
      </c>
      <c r="G1416" s="38" t="e">
        <f t="shared" si="90"/>
        <v>#N/A</v>
      </c>
      <c r="H1416" s="38">
        <f t="shared" si="91"/>
        <v>108628.34</v>
      </c>
      <c r="I1416">
        <v>18.100000000000001</v>
      </c>
      <c r="K1416" s="38"/>
      <c r="L1416" s="45"/>
    </row>
    <row r="1417" spans="1:12" x14ac:dyDescent="0.25">
      <c r="A1417" s="36">
        <v>43420</v>
      </c>
      <c r="B1417" t="s">
        <v>2</v>
      </c>
      <c r="C1417" t="s">
        <v>1</v>
      </c>
      <c r="D1417" s="7">
        <v>107405.925</v>
      </c>
      <c r="E1417" s="38">
        <f t="shared" si="88"/>
        <v>107405.925</v>
      </c>
      <c r="F1417" s="45" t="e">
        <f t="shared" si="89"/>
        <v>#N/A</v>
      </c>
      <c r="G1417" s="38" t="e">
        <f t="shared" si="90"/>
        <v>#N/A</v>
      </c>
      <c r="H1417" s="38">
        <f t="shared" si="91"/>
        <v>107405.925</v>
      </c>
      <c r="I1417">
        <v>19</v>
      </c>
      <c r="K1417" s="38"/>
      <c r="L1417" s="45"/>
    </row>
    <row r="1418" spans="1:12" x14ac:dyDescent="0.25">
      <c r="A1418" s="36">
        <v>43421</v>
      </c>
      <c r="B1418" t="s">
        <v>2</v>
      </c>
      <c r="C1418" t="s">
        <v>1</v>
      </c>
      <c r="D1418" s="7">
        <v>90498.92</v>
      </c>
      <c r="E1418" s="38">
        <f t="shared" si="88"/>
        <v>90498.92</v>
      </c>
      <c r="F1418" s="45" t="e">
        <f t="shared" si="89"/>
        <v>#N/A</v>
      </c>
      <c r="G1418" s="38" t="e">
        <f t="shared" si="90"/>
        <v>#N/A</v>
      </c>
      <c r="H1418" s="38">
        <f t="shared" si="91"/>
        <v>90498.92</v>
      </c>
      <c r="I1418">
        <v>18.100000000000001</v>
      </c>
      <c r="K1418" s="38"/>
      <c r="L1418" s="45"/>
    </row>
    <row r="1419" spans="1:12" x14ac:dyDescent="0.25">
      <c r="A1419" s="36">
        <v>43422</v>
      </c>
      <c r="B1419" t="s">
        <v>2</v>
      </c>
      <c r="C1419" t="s">
        <v>1</v>
      </c>
      <c r="D1419" s="7">
        <v>92043.13</v>
      </c>
      <c r="E1419" s="38">
        <f t="shared" si="88"/>
        <v>92043.13</v>
      </c>
      <c r="F1419" s="45" t="e">
        <f t="shared" si="89"/>
        <v>#N/A</v>
      </c>
      <c r="G1419" s="38" t="e">
        <f t="shared" si="90"/>
        <v>#N/A</v>
      </c>
      <c r="H1419" s="38">
        <f t="shared" si="91"/>
        <v>92043.13</v>
      </c>
      <c r="I1419">
        <v>26.6</v>
      </c>
      <c r="K1419" s="38"/>
      <c r="L1419" s="45"/>
    </row>
    <row r="1420" spans="1:12" x14ac:dyDescent="0.25">
      <c r="A1420" s="36">
        <v>43423</v>
      </c>
      <c r="B1420" t="s">
        <v>2</v>
      </c>
      <c r="C1420" t="s">
        <v>1</v>
      </c>
      <c r="D1420" s="7">
        <v>113978.535</v>
      </c>
      <c r="E1420" s="38">
        <f t="shared" si="88"/>
        <v>113978.535</v>
      </c>
      <c r="F1420" s="45" t="e">
        <f t="shared" si="89"/>
        <v>#N/A</v>
      </c>
      <c r="G1420" s="38" t="e">
        <f t="shared" si="90"/>
        <v>#N/A</v>
      </c>
      <c r="H1420" s="38">
        <f t="shared" si="91"/>
        <v>113978.535</v>
      </c>
      <c r="I1420">
        <v>30.9</v>
      </c>
      <c r="K1420" s="38"/>
      <c r="L1420" s="45"/>
    </row>
    <row r="1421" spans="1:12" x14ac:dyDescent="0.25">
      <c r="A1421" s="36">
        <v>43424</v>
      </c>
      <c r="B1421" t="s">
        <v>2</v>
      </c>
      <c r="C1421" t="s">
        <v>1</v>
      </c>
      <c r="D1421" s="7">
        <v>118330.625</v>
      </c>
      <c r="E1421" s="38">
        <f t="shared" si="88"/>
        <v>118330.625</v>
      </c>
      <c r="F1421" s="45" t="e">
        <f t="shared" si="89"/>
        <v>#N/A</v>
      </c>
      <c r="G1421" s="38" t="e">
        <f t="shared" si="90"/>
        <v>#N/A</v>
      </c>
      <c r="H1421" s="38">
        <f t="shared" si="91"/>
        <v>118330.625</v>
      </c>
      <c r="I1421">
        <v>27.6</v>
      </c>
      <c r="K1421" s="38"/>
      <c r="L1421" s="45"/>
    </row>
    <row r="1422" spans="1:12" x14ac:dyDescent="0.25">
      <c r="A1422" s="36">
        <v>43425</v>
      </c>
      <c r="B1422" t="s">
        <v>2</v>
      </c>
      <c r="C1422" t="s">
        <v>1</v>
      </c>
      <c r="D1422" s="7">
        <v>106618.19500000001</v>
      </c>
      <c r="E1422" s="38">
        <f t="shared" si="88"/>
        <v>106618.19500000001</v>
      </c>
      <c r="F1422" s="45" t="e">
        <f t="shared" si="89"/>
        <v>#N/A</v>
      </c>
      <c r="G1422" s="38" t="e">
        <f t="shared" si="90"/>
        <v>#N/A</v>
      </c>
      <c r="H1422" s="38">
        <f t="shared" si="91"/>
        <v>106618.19500000001</v>
      </c>
      <c r="I1422">
        <v>23.2</v>
      </c>
      <c r="K1422" s="38"/>
      <c r="L1422" s="45"/>
    </row>
    <row r="1423" spans="1:12" x14ac:dyDescent="0.25">
      <c r="A1423" s="36">
        <v>43426</v>
      </c>
      <c r="B1423" t="s">
        <v>2</v>
      </c>
      <c r="C1423" t="s">
        <v>1</v>
      </c>
      <c r="D1423" s="7">
        <v>107278.83</v>
      </c>
      <c r="E1423" s="38">
        <f t="shared" si="88"/>
        <v>107278.83</v>
      </c>
      <c r="F1423" s="45" t="e">
        <f t="shared" si="89"/>
        <v>#N/A</v>
      </c>
      <c r="G1423" s="38" t="e">
        <f t="shared" si="90"/>
        <v>#N/A</v>
      </c>
      <c r="H1423" s="38">
        <f t="shared" si="91"/>
        <v>107278.83</v>
      </c>
      <c r="I1423">
        <v>16.399999999999999</v>
      </c>
      <c r="K1423" s="38"/>
      <c r="L1423" s="45"/>
    </row>
    <row r="1424" spans="1:12" x14ac:dyDescent="0.25">
      <c r="A1424" s="36">
        <v>43427</v>
      </c>
      <c r="B1424" t="s">
        <v>2</v>
      </c>
      <c r="C1424" t="s">
        <v>1</v>
      </c>
      <c r="D1424" s="7">
        <v>113582.6</v>
      </c>
      <c r="E1424" s="38">
        <f t="shared" si="88"/>
        <v>113582.6</v>
      </c>
      <c r="F1424" s="45" t="e">
        <f t="shared" si="89"/>
        <v>#N/A</v>
      </c>
      <c r="G1424" s="38" t="e">
        <f t="shared" si="90"/>
        <v>#N/A</v>
      </c>
      <c r="H1424" s="38">
        <f t="shared" si="91"/>
        <v>113582.6</v>
      </c>
      <c r="I1424">
        <v>14.5</v>
      </c>
      <c r="K1424" s="38"/>
      <c r="L1424" s="45"/>
    </row>
    <row r="1425" spans="1:12" x14ac:dyDescent="0.25">
      <c r="A1425" s="36">
        <v>43428</v>
      </c>
      <c r="B1425" t="s">
        <v>2</v>
      </c>
      <c r="C1425" t="s">
        <v>1</v>
      </c>
      <c r="D1425" s="7">
        <v>101352.12</v>
      </c>
      <c r="E1425" s="38">
        <f t="shared" si="88"/>
        <v>101352.12</v>
      </c>
      <c r="F1425" s="45" t="e">
        <f t="shared" si="89"/>
        <v>#N/A</v>
      </c>
      <c r="G1425" s="38" t="e">
        <f t="shared" si="90"/>
        <v>#N/A</v>
      </c>
      <c r="H1425" s="38">
        <f t="shared" si="91"/>
        <v>101352.12</v>
      </c>
      <c r="I1425">
        <v>16.899999999999999</v>
      </c>
      <c r="K1425" s="38"/>
      <c r="L1425" s="45"/>
    </row>
    <row r="1426" spans="1:12" x14ac:dyDescent="0.25">
      <c r="A1426" s="36">
        <v>43429</v>
      </c>
      <c r="B1426" t="s">
        <v>2</v>
      </c>
      <c r="C1426" t="s">
        <v>1</v>
      </c>
      <c r="D1426" s="7">
        <v>96240.41</v>
      </c>
      <c r="E1426" s="38">
        <f t="shared" si="88"/>
        <v>96240.41</v>
      </c>
      <c r="F1426" s="45" t="e">
        <f t="shared" si="89"/>
        <v>#N/A</v>
      </c>
      <c r="G1426" s="38" t="e">
        <f t="shared" si="90"/>
        <v>#N/A</v>
      </c>
      <c r="H1426" s="38">
        <f t="shared" si="91"/>
        <v>96240.41</v>
      </c>
      <c r="I1426">
        <v>18.8</v>
      </c>
      <c r="K1426" s="38"/>
      <c r="L1426" s="45"/>
    </row>
    <row r="1427" spans="1:12" x14ac:dyDescent="0.25">
      <c r="A1427" s="36">
        <v>43430</v>
      </c>
      <c r="B1427" t="s">
        <v>2</v>
      </c>
      <c r="C1427" t="s">
        <v>1</v>
      </c>
      <c r="D1427" s="7">
        <v>110547.605</v>
      </c>
      <c r="E1427" s="38">
        <f t="shared" si="88"/>
        <v>110547.605</v>
      </c>
      <c r="F1427" s="45" t="e">
        <f t="shared" si="89"/>
        <v>#N/A</v>
      </c>
      <c r="G1427" s="38" t="e">
        <f t="shared" si="90"/>
        <v>#N/A</v>
      </c>
      <c r="H1427" s="38">
        <f t="shared" si="91"/>
        <v>110547.605</v>
      </c>
      <c r="I1427">
        <v>18.600000000000001</v>
      </c>
      <c r="K1427" s="38"/>
      <c r="L1427" s="45"/>
    </row>
    <row r="1428" spans="1:12" x14ac:dyDescent="0.25">
      <c r="A1428" s="36">
        <v>43431</v>
      </c>
      <c r="B1428" t="s">
        <v>2</v>
      </c>
      <c r="C1428" t="s">
        <v>1</v>
      </c>
      <c r="D1428" s="7">
        <v>109706.42</v>
      </c>
      <c r="E1428" s="38">
        <f t="shared" si="88"/>
        <v>109706.42</v>
      </c>
      <c r="F1428" s="45" t="e">
        <f t="shared" si="89"/>
        <v>#N/A</v>
      </c>
      <c r="G1428" s="38" t="e">
        <f t="shared" si="90"/>
        <v>#N/A</v>
      </c>
      <c r="H1428" s="38">
        <f t="shared" si="91"/>
        <v>109706.42</v>
      </c>
      <c r="I1428">
        <v>20</v>
      </c>
      <c r="K1428" s="38"/>
      <c r="L1428" s="45"/>
    </row>
    <row r="1429" spans="1:12" x14ac:dyDescent="0.25">
      <c r="A1429" s="36">
        <v>43432</v>
      </c>
      <c r="B1429" t="s">
        <v>2</v>
      </c>
      <c r="C1429" t="s">
        <v>1</v>
      </c>
      <c r="D1429" s="7">
        <v>106684.825</v>
      </c>
      <c r="E1429" s="38">
        <f t="shared" si="88"/>
        <v>106684.825</v>
      </c>
      <c r="F1429" s="45" t="e">
        <f t="shared" si="89"/>
        <v>#N/A</v>
      </c>
      <c r="G1429" s="38" t="e">
        <f t="shared" si="90"/>
        <v>#N/A</v>
      </c>
      <c r="H1429" s="38">
        <f t="shared" si="91"/>
        <v>106684.825</v>
      </c>
      <c r="I1429">
        <v>20.8</v>
      </c>
      <c r="K1429" s="38"/>
      <c r="L1429" s="45"/>
    </row>
    <row r="1430" spans="1:12" x14ac:dyDescent="0.25">
      <c r="A1430" s="36">
        <v>43433</v>
      </c>
      <c r="B1430" t="s">
        <v>2</v>
      </c>
      <c r="C1430" t="s">
        <v>1</v>
      </c>
      <c r="D1430" s="7">
        <v>112586.74</v>
      </c>
      <c r="E1430" s="38">
        <f t="shared" si="88"/>
        <v>112586.74</v>
      </c>
      <c r="F1430" s="45" t="e">
        <f t="shared" si="89"/>
        <v>#N/A</v>
      </c>
      <c r="G1430" s="38" t="e">
        <f t="shared" si="90"/>
        <v>#N/A</v>
      </c>
      <c r="H1430" s="38">
        <f t="shared" si="91"/>
        <v>112586.74</v>
      </c>
      <c r="I1430">
        <v>18.7</v>
      </c>
      <c r="K1430" s="38"/>
      <c r="L1430" s="45"/>
    </row>
    <row r="1431" spans="1:12" x14ac:dyDescent="0.25">
      <c r="A1431" s="36">
        <v>43434</v>
      </c>
      <c r="B1431" t="s">
        <v>2</v>
      </c>
      <c r="C1431" t="s">
        <v>1</v>
      </c>
      <c r="D1431" s="7">
        <v>110031.82</v>
      </c>
      <c r="E1431" s="38">
        <f t="shared" si="88"/>
        <v>110031.82</v>
      </c>
      <c r="F1431" s="45" t="e">
        <f t="shared" si="89"/>
        <v>#N/A</v>
      </c>
      <c r="G1431" s="38" t="e">
        <f t="shared" si="90"/>
        <v>#N/A</v>
      </c>
      <c r="H1431" s="38">
        <f t="shared" si="91"/>
        <v>110031.82</v>
      </c>
      <c r="I1431">
        <v>20.8</v>
      </c>
      <c r="K1431" s="38"/>
      <c r="L1431" s="45"/>
    </row>
    <row r="1432" spans="1:12" x14ac:dyDescent="0.25">
      <c r="A1432" s="36">
        <v>43435</v>
      </c>
      <c r="B1432" t="s">
        <v>2</v>
      </c>
      <c r="C1432" t="s">
        <v>1</v>
      </c>
      <c r="D1432" s="7">
        <v>100725.24</v>
      </c>
      <c r="E1432" s="38">
        <f t="shared" si="88"/>
        <v>100725.24</v>
      </c>
      <c r="F1432" s="45" t="e">
        <f t="shared" si="89"/>
        <v>#N/A</v>
      </c>
      <c r="G1432" s="38" t="e">
        <f t="shared" si="90"/>
        <v>#N/A</v>
      </c>
      <c r="H1432" s="38">
        <f t="shared" si="91"/>
        <v>100725.24</v>
      </c>
      <c r="I1432">
        <v>31.7</v>
      </c>
      <c r="K1432" s="38"/>
      <c r="L1432" s="45"/>
    </row>
    <row r="1433" spans="1:12" x14ac:dyDescent="0.25">
      <c r="A1433" s="36">
        <v>43436</v>
      </c>
      <c r="B1433" t="s">
        <v>2</v>
      </c>
      <c r="C1433" t="s">
        <v>1</v>
      </c>
      <c r="D1433" s="7">
        <v>88903.065000000002</v>
      </c>
      <c r="E1433" s="38">
        <f t="shared" si="88"/>
        <v>88903.065000000002</v>
      </c>
      <c r="F1433" s="45" t="e">
        <f t="shared" si="89"/>
        <v>#N/A</v>
      </c>
      <c r="G1433" s="38" t="e">
        <f t="shared" si="90"/>
        <v>#N/A</v>
      </c>
      <c r="H1433" s="38">
        <f t="shared" si="91"/>
        <v>88903.065000000002</v>
      </c>
      <c r="I1433">
        <v>19.5</v>
      </c>
      <c r="K1433" s="38"/>
      <c r="L1433" s="45"/>
    </row>
    <row r="1434" spans="1:12" x14ac:dyDescent="0.25">
      <c r="A1434" s="36">
        <v>43437</v>
      </c>
      <c r="B1434" t="s">
        <v>2</v>
      </c>
      <c r="C1434" t="s">
        <v>1</v>
      </c>
      <c r="D1434" s="7">
        <v>107666.30499999999</v>
      </c>
      <c r="E1434" s="38">
        <f t="shared" si="88"/>
        <v>107666.30499999999</v>
      </c>
      <c r="F1434" s="45" t="e">
        <f t="shared" si="89"/>
        <v>#N/A</v>
      </c>
      <c r="G1434" s="38" t="e">
        <f t="shared" si="90"/>
        <v>#N/A</v>
      </c>
      <c r="H1434" s="38">
        <f t="shared" si="91"/>
        <v>107666.30499999999</v>
      </c>
      <c r="I1434">
        <v>23.6</v>
      </c>
      <c r="K1434" s="38"/>
      <c r="L1434" s="45"/>
    </row>
    <row r="1435" spans="1:12" x14ac:dyDescent="0.25">
      <c r="A1435" s="36">
        <v>43438</v>
      </c>
      <c r="B1435" t="s">
        <v>2</v>
      </c>
      <c r="C1435" t="s">
        <v>1</v>
      </c>
      <c r="D1435" s="7">
        <v>111718.075</v>
      </c>
      <c r="E1435" s="38">
        <f t="shared" si="88"/>
        <v>111718.075</v>
      </c>
      <c r="F1435" s="45" t="e">
        <f t="shared" si="89"/>
        <v>#N/A</v>
      </c>
      <c r="G1435" s="38" t="e">
        <f t="shared" si="90"/>
        <v>#N/A</v>
      </c>
      <c r="H1435" s="38">
        <f t="shared" si="91"/>
        <v>111718.075</v>
      </c>
      <c r="I1435">
        <v>20.5</v>
      </c>
      <c r="K1435" s="38"/>
      <c r="L1435" s="45"/>
    </row>
    <row r="1436" spans="1:12" x14ac:dyDescent="0.25">
      <c r="A1436" s="36">
        <v>43439</v>
      </c>
      <c r="B1436" t="s">
        <v>2</v>
      </c>
      <c r="C1436" t="s">
        <v>1</v>
      </c>
      <c r="D1436" s="7">
        <v>114225.12</v>
      </c>
      <c r="E1436" s="38">
        <f t="shared" si="88"/>
        <v>114225.12</v>
      </c>
      <c r="F1436" s="45" t="e">
        <f t="shared" si="89"/>
        <v>#N/A</v>
      </c>
      <c r="G1436" s="38" t="e">
        <f t="shared" si="90"/>
        <v>#N/A</v>
      </c>
      <c r="H1436" s="38">
        <f t="shared" si="91"/>
        <v>114225.12</v>
      </c>
      <c r="I1436">
        <v>25.2</v>
      </c>
      <c r="K1436" s="38"/>
      <c r="L1436" s="45"/>
    </row>
    <row r="1437" spans="1:12" x14ac:dyDescent="0.25">
      <c r="A1437" s="36">
        <v>43440</v>
      </c>
      <c r="B1437" t="s">
        <v>2</v>
      </c>
      <c r="C1437" t="s">
        <v>1</v>
      </c>
      <c r="D1437" s="7">
        <v>135452.26</v>
      </c>
      <c r="E1437" s="38">
        <f t="shared" si="88"/>
        <v>135452.26</v>
      </c>
      <c r="F1437" s="45" t="e">
        <f t="shared" si="89"/>
        <v>#N/A</v>
      </c>
      <c r="G1437" s="38" t="e">
        <f t="shared" si="90"/>
        <v>#N/A</v>
      </c>
      <c r="H1437" s="38">
        <f t="shared" si="91"/>
        <v>135452.26</v>
      </c>
      <c r="I1437">
        <v>35.5</v>
      </c>
      <c r="K1437" s="38"/>
      <c r="L1437" s="45"/>
    </row>
    <row r="1438" spans="1:12" x14ac:dyDescent="0.25">
      <c r="A1438" s="36">
        <v>43441</v>
      </c>
      <c r="B1438" t="s">
        <v>2</v>
      </c>
      <c r="C1438" t="s">
        <v>1</v>
      </c>
      <c r="D1438" s="7">
        <v>156648.405</v>
      </c>
      <c r="E1438" s="38">
        <f t="shared" si="88"/>
        <v>156648.405</v>
      </c>
      <c r="F1438" s="45" t="e">
        <f t="shared" si="89"/>
        <v>#N/A</v>
      </c>
      <c r="G1438" s="38" t="e">
        <f t="shared" si="90"/>
        <v>#N/A</v>
      </c>
      <c r="H1438" s="38">
        <f t="shared" si="91"/>
        <v>156648.405</v>
      </c>
      <c r="I1438">
        <v>38</v>
      </c>
      <c r="K1438" s="38"/>
      <c r="L1438" s="45"/>
    </row>
    <row r="1439" spans="1:12" x14ac:dyDescent="0.25">
      <c r="A1439" s="36">
        <v>43442</v>
      </c>
      <c r="B1439" t="s">
        <v>2</v>
      </c>
      <c r="C1439" t="s">
        <v>1</v>
      </c>
      <c r="D1439" s="7">
        <v>121237.47</v>
      </c>
      <c r="E1439" s="38">
        <f t="shared" si="88"/>
        <v>121237.47</v>
      </c>
      <c r="F1439" s="45" t="e">
        <f t="shared" si="89"/>
        <v>#N/A</v>
      </c>
      <c r="G1439" s="38" t="e">
        <f t="shared" si="90"/>
        <v>#N/A</v>
      </c>
      <c r="H1439" s="38">
        <f t="shared" si="91"/>
        <v>121237.47</v>
      </c>
      <c r="I1439">
        <v>30.3</v>
      </c>
      <c r="K1439" s="38"/>
      <c r="L1439" s="45"/>
    </row>
    <row r="1440" spans="1:12" x14ac:dyDescent="0.25">
      <c r="A1440" s="36">
        <v>43443</v>
      </c>
      <c r="B1440" t="s">
        <v>2</v>
      </c>
      <c r="C1440" t="s">
        <v>1</v>
      </c>
      <c r="D1440" s="7">
        <v>102161.11500000001</v>
      </c>
      <c r="E1440" s="38">
        <f t="shared" si="88"/>
        <v>102161.11500000001</v>
      </c>
      <c r="F1440" s="45" t="e">
        <f t="shared" si="89"/>
        <v>#N/A</v>
      </c>
      <c r="G1440" s="38" t="e">
        <f t="shared" si="90"/>
        <v>#N/A</v>
      </c>
      <c r="H1440" s="38">
        <f t="shared" si="91"/>
        <v>102161.11500000001</v>
      </c>
      <c r="I1440">
        <v>20.100000000000001</v>
      </c>
      <c r="K1440" s="38"/>
      <c r="L1440" s="45"/>
    </row>
    <row r="1441" spans="1:12" x14ac:dyDescent="0.25">
      <c r="A1441" s="36">
        <v>43444</v>
      </c>
      <c r="B1441" t="s">
        <v>2</v>
      </c>
      <c r="C1441" t="s">
        <v>1</v>
      </c>
      <c r="D1441" s="7">
        <v>110803.765</v>
      </c>
      <c r="E1441" s="38">
        <f t="shared" si="88"/>
        <v>110803.765</v>
      </c>
      <c r="F1441" s="45" t="e">
        <f t="shared" si="89"/>
        <v>#N/A</v>
      </c>
      <c r="G1441" s="38" t="e">
        <f t="shared" si="90"/>
        <v>#N/A</v>
      </c>
      <c r="H1441" s="38">
        <f t="shared" si="91"/>
        <v>110803.765</v>
      </c>
      <c r="I1441">
        <v>20.6</v>
      </c>
      <c r="K1441" s="38"/>
      <c r="L1441" s="45"/>
    </row>
    <row r="1442" spans="1:12" x14ac:dyDescent="0.25">
      <c r="A1442" s="36">
        <v>43445</v>
      </c>
      <c r="B1442" t="s">
        <v>2</v>
      </c>
      <c r="C1442" t="s">
        <v>1</v>
      </c>
      <c r="D1442" s="7">
        <v>114413.785</v>
      </c>
      <c r="E1442" s="38">
        <f t="shared" si="88"/>
        <v>114413.785</v>
      </c>
      <c r="F1442" s="45" t="e">
        <f t="shared" si="89"/>
        <v>#N/A</v>
      </c>
      <c r="G1442" s="38" t="e">
        <f t="shared" si="90"/>
        <v>#N/A</v>
      </c>
      <c r="H1442" s="38">
        <f t="shared" si="91"/>
        <v>114413.785</v>
      </c>
      <c r="I1442">
        <v>23.6</v>
      </c>
      <c r="K1442" s="38"/>
      <c r="L1442" s="45"/>
    </row>
    <row r="1443" spans="1:12" x14ac:dyDescent="0.25">
      <c r="A1443" s="36">
        <v>43446</v>
      </c>
      <c r="B1443" t="s">
        <v>2</v>
      </c>
      <c r="C1443" t="s">
        <v>1</v>
      </c>
      <c r="D1443" s="7">
        <v>129715.465</v>
      </c>
      <c r="E1443" s="38">
        <f t="shared" si="88"/>
        <v>129715.465</v>
      </c>
      <c r="F1443" s="45" t="e">
        <f t="shared" si="89"/>
        <v>#N/A</v>
      </c>
      <c r="G1443" s="38" t="e">
        <f t="shared" si="90"/>
        <v>#N/A</v>
      </c>
      <c r="H1443" s="38">
        <f t="shared" si="91"/>
        <v>129715.465</v>
      </c>
      <c r="I1443">
        <v>33.6</v>
      </c>
      <c r="K1443" s="38"/>
      <c r="L1443" s="45"/>
    </row>
    <row r="1444" spans="1:12" x14ac:dyDescent="0.25">
      <c r="A1444" s="36">
        <v>43447</v>
      </c>
      <c r="B1444" t="s">
        <v>2</v>
      </c>
      <c r="C1444" t="s">
        <v>1</v>
      </c>
      <c r="D1444" s="7">
        <v>114986.33</v>
      </c>
      <c r="E1444" s="38">
        <f t="shared" si="88"/>
        <v>114986.33</v>
      </c>
      <c r="F1444" s="45" t="e">
        <f t="shared" si="89"/>
        <v>#N/A</v>
      </c>
      <c r="G1444" s="38" t="e">
        <f t="shared" si="90"/>
        <v>#N/A</v>
      </c>
      <c r="H1444" s="38">
        <f t="shared" si="91"/>
        <v>114986.33</v>
      </c>
      <c r="I1444">
        <v>21.1</v>
      </c>
      <c r="K1444" s="38"/>
      <c r="L1444" s="45"/>
    </row>
    <row r="1445" spans="1:12" x14ac:dyDescent="0.25">
      <c r="A1445" s="36">
        <v>43448</v>
      </c>
      <c r="B1445" t="s">
        <v>2</v>
      </c>
      <c r="C1445" t="s">
        <v>1</v>
      </c>
      <c r="D1445" s="7">
        <v>110025.465</v>
      </c>
      <c r="E1445" s="38">
        <f t="shared" si="88"/>
        <v>110025.465</v>
      </c>
      <c r="F1445" s="45" t="e">
        <f t="shared" si="89"/>
        <v>#N/A</v>
      </c>
      <c r="G1445" s="38" t="e">
        <f t="shared" si="90"/>
        <v>#N/A</v>
      </c>
      <c r="H1445" s="38">
        <f t="shared" si="91"/>
        <v>110025.465</v>
      </c>
      <c r="I1445">
        <v>22.7</v>
      </c>
      <c r="K1445" s="38"/>
      <c r="L1445" s="45"/>
    </row>
    <row r="1446" spans="1:12" x14ac:dyDescent="0.25">
      <c r="A1446" s="36">
        <v>43449</v>
      </c>
      <c r="B1446" t="s">
        <v>2</v>
      </c>
      <c r="C1446" t="s">
        <v>1</v>
      </c>
      <c r="D1446" s="7">
        <v>102577.145</v>
      </c>
      <c r="E1446" s="38">
        <f t="shared" si="88"/>
        <v>102577.145</v>
      </c>
      <c r="F1446" s="45" t="e">
        <f t="shared" si="89"/>
        <v>#N/A</v>
      </c>
      <c r="G1446" s="38" t="e">
        <f t="shared" si="90"/>
        <v>#N/A</v>
      </c>
      <c r="H1446" s="38">
        <f t="shared" si="91"/>
        <v>102577.145</v>
      </c>
      <c r="I1446">
        <v>24.8</v>
      </c>
      <c r="K1446" s="38"/>
      <c r="L1446" s="45"/>
    </row>
    <row r="1447" spans="1:12" x14ac:dyDescent="0.25">
      <c r="A1447" s="36">
        <v>43450</v>
      </c>
      <c r="B1447" t="s">
        <v>2</v>
      </c>
      <c r="C1447" t="s">
        <v>1</v>
      </c>
      <c r="D1447" s="7">
        <v>99110.774999999994</v>
      </c>
      <c r="E1447" s="38">
        <f t="shared" si="88"/>
        <v>99110.774999999994</v>
      </c>
      <c r="F1447" s="45" t="e">
        <f t="shared" si="89"/>
        <v>#N/A</v>
      </c>
      <c r="G1447" s="38" t="e">
        <f t="shared" si="90"/>
        <v>#N/A</v>
      </c>
      <c r="H1447" s="38">
        <f t="shared" si="91"/>
        <v>99110.774999999994</v>
      </c>
      <c r="I1447">
        <v>23.5</v>
      </c>
      <c r="K1447" s="38"/>
      <c r="L1447" s="45"/>
    </row>
    <row r="1448" spans="1:12" x14ac:dyDescent="0.25">
      <c r="A1448" s="36">
        <v>43451</v>
      </c>
      <c r="B1448" t="s">
        <v>2</v>
      </c>
      <c r="C1448" t="s">
        <v>1</v>
      </c>
      <c r="D1448" s="7">
        <v>112804.4</v>
      </c>
      <c r="E1448" s="38">
        <f t="shared" si="88"/>
        <v>112804.4</v>
      </c>
      <c r="F1448" s="45" t="e">
        <f t="shared" si="89"/>
        <v>#N/A</v>
      </c>
      <c r="G1448" s="38" t="e">
        <f t="shared" si="90"/>
        <v>#N/A</v>
      </c>
      <c r="H1448" s="38">
        <f t="shared" si="91"/>
        <v>112804.4</v>
      </c>
      <c r="I1448">
        <v>21.8</v>
      </c>
      <c r="K1448" s="38"/>
      <c r="L1448" s="45"/>
    </row>
    <row r="1449" spans="1:12" x14ac:dyDescent="0.25">
      <c r="A1449" s="36">
        <v>43452</v>
      </c>
      <c r="B1449" t="s">
        <v>2</v>
      </c>
      <c r="C1449" t="s">
        <v>1</v>
      </c>
      <c r="D1449" s="7">
        <v>113485.105</v>
      </c>
      <c r="E1449" s="38">
        <f t="shared" si="88"/>
        <v>113485.105</v>
      </c>
      <c r="F1449" s="45" t="e">
        <f t="shared" si="89"/>
        <v>#N/A</v>
      </c>
      <c r="G1449" s="38" t="e">
        <f t="shared" si="90"/>
        <v>#N/A</v>
      </c>
      <c r="H1449" s="38">
        <f t="shared" si="91"/>
        <v>113485.105</v>
      </c>
      <c r="I1449">
        <v>20.8</v>
      </c>
      <c r="K1449" s="38"/>
      <c r="L1449" s="45"/>
    </row>
    <row r="1450" spans="1:12" x14ac:dyDescent="0.25">
      <c r="A1450" s="36">
        <v>43453</v>
      </c>
      <c r="B1450" t="s">
        <v>2</v>
      </c>
      <c r="C1450" t="s">
        <v>1</v>
      </c>
      <c r="D1450" s="7">
        <v>119907.245</v>
      </c>
      <c r="E1450" s="38">
        <f t="shared" si="88"/>
        <v>119907.245</v>
      </c>
      <c r="F1450" s="45" t="e">
        <f t="shared" si="89"/>
        <v>#N/A</v>
      </c>
      <c r="G1450" s="38" t="e">
        <f t="shared" si="90"/>
        <v>#N/A</v>
      </c>
      <c r="H1450" s="38">
        <f t="shared" si="91"/>
        <v>119907.245</v>
      </c>
      <c r="I1450">
        <v>26.9</v>
      </c>
      <c r="K1450" s="38"/>
      <c r="L1450" s="45"/>
    </row>
    <row r="1451" spans="1:12" x14ac:dyDescent="0.25">
      <c r="A1451" s="36">
        <v>43454</v>
      </c>
      <c r="B1451" t="s">
        <v>2</v>
      </c>
      <c r="C1451" t="s">
        <v>1</v>
      </c>
      <c r="D1451" s="7">
        <v>111880.52499999999</v>
      </c>
      <c r="E1451" s="38">
        <f t="shared" si="88"/>
        <v>111880.52499999999</v>
      </c>
      <c r="F1451" s="45" t="e">
        <f t="shared" si="89"/>
        <v>#N/A</v>
      </c>
      <c r="G1451" s="38" t="e">
        <f t="shared" si="90"/>
        <v>#N/A</v>
      </c>
      <c r="H1451" s="38">
        <f t="shared" si="91"/>
        <v>111880.52499999999</v>
      </c>
      <c r="I1451">
        <v>21.2</v>
      </c>
      <c r="K1451" s="38"/>
      <c r="L1451" s="45"/>
    </row>
    <row r="1452" spans="1:12" x14ac:dyDescent="0.25">
      <c r="A1452" s="36">
        <v>43455</v>
      </c>
      <c r="B1452" t="s">
        <v>1</v>
      </c>
      <c r="C1452" t="s">
        <v>1</v>
      </c>
      <c r="D1452" s="7">
        <v>102075.925</v>
      </c>
      <c r="E1452" s="38" t="e">
        <f t="shared" si="88"/>
        <v>#N/A</v>
      </c>
      <c r="F1452" s="45">
        <f t="shared" si="89"/>
        <v>102075.925</v>
      </c>
      <c r="G1452" s="38" t="e">
        <f t="shared" si="90"/>
        <v>#N/A</v>
      </c>
      <c r="H1452" s="38">
        <f t="shared" si="91"/>
        <v>102075.925</v>
      </c>
      <c r="I1452">
        <v>20.9</v>
      </c>
      <c r="K1452" s="38"/>
      <c r="L1452" s="45"/>
    </row>
    <row r="1453" spans="1:12" x14ac:dyDescent="0.25">
      <c r="A1453" s="36">
        <v>43456</v>
      </c>
      <c r="B1453" t="s">
        <v>1</v>
      </c>
      <c r="C1453" t="s">
        <v>1</v>
      </c>
      <c r="D1453" s="7">
        <v>92725.74</v>
      </c>
      <c r="E1453" s="38" t="e">
        <f t="shared" si="88"/>
        <v>#N/A</v>
      </c>
      <c r="F1453" s="45">
        <f t="shared" si="89"/>
        <v>92725.74</v>
      </c>
      <c r="G1453" s="38" t="e">
        <f t="shared" si="90"/>
        <v>#N/A</v>
      </c>
      <c r="H1453" s="38">
        <f t="shared" si="91"/>
        <v>92725.74</v>
      </c>
      <c r="I1453">
        <v>19.100000000000001</v>
      </c>
      <c r="K1453" s="38"/>
      <c r="L1453" s="45"/>
    </row>
    <row r="1454" spans="1:12" x14ac:dyDescent="0.25">
      <c r="A1454" s="36">
        <v>43457</v>
      </c>
      <c r="B1454" t="s">
        <v>1</v>
      </c>
      <c r="C1454" t="s">
        <v>1</v>
      </c>
      <c r="D1454" s="7">
        <v>94938.395000000004</v>
      </c>
      <c r="E1454" s="38" t="e">
        <f t="shared" si="88"/>
        <v>#N/A</v>
      </c>
      <c r="F1454" s="45">
        <f t="shared" si="89"/>
        <v>94938.395000000004</v>
      </c>
      <c r="G1454" s="38" t="e">
        <f t="shared" si="90"/>
        <v>#N/A</v>
      </c>
      <c r="H1454" s="38">
        <f t="shared" si="91"/>
        <v>94938.395000000004</v>
      </c>
      <c r="I1454">
        <v>26.9</v>
      </c>
      <c r="K1454" s="38"/>
      <c r="L1454" s="45"/>
    </row>
    <row r="1455" spans="1:12" x14ac:dyDescent="0.25">
      <c r="A1455" s="36">
        <v>43458</v>
      </c>
      <c r="B1455" t="s">
        <v>1</v>
      </c>
      <c r="C1455" t="s">
        <v>1</v>
      </c>
      <c r="D1455" s="7">
        <v>112358.815</v>
      </c>
      <c r="E1455" s="38" t="e">
        <f t="shared" si="88"/>
        <v>#N/A</v>
      </c>
      <c r="F1455" s="45">
        <f t="shared" si="89"/>
        <v>112358.815</v>
      </c>
      <c r="G1455" s="38" t="e">
        <f t="shared" si="90"/>
        <v>#N/A</v>
      </c>
      <c r="H1455" s="38">
        <f t="shared" si="91"/>
        <v>112358.815</v>
      </c>
      <c r="I1455">
        <v>34.200000000000003</v>
      </c>
      <c r="K1455" s="38"/>
      <c r="L1455" s="45"/>
    </row>
    <row r="1456" spans="1:12" x14ac:dyDescent="0.25">
      <c r="A1456" s="36">
        <v>43459</v>
      </c>
      <c r="B1456" t="s">
        <v>1</v>
      </c>
      <c r="C1456" t="s">
        <v>2</v>
      </c>
      <c r="D1456" s="7">
        <v>98191.654999999999</v>
      </c>
      <c r="E1456" s="38" t="e">
        <f t="shared" si="88"/>
        <v>#N/A</v>
      </c>
      <c r="F1456" s="45">
        <f t="shared" si="89"/>
        <v>98191.654999999999</v>
      </c>
      <c r="G1456" s="38">
        <f t="shared" si="90"/>
        <v>98191.654999999999</v>
      </c>
      <c r="H1456" s="38" t="e">
        <f t="shared" si="91"/>
        <v>#N/A</v>
      </c>
      <c r="I1456">
        <v>23.9</v>
      </c>
      <c r="K1456" s="38"/>
      <c r="L1456" s="45"/>
    </row>
    <row r="1457" spans="1:12" x14ac:dyDescent="0.25">
      <c r="A1457" s="36">
        <v>43460</v>
      </c>
      <c r="B1457" t="s">
        <v>1</v>
      </c>
      <c r="C1457" t="s">
        <v>2</v>
      </c>
      <c r="D1457" s="7">
        <v>100017.19500000001</v>
      </c>
      <c r="E1457" s="38" t="e">
        <f t="shared" si="88"/>
        <v>#N/A</v>
      </c>
      <c r="F1457" s="45">
        <f t="shared" si="89"/>
        <v>100017.19500000001</v>
      </c>
      <c r="G1457" s="38">
        <f t="shared" si="90"/>
        <v>100017.19500000001</v>
      </c>
      <c r="H1457" s="38" t="e">
        <f t="shared" si="91"/>
        <v>#N/A</v>
      </c>
      <c r="I1457">
        <v>23.8</v>
      </c>
      <c r="K1457" s="38"/>
      <c r="L1457" s="45"/>
    </row>
    <row r="1458" spans="1:12" x14ac:dyDescent="0.25">
      <c r="A1458" s="36">
        <v>43461</v>
      </c>
      <c r="B1458" t="s">
        <v>1</v>
      </c>
      <c r="C1458" t="s">
        <v>1</v>
      </c>
      <c r="D1458" s="7">
        <v>129749.14</v>
      </c>
      <c r="E1458" s="38" t="e">
        <f t="shared" si="88"/>
        <v>#N/A</v>
      </c>
      <c r="F1458" s="45">
        <f t="shared" si="89"/>
        <v>129749.14</v>
      </c>
      <c r="G1458" s="38" t="e">
        <f t="shared" si="90"/>
        <v>#N/A</v>
      </c>
      <c r="H1458" s="38">
        <f t="shared" si="91"/>
        <v>129749.14</v>
      </c>
      <c r="I1458">
        <v>37.4</v>
      </c>
      <c r="K1458" s="38"/>
      <c r="L1458" s="45"/>
    </row>
    <row r="1459" spans="1:12" x14ac:dyDescent="0.25">
      <c r="A1459" s="36">
        <v>43462</v>
      </c>
      <c r="B1459" t="s">
        <v>1</v>
      </c>
      <c r="C1459" t="s">
        <v>1</v>
      </c>
      <c r="D1459" s="7">
        <v>133831.375</v>
      </c>
      <c r="E1459" s="38" t="e">
        <f t="shared" si="88"/>
        <v>#N/A</v>
      </c>
      <c r="F1459" s="45">
        <f t="shared" si="89"/>
        <v>133831.375</v>
      </c>
      <c r="G1459" s="38" t="e">
        <f t="shared" si="90"/>
        <v>#N/A</v>
      </c>
      <c r="H1459" s="38">
        <f t="shared" si="91"/>
        <v>133831.375</v>
      </c>
      <c r="I1459">
        <v>36.4</v>
      </c>
      <c r="K1459" s="38"/>
      <c r="L1459" s="45"/>
    </row>
    <row r="1460" spans="1:12" x14ac:dyDescent="0.25">
      <c r="A1460" s="36">
        <v>43463</v>
      </c>
      <c r="B1460" t="s">
        <v>1</v>
      </c>
      <c r="C1460" t="s">
        <v>1</v>
      </c>
      <c r="D1460" s="7">
        <v>108290.11</v>
      </c>
      <c r="E1460" s="38" t="e">
        <f t="shared" si="88"/>
        <v>#N/A</v>
      </c>
      <c r="F1460" s="45">
        <f t="shared" si="89"/>
        <v>108290.11</v>
      </c>
      <c r="G1460" s="38" t="e">
        <f t="shared" si="90"/>
        <v>#N/A</v>
      </c>
      <c r="H1460" s="38">
        <f t="shared" si="91"/>
        <v>108290.11</v>
      </c>
      <c r="I1460">
        <v>23.9</v>
      </c>
      <c r="K1460" s="38"/>
      <c r="L1460" s="45"/>
    </row>
    <row r="1461" spans="1:12" x14ac:dyDescent="0.25">
      <c r="A1461" s="36">
        <v>43464</v>
      </c>
      <c r="B1461" t="s">
        <v>1</v>
      </c>
      <c r="C1461" t="s">
        <v>1</v>
      </c>
      <c r="D1461" s="7">
        <v>99613.865000000005</v>
      </c>
      <c r="E1461" s="38" t="e">
        <f t="shared" si="88"/>
        <v>#N/A</v>
      </c>
      <c r="F1461" s="45">
        <f t="shared" si="89"/>
        <v>99613.865000000005</v>
      </c>
      <c r="G1461" s="38" t="e">
        <f t="shared" si="90"/>
        <v>#N/A</v>
      </c>
      <c r="H1461" s="38">
        <f t="shared" si="91"/>
        <v>99613.865000000005</v>
      </c>
      <c r="I1461">
        <v>22.7</v>
      </c>
      <c r="K1461" s="38"/>
      <c r="L1461" s="45"/>
    </row>
    <row r="1462" spans="1:12" x14ac:dyDescent="0.25">
      <c r="A1462" s="36">
        <v>43465</v>
      </c>
      <c r="B1462" t="s">
        <v>1</v>
      </c>
      <c r="C1462" t="s">
        <v>1</v>
      </c>
      <c r="D1462" s="7">
        <v>103381.91499999999</v>
      </c>
      <c r="E1462" s="38" t="e">
        <f t="shared" si="88"/>
        <v>#N/A</v>
      </c>
      <c r="F1462" s="45">
        <f t="shared" si="89"/>
        <v>103381.91499999999</v>
      </c>
      <c r="G1462" s="38" t="e">
        <f t="shared" si="90"/>
        <v>#N/A</v>
      </c>
      <c r="H1462" s="38">
        <f t="shared" si="91"/>
        <v>103381.91499999999</v>
      </c>
      <c r="I1462">
        <v>23.5</v>
      </c>
      <c r="K1462" s="38"/>
      <c r="L1462" s="45"/>
    </row>
    <row r="1463" spans="1:12" x14ac:dyDescent="0.25">
      <c r="A1463" s="36">
        <v>43466</v>
      </c>
      <c r="B1463" t="s">
        <v>1</v>
      </c>
      <c r="C1463" t="s">
        <v>2</v>
      </c>
      <c r="D1463" s="7">
        <v>98933.06</v>
      </c>
      <c r="E1463" s="38" t="e">
        <f t="shared" si="88"/>
        <v>#N/A</v>
      </c>
      <c r="F1463" s="45">
        <f t="shared" si="89"/>
        <v>98933.06</v>
      </c>
      <c r="G1463" s="38">
        <f t="shared" si="90"/>
        <v>98933.06</v>
      </c>
      <c r="H1463" s="38" t="e">
        <f t="shared" si="91"/>
        <v>#N/A</v>
      </c>
      <c r="I1463">
        <v>26.2</v>
      </c>
      <c r="K1463" s="38"/>
      <c r="L1463" s="45"/>
    </row>
    <row r="1464" spans="1:12" x14ac:dyDescent="0.25">
      <c r="A1464" s="36">
        <v>43467</v>
      </c>
      <c r="B1464" t="s">
        <v>1</v>
      </c>
      <c r="C1464" t="s">
        <v>1</v>
      </c>
      <c r="D1464" s="7">
        <v>106470.675</v>
      </c>
      <c r="E1464" s="38" t="e">
        <f t="shared" si="88"/>
        <v>#N/A</v>
      </c>
      <c r="F1464" s="45">
        <f t="shared" si="89"/>
        <v>106470.675</v>
      </c>
      <c r="G1464" s="38" t="e">
        <f t="shared" si="90"/>
        <v>#N/A</v>
      </c>
      <c r="H1464" s="38">
        <f t="shared" si="91"/>
        <v>106470.675</v>
      </c>
      <c r="I1464">
        <v>22.2</v>
      </c>
      <c r="K1464" s="38"/>
      <c r="L1464" s="45"/>
    </row>
    <row r="1465" spans="1:12" x14ac:dyDescent="0.25">
      <c r="A1465" s="36">
        <v>43468</v>
      </c>
      <c r="B1465" t="s">
        <v>1</v>
      </c>
      <c r="C1465" t="s">
        <v>1</v>
      </c>
      <c r="D1465" s="7">
        <v>118789.605</v>
      </c>
      <c r="E1465" s="38" t="e">
        <f t="shared" si="88"/>
        <v>#N/A</v>
      </c>
      <c r="F1465" s="45">
        <f t="shared" si="89"/>
        <v>118789.605</v>
      </c>
      <c r="G1465" s="38" t="e">
        <f t="shared" si="90"/>
        <v>#N/A</v>
      </c>
      <c r="H1465" s="38">
        <f t="shared" si="91"/>
        <v>118789.605</v>
      </c>
      <c r="I1465">
        <v>29.5</v>
      </c>
      <c r="K1465" s="38"/>
      <c r="L1465" s="45"/>
    </row>
    <row r="1466" spans="1:12" x14ac:dyDescent="0.25">
      <c r="A1466" s="36">
        <v>43469</v>
      </c>
      <c r="B1466" t="s">
        <v>1</v>
      </c>
      <c r="C1466" t="s">
        <v>1</v>
      </c>
      <c r="D1466" s="7">
        <v>133288.46</v>
      </c>
      <c r="E1466" s="38" t="e">
        <f t="shared" si="88"/>
        <v>#N/A</v>
      </c>
      <c r="F1466" s="45">
        <f t="shared" si="89"/>
        <v>133288.46</v>
      </c>
      <c r="G1466" s="38" t="e">
        <f t="shared" si="90"/>
        <v>#N/A</v>
      </c>
      <c r="H1466" s="38">
        <f t="shared" si="91"/>
        <v>133288.46</v>
      </c>
      <c r="I1466">
        <v>42.6</v>
      </c>
      <c r="K1466" s="38"/>
      <c r="L1466" s="45"/>
    </row>
    <row r="1467" spans="1:12" x14ac:dyDescent="0.25">
      <c r="A1467" s="36">
        <v>43470</v>
      </c>
      <c r="B1467" t="s">
        <v>1</v>
      </c>
      <c r="C1467" t="s">
        <v>1</v>
      </c>
      <c r="D1467" s="7">
        <v>97262.79</v>
      </c>
      <c r="E1467" s="38" t="e">
        <f t="shared" si="88"/>
        <v>#N/A</v>
      </c>
      <c r="F1467" s="45">
        <f t="shared" si="89"/>
        <v>97262.79</v>
      </c>
      <c r="G1467" s="38" t="e">
        <f t="shared" si="90"/>
        <v>#N/A</v>
      </c>
      <c r="H1467" s="38">
        <f t="shared" si="91"/>
        <v>97262.79</v>
      </c>
      <c r="I1467">
        <v>21.2</v>
      </c>
      <c r="K1467" s="38"/>
      <c r="L1467" s="45"/>
    </row>
    <row r="1468" spans="1:12" x14ac:dyDescent="0.25">
      <c r="A1468" s="36">
        <v>43471</v>
      </c>
      <c r="B1468" t="s">
        <v>1</v>
      </c>
      <c r="C1468" t="s">
        <v>1</v>
      </c>
      <c r="D1468" s="7">
        <v>93606.214999999997</v>
      </c>
      <c r="E1468" s="38" t="e">
        <f t="shared" si="88"/>
        <v>#N/A</v>
      </c>
      <c r="F1468" s="45">
        <f t="shared" si="89"/>
        <v>93606.214999999997</v>
      </c>
      <c r="G1468" s="38" t="e">
        <f t="shared" si="90"/>
        <v>#N/A</v>
      </c>
      <c r="H1468" s="38">
        <f t="shared" si="91"/>
        <v>93606.214999999997</v>
      </c>
      <c r="I1468">
        <v>22.1</v>
      </c>
      <c r="K1468" s="38"/>
      <c r="L1468" s="45"/>
    </row>
    <row r="1469" spans="1:12" x14ac:dyDescent="0.25">
      <c r="A1469" s="36">
        <v>43472</v>
      </c>
      <c r="B1469" t="s">
        <v>1</v>
      </c>
      <c r="C1469" t="s">
        <v>1</v>
      </c>
      <c r="D1469" s="7">
        <v>109874.9</v>
      </c>
      <c r="E1469" s="38" t="e">
        <f t="shared" si="88"/>
        <v>#N/A</v>
      </c>
      <c r="F1469" s="45">
        <f t="shared" si="89"/>
        <v>109874.9</v>
      </c>
      <c r="G1469" s="38" t="e">
        <f t="shared" si="90"/>
        <v>#N/A</v>
      </c>
      <c r="H1469" s="38">
        <f t="shared" si="91"/>
        <v>109874.9</v>
      </c>
      <c r="I1469">
        <v>23.1</v>
      </c>
      <c r="K1469" s="38"/>
      <c r="L1469" s="45"/>
    </row>
    <row r="1470" spans="1:12" x14ac:dyDescent="0.25">
      <c r="A1470" s="36">
        <v>43473</v>
      </c>
      <c r="B1470" t="s">
        <v>1</v>
      </c>
      <c r="C1470" t="s">
        <v>1</v>
      </c>
      <c r="D1470" s="7">
        <v>113446.1</v>
      </c>
      <c r="E1470" s="38" t="e">
        <f t="shared" si="88"/>
        <v>#N/A</v>
      </c>
      <c r="F1470" s="45">
        <f t="shared" si="89"/>
        <v>113446.1</v>
      </c>
      <c r="G1470" s="38" t="e">
        <f t="shared" si="90"/>
        <v>#N/A</v>
      </c>
      <c r="H1470" s="38">
        <f t="shared" si="91"/>
        <v>113446.1</v>
      </c>
      <c r="I1470">
        <v>24.1</v>
      </c>
      <c r="K1470" s="38"/>
      <c r="L1470" s="45"/>
    </row>
    <row r="1471" spans="1:12" x14ac:dyDescent="0.25">
      <c r="A1471" s="36">
        <v>43474</v>
      </c>
      <c r="B1471" t="s">
        <v>1</v>
      </c>
      <c r="C1471" t="s">
        <v>1</v>
      </c>
      <c r="D1471" s="7">
        <v>105483.435</v>
      </c>
      <c r="E1471" s="38" t="e">
        <f t="shared" si="88"/>
        <v>#N/A</v>
      </c>
      <c r="F1471" s="45">
        <f t="shared" si="89"/>
        <v>105483.435</v>
      </c>
      <c r="G1471" s="38" t="e">
        <f t="shared" si="90"/>
        <v>#N/A</v>
      </c>
      <c r="H1471" s="38">
        <f t="shared" si="91"/>
        <v>105483.435</v>
      </c>
      <c r="I1471">
        <v>20.5</v>
      </c>
      <c r="K1471" s="38"/>
      <c r="L1471" s="45"/>
    </row>
    <row r="1472" spans="1:12" x14ac:dyDescent="0.25">
      <c r="A1472" s="36">
        <v>43475</v>
      </c>
      <c r="B1472" t="s">
        <v>1</v>
      </c>
      <c r="C1472" t="s">
        <v>1</v>
      </c>
      <c r="D1472" s="7">
        <v>108078.69500000001</v>
      </c>
      <c r="E1472" s="38" t="e">
        <f t="shared" si="88"/>
        <v>#N/A</v>
      </c>
      <c r="F1472" s="45">
        <f t="shared" si="89"/>
        <v>108078.69500000001</v>
      </c>
      <c r="G1472" s="38" t="e">
        <f t="shared" si="90"/>
        <v>#N/A</v>
      </c>
      <c r="H1472" s="38">
        <f t="shared" si="91"/>
        <v>108078.69500000001</v>
      </c>
      <c r="I1472">
        <v>21.4</v>
      </c>
      <c r="K1472" s="38"/>
      <c r="L1472" s="45"/>
    </row>
    <row r="1473" spans="1:12" x14ac:dyDescent="0.25">
      <c r="A1473" s="36">
        <v>43476</v>
      </c>
      <c r="B1473" t="s">
        <v>1</v>
      </c>
      <c r="C1473" t="s">
        <v>1</v>
      </c>
      <c r="D1473" s="7">
        <v>119728.63499999999</v>
      </c>
      <c r="E1473" s="38" t="e">
        <f t="shared" si="88"/>
        <v>#N/A</v>
      </c>
      <c r="F1473" s="45">
        <f t="shared" si="89"/>
        <v>119728.63499999999</v>
      </c>
      <c r="G1473" s="38" t="e">
        <f t="shared" si="90"/>
        <v>#N/A</v>
      </c>
      <c r="H1473" s="38">
        <f t="shared" si="91"/>
        <v>119728.63499999999</v>
      </c>
      <c r="I1473">
        <v>30.4</v>
      </c>
      <c r="K1473" s="38"/>
      <c r="L1473" s="45"/>
    </row>
    <row r="1474" spans="1:12" x14ac:dyDescent="0.25">
      <c r="A1474" s="36">
        <v>43477</v>
      </c>
      <c r="B1474" t="s">
        <v>1</v>
      </c>
      <c r="C1474" t="s">
        <v>1</v>
      </c>
      <c r="D1474" s="7">
        <v>108628.96</v>
      </c>
      <c r="E1474" s="38" t="e">
        <f t="shared" si="88"/>
        <v>#N/A</v>
      </c>
      <c r="F1474" s="45">
        <f t="shared" si="89"/>
        <v>108628.96</v>
      </c>
      <c r="G1474" s="38" t="e">
        <f t="shared" si="90"/>
        <v>#N/A</v>
      </c>
      <c r="H1474" s="38">
        <f t="shared" si="91"/>
        <v>108628.96</v>
      </c>
      <c r="I1474">
        <v>24.7</v>
      </c>
      <c r="K1474" s="38"/>
      <c r="L1474" s="45"/>
    </row>
    <row r="1475" spans="1:12" x14ac:dyDescent="0.25">
      <c r="A1475" s="36">
        <v>43478</v>
      </c>
      <c r="B1475" t="s">
        <v>1</v>
      </c>
      <c r="C1475" t="s">
        <v>1</v>
      </c>
      <c r="D1475" s="7">
        <v>101853.24</v>
      </c>
      <c r="E1475" s="38" t="e">
        <f t="shared" ref="E1475:E1538" si="92">IF($B1475="N",#N/A,$D1475)</f>
        <v>#N/A</v>
      </c>
      <c r="F1475" s="45">
        <f t="shared" ref="F1475:F1538" si="93">IF($B1475="N",$D1475,#N/A)</f>
        <v>101853.24</v>
      </c>
      <c r="G1475" s="38" t="e">
        <f t="shared" ref="G1475:G1538" si="94">IF($C1475="Y",$D1475,#N/A)</f>
        <v>#N/A</v>
      </c>
      <c r="H1475" s="38">
        <f t="shared" ref="H1475:H1538" si="95">IF($C1475="Y",#N/A,$D1475)</f>
        <v>101853.24</v>
      </c>
      <c r="I1475">
        <v>30.5</v>
      </c>
      <c r="K1475" s="38"/>
      <c r="L1475" s="45"/>
    </row>
    <row r="1476" spans="1:12" x14ac:dyDescent="0.25">
      <c r="A1476" s="36">
        <v>43479</v>
      </c>
      <c r="B1476" t="s">
        <v>1</v>
      </c>
      <c r="C1476" t="s">
        <v>1</v>
      </c>
      <c r="D1476" s="7">
        <v>147070.535</v>
      </c>
      <c r="E1476" s="38" t="e">
        <f t="shared" si="92"/>
        <v>#N/A</v>
      </c>
      <c r="F1476" s="45">
        <f t="shared" si="93"/>
        <v>147070.535</v>
      </c>
      <c r="G1476" s="38" t="e">
        <f t="shared" si="94"/>
        <v>#N/A</v>
      </c>
      <c r="H1476" s="38">
        <f t="shared" si="95"/>
        <v>147070.535</v>
      </c>
      <c r="I1476">
        <v>32.299999999999997</v>
      </c>
      <c r="K1476" s="38"/>
      <c r="L1476" s="45"/>
    </row>
    <row r="1477" spans="1:12" x14ac:dyDescent="0.25">
      <c r="A1477" s="36">
        <v>43480</v>
      </c>
      <c r="B1477" t="s">
        <v>1</v>
      </c>
      <c r="C1477" t="s">
        <v>1</v>
      </c>
      <c r="D1477" s="7">
        <v>152496.245</v>
      </c>
      <c r="E1477" s="38" t="e">
        <f t="shared" si="92"/>
        <v>#N/A</v>
      </c>
      <c r="F1477" s="45">
        <f t="shared" si="93"/>
        <v>152496.245</v>
      </c>
      <c r="G1477" s="38" t="e">
        <f t="shared" si="94"/>
        <v>#N/A</v>
      </c>
      <c r="H1477" s="38">
        <f t="shared" si="95"/>
        <v>152496.245</v>
      </c>
      <c r="I1477">
        <v>30.4</v>
      </c>
      <c r="K1477" s="38"/>
      <c r="L1477" s="45"/>
    </row>
    <row r="1478" spans="1:12" x14ac:dyDescent="0.25">
      <c r="A1478" s="36">
        <v>43481</v>
      </c>
      <c r="B1478" t="s">
        <v>1</v>
      </c>
      <c r="C1478" t="s">
        <v>1</v>
      </c>
      <c r="D1478" s="7">
        <v>136971.755</v>
      </c>
      <c r="E1478" s="38" t="e">
        <f t="shared" si="92"/>
        <v>#N/A</v>
      </c>
      <c r="F1478" s="45">
        <f t="shared" si="93"/>
        <v>136971.755</v>
      </c>
      <c r="G1478" s="38" t="e">
        <f t="shared" si="94"/>
        <v>#N/A</v>
      </c>
      <c r="H1478" s="38">
        <f t="shared" si="95"/>
        <v>136971.755</v>
      </c>
      <c r="I1478">
        <v>26.7</v>
      </c>
      <c r="K1478" s="38"/>
      <c r="L1478" s="45"/>
    </row>
    <row r="1479" spans="1:12" x14ac:dyDescent="0.25">
      <c r="A1479" s="36">
        <v>43482</v>
      </c>
      <c r="B1479" t="s">
        <v>1</v>
      </c>
      <c r="C1479" t="s">
        <v>1</v>
      </c>
      <c r="D1479" s="7">
        <v>145211.49</v>
      </c>
      <c r="E1479" s="38" t="e">
        <f t="shared" si="92"/>
        <v>#N/A</v>
      </c>
      <c r="F1479" s="45">
        <f t="shared" si="93"/>
        <v>145211.49</v>
      </c>
      <c r="G1479" s="38" t="e">
        <f t="shared" si="94"/>
        <v>#N/A</v>
      </c>
      <c r="H1479" s="38">
        <f t="shared" si="95"/>
        <v>145211.49</v>
      </c>
      <c r="I1479">
        <v>32.5</v>
      </c>
      <c r="K1479" s="38"/>
      <c r="L1479" s="45"/>
    </row>
    <row r="1480" spans="1:12" x14ac:dyDescent="0.25">
      <c r="A1480" s="36">
        <v>43483</v>
      </c>
      <c r="B1480" t="s">
        <v>1</v>
      </c>
      <c r="C1480" t="s">
        <v>1</v>
      </c>
      <c r="D1480" s="7">
        <v>134898.21</v>
      </c>
      <c r="E1480" s="38" t="e">
        <f t="shared" si="92"/>
        <v>#N/A</v>
      </c>
      <c r="F1480" s="45">
        <f t="shared" si="93"/>
        <v>134898.21</v>
      </c>
      <c r="G1480" s="38" t="e">
        <f t="shared" si="94"/>
        <v>#N/A</v>
      </c>
      <c r="H1480" s="38">
        <f t="shared" si="95"/>
        <v>134898.21</v>
      </c>
      <c r="I1480">
        <v>28.7</v>
      </c>
      <c r="K1480" s="38"/>
      <c r="L1480" s="45"/>
    </row>
    <row r="1481" spans="1:12" x14ac:dyDescent="0.25">
      <c r="A1481" s="36">
        <v>43484</v>
      </c>
      <c r="B1481" t="s">
        <v>1</v>
      </c>
      <c r="C1481" t="s">
        <v>1</v>
      </c>
      <c r="D1481" s="7">
        <v>101692.45</v>
      </c>
      <c r="E1481" s="38" t="e">
        <f t="shared" si="92"/>
        <v>#N/A</v>
      </c>
      <c r="F1481" s="45">
        <f t="shared" si="93"/>
        <v>101692.45</v>
      </c>
      <c r="G1481" s="38" t="e">
        <f t="shared" si="94"/>
        <v>#N/A</v>
      </c>
      <c r="H1481" s="38">
        <f t="shared" si="95"/>
        <v>101692.45</v>
      </c>
      <c r="I1481">
        <v>23.5</v>
      </c>
      <c r="K1481" s="38"/>
      <c r="L1481" s="45"/>
    </row>
    <row r="1482" spans="1:12" x14ac:dyDescent="0.25">
      <c r="A1482" s="36">
        <v>43485</v>
      </c>
      <c r="B1482" t="s">
        <v>1</v>
      </c>
      <c r="C1482" t="s">
        <v>1</v>
      </c>
      <c r="D1482" s="7">
        <v>102283.13</v>
      </c>
      <c r="E1482" s="38" t="e">
        <f t="shared" si="92"/>
        <v>#N/A</v>
      </c>
      <c r="F1482" s="45">
        <f t="shared" si="93"/>
        <v>102283.13</v>
      </c>
      <c r="G1482" s="38" t="e">
        <f t="shared" si="94"/>
        <v>#N/A</v>
      </c>
      <c r="H1482" s="38">
        <f t="shared" si="95"/>
        <v>102283.13</v>
      </c>
      <c r="I1482">
        <v>22.9</v>
      </c>
      <c r="K1482" s="38"/>
      <c r="L1482" s="45"/>
    </row>
    <row r="1483" spans="1:12" x14ac:dyDescent="0.25">
      <c r="A1483" s="36">
        <v>43486</v>
      </c>
      <c r="B1483" t="s">
        <v>1</v>
      </c>
      <c r="C1483" t="s">
        <v>1</v>
      </c>
      <c r="D1483" s="7">
        <v>130517.97</v>
      </c>
      <c r="E1483" s="38" t="e">
        <f t="shared" si="92"/>
        <v>#N/A</v>
      </c>
      <c r="F1483" s="45">
        <f t="shared" si="93"/>
        <v>130517.97</v>
      </c>
      <c r="G1483" s="38" t="e">
        <f t="shared" si="94"/>
        <v>#N/A</v>
      </c>
      <c r="H1483" s="38">
        <f t="shared" si="95"/>
        <v>130517.97</v>
      </c>
      <c r="I1483">
        <v>25.1</v>
      </c>
      <c r="K1483" s="38"/>
      <c r="L1483" s="45"/>
    </row>
    <row r="1484" spans="1:12" x14ac:dyDescent="0.25">
      <c r="A1484" s="36">
        <v>43487</v>
      </c>
      <c r="B1484" t="s">
        <v>1</v>
      </c>
      <c r="C1484" t="s">
        <v>1</v>
      </c>
      <c r="D1484" s="7">
        <v>141444.78</v>
      </c>
      <c r="E1484" s="38" t="e">
        <f t="shared" si="92"/>
        <v>#N/A</v>
      </c>
      <c r="F1484" s="45">
        <f t="shared" si="93"/>
        <v>141444.78</v>
      </c>
      <c r="G1484" s="38" t="e">
        <f t="shared" si="94"/>
        <v>#N/A</v>
      </c>
      <c r="H1484" s="38">
        <f t="shared" si="95"/>
        <v>141444.78</v>
      </c>
      <c r="I1484">
        <v>26.8</v>
      </c>
      <c r="K1484" s="38"/>
      <c r="L1484" s="45"/>
    </row>
    <row r="1485" spans="1:12" x14ac:dyDescent="0.25">
      <c r="A1485" s="36">
        <v>43488</v>
      </c>
      <c r="B1485" t="s">
        <v>1</v>
      </c>
      <c r="C1485" t="s">
        <v>1</v>
      </c>
      <c r="D1485" s="7">
        <v>125501.15</v>
      </c>
      <c r="E1485" s="38" t="e">
        <f t="shared" si="92"/>
        <v>#N/A</v>
      </c>
      <c r="F1485" s="45">
        <f t="shared" si="93"/>
        <v>125501.15</v>
      </c>
      <c r="G1485" s="38" t="e">
        <f t="shared" si="94"/>
        <v>#N/A</v>
      </c>
      <c r="H1485" s="38">
        <f t="shared" si="95"/>
        <v>125501.15</v>
      </c>
      <c r="I1485">
        <v>23.9</v>
      </c>
      <c r="K1485" s="38"/>
      <c r="L1485" s="45"/>
    </row>
    <row r="1486" spans="1:12" x14ac:dyDescent="0.25">
      <c r="A1486" s="36">
        <v>43489</v>
      </c>
      <c r="B1486" t="s">
        <v>1</v>
      </c>
      <c r="C1486" t="s">
        <v>1</v>
      </c>
      <c r="D1486" s="7">
        <v>155891.345</v>
      </c>
      <c r="E1486" s="38" t="e">
        <f t="shared" si="92"/>
        <v>#N/A</v>
      </c>
      <c r="F1486" s="45">
        <f t="shared" si="93"/>
        <v>155891.345</v>
      </c>
      <c r="G1486" s="38" t="e">
        <f t="shared" si="94"/>
        <v>#N/A</v>
      </c>
      <c r="H1486" s="38">
        <f t="shared" si="95"/>
        <v>155891.345</v>
      </c>
      <c r="I1486">
        <v>40.799999999999997</v>
      </c>
      <c r="K1486" s="38"/>
      <c r="L1486" s="45"/>
    </row>
    <row r="1487" spans="1:12" x14ac:dyDescent="0.25">
      <c r="A1487" s="36">
        <v>43490</v>
      </c>
      <c r="B1487" t="s">
        <v>1</v>
      </c>
      <c r="C1487" t="s">
        <v>1</v>
      </c>
      <c r="D1487" s="7">
        <v>168894.845</v>
      </c>
      <c r="E1487" s="38" t="e">
        <f t="shared" si="92"/>
        <v>#N/A</v>
      </c>
      <c r="F1487" s="45">
        <f t="shared" si="93"/>
        <v>168894.845</v>
      </c>
      <c r="G1487" s="38" t="e">
        <f t="shared" si="94"/>
        <v>#N/A</v>
      </c>
      <c r="H1487" s="38">
        <f t="shared" si="95"/>
        <v>168894.845</v>
      </c>
      <c r="I1487">
        <v>42.8</v>
      </c>
      <c r="K1487" s="38"/>
      <c r="L1487" s="45"/>
    </row>
    <row r="1488" spans="1:12" x14ac:dyDescent="0.25">
      <c r="A1488" s="36">
        <v>43491</v>
      </c>
      <c r="B1488" t="s">
        <v>1</v>
      </c>
      <c r="C1488" t="s">
        <v>2</v>
      </c>
      <c r="D1488" s="7">
        <v>114818.66499999999</v>
      </c>
      <c r="E1488" s="38" t="e">
        <f t="shared" si="92"/>
        <v>#N/A</v>
      </c>
      <c r="F1488" s="45">
        <f t="shared" si="93"/>
        <v>114818.66499999999</v>
      </c>
      <c r="G1488" s="38">
        <f t="shared" si="94"/>
        <v>114818.66499999999</v>
      </c>
      <c r="H1488" s="38" t="e">
        <f t="shared" si="95"/>
        <v>#N/A</v>
      </c>
      <c r="I1488">
        <v>26.1</v>
      </c>
      <c r="K1488" s="38"/>
      <c r="L1488" s="45"/>
    </row>
    <row r="1489" spans="1:12" x14ac:dyDescent="0.25">
      <c r="A1489" s="36">
        <v>43492</v>
      </c>
      <c r="B1489" t="s">
        <v>1</v>
      </c>
      <c r="C1489" t="s">
        <v>1</v>
      </c>
      <c r="D1489" s="7">
        <v>99801.574999999997</v>
      </c>
      <c r="E1489" s="38" t="e">
        <f t="shared" si="92"/>
        <v>#N/A</v>
      </c>
      <c r="F1489" s="45">
        <f t="shared" si="93"/>
        <v>99801.574999999997</v>
      </c>
      <c r="G1489" s="38" t="e">
        <f t="shared" si="94"/>
        <v>#N/A</v>
      </c>
      <c r="H1489" s="38">
        <f t="shared" si="95"/>
        <v>99801.574999999997</v>
      </c>
      <c r="I1489">
        <v>27.8</v>
      </c>
      <c r="K1489" s="38"/>
      <c r="L1489" s="45"/>
    </row>
    <row r="1490" spans="1:12" x14ac:dyDescent="0.25">
      <c r="A1490" s="36">
        <v>43493</v>
      </c>
      <c r="B1490" t="s">
        <v>1</v>
      </c>
      <c r="C1490" t="s">
        <v>2</v>
      </c>
      <c r="D1490" s="7">
        <v>112374.63</v>
      </c>
      <c r="E1490" s="38" t="e">
        <f t="shared" si="92"/>
        <v>#N/A</v>
      </c>
      <c r="F1490" s="45">
        <f t="shared" si="93"/>
        <v>112374.63</v>
      </c>
      <c r="G1490" s="38">
        <f t="shared" si="94"/>
        <v>112374.63</v>
      </c>
      <c r="H1490" s="38" t="e">
        <f t="shared" si="95"/>
        <v>#N/A</v>
      </c>
      <c r="I1490">
        <v>34.5</v>
      </c>
      <c r="K1490" s="38"/>
      <c r="L1490" s="45"/>
    </row>
    <row r="1491" spans="1:12" x14ac:dyDescent="0.25">
      <c r="A1491" s="36">
        <v>43494</v>
      </c>
      <c r="B1491" t="s">
        <v>1</v>
      </c>
      <c r="C1491" t="s">
        <v>1</v>
      </c>
      <c r="D1491" s="7">
        <v>138455.45499999999</v>
      </c>
      <c r="E1491" s="38" t="e">
        <f t="shared" si="92"/>
        <v>#N/A</v>
      </c>
      <c r="F1491" s="45">
        <f t="shared" si="93"/>
        <v>138455.45499999999</v>
      </c>
      <c r="G1491" s="38" t="e">
        <f t="shared" si="94"/>
        <v>#N/A</v>
      </c>
      <c r="H1491" s="38">
        <f t="shared" si="95"/>
        <v>138455.45499999999</v>
      </c>
      <c r="I1491">
        <v>36.799999999999997</v>
      </c>
      <c r="K1491" s="38"/>
      <c r="L1491" s="45"/>
    </row>
    <row r="1492" spans="1:12" x14ac:dyDescent="0.25">
      <c r="A1492" s="36">
        <v>43495</v>
      </c>
      <c r="B1492" t="s">
        <v>1</v>
      </c>
      <c r="C1492" t="s">
        <v>1</v>
      </c>
      <c r="D1492" s="7">
        <v>142113.375</v>
      </c>
      <c r="E1492" s="38" t="e">
        <f t="shared" si="92"/>
        <v>#N/A</v>
      </c>
      <c r="F1492" s="45">
        <f t="shared" si="93"/>
        <v>142113.375</v>
      </c>
      <c r="G1492" s="38" t="e">
        <f t="shared" si="94"/>
        <v>#N/A</v>
      </c>
      <c r="H1492" s="38">
        <f t="shared" si="95"/>
        <v>142113.375</v>
      </c>
      <c r="I1492">
        <v>38.1</v>
      </c>
      <c r="K1492" s="38"/>
      <c r="L1492" s="45"/>
    </row>
    <row r="1493" spans="1:12" x14ac:dyDescent="0.25">
      <c r="A1493" s="36">
        <v>43496</v>
      </c>
      <c r="B1493" t="s">
        <v>2</v>
      </c>
      <c r="C1493" t="s">
        <v>1</v>
      </c>
      <c r="D1493" s="7">
        <v>110277.21</v>
      </c>
      <c r="E1493" s="38">
        <f t="shared" si="92"/>
        <v>110277.21</v>
      </c>
      <c r="F1493" s="45" t="e">
        <f t="shared" si="93"/>
        <v>#N/A</v>
      </c>
      <c r="G1493" s="38" t="e">
        <f t="shared" si="94"/>
        <v>#N/A</v>
      </c>
      <c r="H1493" s="38">
        <f t="shared" si="95"/>
        <v>110277.21</v>
      </c>
      <c r="I1493">
        <v>21.5</v>
      </c>
      <c r="K1493" s="38"/>
      <c r="L1493" s="45"/>
    </row>
    <row r="1494" spans="1:12" x14ac:dyDescent="0.25">
      <c r="A1494" s="36">
        <v>43497</v>
      </c>
      <c r="B1494" t="s">
        <v>2</v>
      </c>
      <c r="C1494" t="s">
        <v>1</v>
      </c>
      <c r="D1494" s="7">
        <v>104422.79</v>
      </c>
      <c r="E1494" s="38">
        <f t="shared" si="92"/>
        <v>104422.79</v>
      </c>
      <c r="F1494" s="45" t="e">
        <f t="shared" si="93"/>
        <v>#N/A</v>
      </c>
      <c r="G1494" s="38" t="e">
        <f t="shared" si="94"/>
        <v>#N/A</v>
      </c>
      <c r="H1494" s="38">
        <f t="shared" si="95"/>
        <v>104422.79</v>
      </c>
      <c r="I1494">
        <v>24.2</v>
      </c>
      <c r="K1494" s="38"/>
      <c r="L1494" s="45"/>
    </row>
    <row r="1495" spans="1:12" x14ac:dyDescent="0.25">
      <c r="A1495" s="36">
        <v>43498</v>
      </c>
      <c r="B1495" t="s">
        <v>2</v>
      </c>
      <c r="C1495" t="s">
        <v>1</v>
      </c>
      <c r="D1495" s="7">
        <v>124749.065</v>
      </c>
      <c r="E1495" s="38">
        <f t="shared" si="92"/>
        <v>124749.065</v>
      </c>
      <c r="F1495" s="45" t="e">
        <f t="shared" si="93"/>
        <v>#N/A</v>
      </c>
      <c r="G1495" s="38" t="e">
        <f t="shared" si="94"/>
        <v>#N/A</v>
      </c>
      <c r="H1495" s="38">
        <f t="shared" si="95"/>
        <v>124749.065</v>
      </c>
      <c r="I1495">
        <v>34.4</v>
      </c>
      <c r="K1495" s="38"/>
      <c r="L1495" s="45"/>
    </row>
    <row r="1496" spans="1:12" x14ac:dyDescent="0.25">
      <c r="A1496" s="36">
        <v>43499</v>
      </c>
      <c r="B1496" t="s">
        <v>2</v>
      </c>
      <c r="C1496" t="s">
        <v>1</v>
      </c>
      <c r="D1496" s="7">
        <v>133287.58499999999</v>
      </c>
      <c r="E1496" s="38">
        <f t="shared" si="92"/>
        <v>133287.58499999999</v>
      </c>
      <c r="F1496" s="45" t="e">
        <f t="shared" si="93"/>
        <v>#N/A</v>
      </c>
      <c r="G1496" s="38" t="e">
        <f t="shared" si="94"/>
        <v>#N/A</v>
      </c>
      <c r="H1496" s="38">
        <f t="shared" si="95"/>
        <v>133287.58499999999</v>
      </c>
      <c r="I1496">
        <v>38.200000000000003</v>
      </c>
      <c r="K1496" s="38"/>
      <c r="L1496" s="45"/>
    </row>
    <row r="1497" spans="1:12" x14ac:dyDescent="0.25">
      <c r="A1497" s="36">
        <v>43500</v>
      </c>
      <c r="B1497" t="s">
        <v>2</v>
      </c>
      <c r="C1497" t="s">
        <v>1</v>
      </c>
      <c r="D1497" s="7">
        <v>119168.96000000001</v>
      </c>
      <c r="E1497" s="38">
        <f t="shared" si="92"/>
        <v>119168.96000000001</v>
      </c>
      <c r="F1497" s="45" t="e">
        <f t="shared" si="93"/>
        <v>#N/A</v>
      </c>
      <c r="G1497" s="38" t="e">
        <f t="shared" si="94"/>
        <v>#N/A</v>
      </c>
      <c r="H1497" s="38">
        <f t="shared" si="95"/>
        <v>119168.96000000001</v>
      </c>
      <c r="I1497">
        <v>22.7</v>
      </c>
      <c r="K1497" s="38"/>
      <c r="L1497" s="45"/>
    </row>
    <row r="1498" spans="1:12" x14ac:dyDescent="0.25">
      <c r="A1498" s="36">
        <v>43501</v>
      </c>
      <c r="B1498" t="s">
        <v>2</v>
      </c>
      <c r="C1498" t="s">
        <v>1</v>
      </c>
      <c r="D1498" s="7">
        <v>119702.045</v>
      </c>
      <c r="E1498" s="38">
        <f t="shared" si="92"/>
        <v>119702.045</v>
      </c>
      <c r="F1498" s="45" t="e">
        <f t="shared" si="93"/>
        <v>#N/A</v>
      </c>
      <c r="G1498" s="38" t="e">
        <f t="shared" si="94"/>
        <v>#N/A</v>
      </c>
      <c r="H1498" s="38">
        <f t="shared" si="95"/>
        <v>119702.045</v>
      </c>
      <c r="I1498">
        <v>26.9</v>
      </c>
      <c r="K1498" s="38"/>
      <c r="L1498" s="45"/>
    </row>
    <row r="1499" spans="1:12" x14ac:dyDescent="0.25">
      <c r="A1499" s="36">
        <v>43502</v>
      </c>
      <c r="B1499" t="s">
        <v>2</v>
      </c>
      <c r="C1499" t="s">
        <v>1</v>
      </c>
      <c r="D1499" s="7">
        <v>140497.815</v>
      </c>
      <c r="E1499" s="38">
        <f t="shared" si="92"/>
        <v>140497.815</v>
      </c>
      <c r="F1499" s="45" t="e">
        <f t="shared" si="93"/>
        <v>#N/A</v>
      </c>
      <c r="G1499" s="38" t="e">
        <f t="shared" si="94"/>
        <v>#N/A</v>
      </c>
      <c r="H1499" s="38">
        <f t="shared" si="95"/>
        <v>140497.815</v>
      </c>
      <c r="I1499">
        <v>34.700000000000003</v>
      </c>
      <c r="K1499" s="38"/>
      <c r="L1499" s="45"/>
    </row>
    <row r="1500" spans="1:12" x14ac:dyDescent="0.25">
      <c r="A1500" s="36">
        <v>43503</v>
      </c>
      <c r="B1500" t="s">
        <v>2</v>
      </c>
      <c r="C1500" t="s">
        <v>1</v>
      </c>
      <c r="D1500" s="7">
        <v>141593.54500000001</v>
      </c>
      <c r="E1500" s="38">
        <f t="shared" si="92"/>
        <v>141593.54500000001</v>
      </c>
      <c r="F1500" s="45" t="e">
        <f t="shared" si="93"/>
        <v>#N/A</v>
      </c>
      <c r="G1500" s="38" t="e">
        <f t="shared" si="94"/>
        <v>#N/A</v>
      </c>
      <c r="H1500" s="38">
        <f t="shared" si="95"/>
        <v>141593.54500000001</v>
      </c>
      <c r="I1500">
        <v>28.3</v>
      </c>
      <c r="K1500" s="38"/>
      <c r="L1500" s="45"/>
    </row>
    <row r="1501" spans="1:12" x14ac:dyDescent="0.25">
      <c r="A1501" s="36">
        <v>43504</v>
      </c>
      <c r="B1501" t="s">
        <v>2</v>
      </c>
      <c r="C1501" t="s">
        <v>1</v>
      </c>
      <c r="D1501" s="7">
        <v>117327.495</v>
      </c>
      <c r="E1501" s="38">
        <f t="shared" si="92"/>
        <v>117327.495</v>
      </c>
      <c r="F1501" s="45" t="e">
        <f t="shared" si="93"/>
        <v>#N/A</v>
      </c>
      <c r="G1501" s="38" t="e">
        <f t="shared" si="94"/>
        <v>#N/A</v>
      </c>
      <c r="H1501" s="38">
        <f t="shared" si="95"/>
        <v>117327.495</v>
      </c>
      <c r="I1501">
        <v>23.1</v>
      </c>
      <c r="K1501" s="38"/>
      <c r="L1501" s="45"/>
    </row>
    <row r="1502" spans="1:12" x14ac:dyDescent="0.25">
      <c r="A1502" s="36">
        <v>43505</v>
      </c>
      <c r="B1502" t="s">
        <v>2</v>
      </c>
      <c r="C1502" t="s">
        <v>1</v>
      </c>
      <c r="D1502" s="7">
        <v>95668.77</v>
      </c>
      <c r="E1502" s="38">
        <f t="shared" si="92"/>
        <v>95668.77</v>
      </c>
      <c r="F1502" s="45" t="e">
        <f t="shared" si="93"/>
        <v>#N/A</v>
      </c>
      <c r="G1502" s="38" t="e">
        <f t="shared" si="94"/>
        <v>#N/A</v>
      </c>
      <c r="H1502" s="38">
        <f t="shared" si="95"/>
        <v>95668.77</v>
      </c>
      <c r="I1502">
        <v>19.7</v>
      </c>
      <c r="K1502" s="38"/>
      <c r="L1502" s="45"/>
    </row>
    <row r="1503" spans="1:12" x14ac:dyDescent="0.25">
      <c r="A1503" s="36">
        <v>43506</v>
      </c>
      <c r="B1503" t="s">
        <v>2</v>
      </c>
      <c r="C1503" t="s">
        <v>1</v>
      </c>
      <c r="D1503" s="7">
        <v>94786.72</v>
      </c>
      <c r="E1503" s="38">
        <f t="shared" si="92"/>
        <v>94786.72</v>
      </c>
      <c r="F1503" s="45" t="e">
        <f t="shared" si="93"/>
        <v>#N/A</v>
      </c>
      <c r="G1503" s="38" t="e">
        <f t="shared" si="94"/>
        <v>#N/A</v>
      </c>
      <c r="H1503" s="38">
        <f t="shared" si="95"/>
        <v>94786.72</v>
      </c>
      <c r="I1503">
        <v>23.3</v>
      </c>
      <c r="K1503" s="38"/>
      <c r="L1503" s="45"/>
    </row>
    <row r="1504" spans="1:12" x14ac:dyDescent="0.25">
      <c r="A1504" s="36">
        <v>43507</v>
      </c>
      <c r="B1504" t="s">
        <v>2</v>
      </c>
      <c r="C1504" t="s">
        <v>1</v>
      </c>
      <c r="D1504" s="7">
        <v>114085.645</v>
      </c>
      <c r="E1504" s="38">
        <f t="shared" si="92"/>
        <v>114085.645</v>
      </c>
      <c r="F1504" s="45" t="e">
        <f t="shared" si="93"/>
        <v>#N/A</v>
      </c>
      <c r="G1504" s="38" t="e">
        <f t="shared" si="94"/>
        <v>#N/A</v>
      </c>
      <c r="H1504" s="38">
        <f t="shared" si="95"/>
        <v>114085.645</v>
      </c>
      <c r="I1504">
        <v>27.5</v>
      </c>
      <c r="K1504" s="38"/>
      <c r="L1504" s="45"/>
    </row>
    <row r="1505" spans="1:12" x14ac:dyDescent="0.25">
      <c r="A1505" s="36">
        <v>43508</v>
      </c>
      <c r="B1505" t="s">
        <v>2</v>
      </c>
      <c r="C1505" t="s">
        <v>1</v>
      </c>
      <c r="D1505" s="7">
        <v>107697.205</v>
      </c>
      <c r="E1505" s="38">
        <f t="shared" si="92"/>
        <v>107697.205</v>
      </c>
      <c r="F1505" s="45" t="e">
        <f t="shared" si="93"/>
        <v>#N/A</v>
      </c>
      <c r="G1505" s="38" t="e">
        <f t="shared" si="94"/>
        <v>#N/A</v>
      </c>
      <c r="H1505" s="38">
        <f t="shared" si="95"/>
        <v>107697.205</v>
      </c>
      <c r="I1505">
        <v>21.5</v>
      </c>
      <c r="K1505" s="38"/>
      <c r="L1505" s="45"/>
    </row>
    <row r="1506" spans="1:12" x14ac:dyDescent="0.25">
      <c r="A1506" s="36">
        <v>43509</v>
      </c>
      <c r="B1506" t="s">
        <v>2</v>
      </c>
      <c r="C1506" t="s">
        <v>1</v>
      </c>
      <c r="D1506" s="7">
        <v>106692.845</v>
      </c>
      <c r="E1506" s="38">
        <f t="shared" si="92"/>
        <v>106692.845</v>
      </c>
      <c r="F1506" s="45" t="e">
        <f t="shared" si="93"/>
        <v>#N/A</v>
      </c>
      <c r="G1506" s="38" t="e">
        <f t="shared" si="94"/>
        <v>#N/A</v>
      </c>
      <c r="H1506" s="38">
        <f t="shared" si="95"/>
        <v>106692.845</v>
      </c>
      <c r="I1506">
        <v>19.2</v>
      </c>
      <c r="K1506" s="38"/>
      <c r="L1506" s="45"/>
    </row>
    <row r="1507" spans="1:12" x14ac:dyDescent="0.25">
      <c r="A1507" s="36">
        <v>43510</v>
      </c>
      <c r="B1507" t="s">
        <v>2</v>
      </c>
      <c r="C1507" t="s">
        <v>1</v>
      </c>
      <c r="D1507" s="7">
        <v>107655.08</v>
      </c>
      <c r="E1507" s="38">
        <f t="shared" si="92"/>
        <v>107655.08</v>
      </c>
      <c r="F1507" s="45" t="e">
        <f t="shared" si="93"/>
        <v>#N/A</v>
      </c>
      <c r="G1507" s="38" t="e">
        <f t="shared" si="94"/>
        <v>#N/A</v>
      </c>
      <c r="H1507" s="38">
        <f t="shared" si="95"/>
        <v>107655.08</v>
      </c>
      <c r="I1507">
        <v>23.2</v>
      </c>
      <c r="K1507" s="38"/>
      <c r="L1507" s="45"/>
    </row>
    <row r="1508" spans="1:12" x14ac:dyDescent="0.25">
      <c r="A1508" s="36">
        <v>43511</v>
      </c>
      <c r="B1508" t="s">
        <v>2</v>
      </c>
      <c r="C1508" t="s">
        <v>1</v>
      </c>
      <c r="D1508" s="7">
        <v>113910.46</v>
      </c>
      <c r="E1508" s="38">
        <f t="shared" si="92"/>
        <v>113910.46</v>
      </c>
      <c r="F1508" s="45" t="e">
        <f t="shared" si="93"/>
        <v>#N/A</v>
      </c>
      <c r="G1508" s="38" t="e">
        <f t="shared" si="94"/>
        <v>#N/A</v>
      </c>
      <c r="H1508" s="38">
        <f t="shared" si="95"/>
        <v>113910.46</v>
      </c>
      <c r="I1508">
        <v>22.8</v>
      </c>
      <c r="K1508" s="38"/>
      <c r="L1508" s="45"/>
    </row>
    <row r="1509" spans="1:12" x14ac:dyDescent="0.25">
      <c r="A1509" s="36">
        <v>43512</v>
      </c>
      <c r="B1509" t="s">
        <v>2</v>
      </c>
      <c r="C1509" t="s">
        <v>1</v>
      </c>
      <c r="D1509" s="7">
        <v>106467.235</v>
      </c>
      <c r="E1509" s="38">
        <f t="shared" si="92"/>
        <v>106467.235</v>
      </c>
      <c r="F1509" s="45" t="e">
        <f t="shared" si="93"/>
        <v>#N/A</v>
      </c>
      <c r="G1509" s="38" t="e">
        <f t="shared" si="94"/>
        <v>#N/A</v>
      </c>
      <c r="H1509" s="38">
        <f t="shared" si="95"/>
        <v>106467.235</v>
      </c>
      <c r="I1509">
        <v>23.2</v>
      </c>
      <c r="K1509" s="38"/>
      <c r="L1509" s="45"/>
    </row>
    <row r="1510" spans="1:12" x14ac:dyDescent="0.25">
      <c r="A1510" s="36">
        <v>43513</v>
      </c>
      <c r="B1510" t="s">
        <v>2</v>
      </c>
      <c r="C1510" t="s">
        <v>1</v>
      </c>
      <c r="D1510" s="7">
        <v>108470.925</v>
      </c>
      <c r="E1510" s="38">
        <f t="shared" si="92"/>
        <v>108470.925</v>
      </c>
      <c r="F1510" s="45" t="e">
        <f t="shared" si="93"/>
        <v>#N/A</v>
      </c>
      <c r="G1510" s="38" t="e">
        <f t="shared" si="94"/>
        <v>#N/A</v>
      </c>
      <c r="H1510" s="38">
        <f t="shared" si="95"/>
        <v>108470.925</v>
      </c>
      <c r="I1510">
        <v>29</v>
      </c>
      <c r="K1510" s="38"/>
      <c r="L1510" s="45"/>
    </row>
    <row r="1511" spans="1:12" x14ac:dyDescent="0.25">
      <c r="A1511" s="36">
        <v>43514</v>
      </c>
      <c r="B1511" t="s">
        <v>2</v>
      </c>
      <c r="C1511" t="s">
        <v>1</v>
      </c>
      <c r="D1511" s="7">
        <v>116995.065</v>
      </c>
      <c r="E1511" s="38">
        <f t="shared" si="92"/>
        <v>116995.065</v>
      </c>
      <c r="F1511" s="45" t="e">
        <f t="shared" si="93"/>
        <v>#N/A</v>
      </c>
      <c r="G1511" s="38" t="e">
        <f t="shared" si="94"/>
        <v>#N/A</v>
      </c>
      <c r="H1511" s="38">
        <f t="shared" si="95"/>
        <v>116995.065</v>
      </c>
      <c r="I1511">
        <v>23.6</v>
      </c>
      <c r="K1511" s="38"/>
      <c r="L1511" s="45"/>
    </row>
    <row r="1512" spans="1:12" x14ac:dyDescent="0.25">
      <c r="A1512" s="36">
        <v>43515</v>
      </c>
      <c r="B1512" t="s">
        <v>2</v>
      </c>
      <c r="C1512" t="s">
        <v>1</v>
      </c>
      <c r="D1512" s="7">
        <v>110531.6</v>
      </c>
      <c r="E1512" s="38">
        <f t="shared" si="92"/>
        <v>110531.6</v>
      </c>
      <c r="F1512" s="45" t="e">
        <f t="shared" si="93"/>
        <v>#N/A</v>
      </c>
      <c r="G1512" s="38" t="e">
        <f t="shared" si="94"/>
        <v>#N/A</v>
      </c>
      <c r="H1512" s="38">
        <f t="shared" si="95"/>
        <v>110531.6</v>
      </c>
      <c r="I1512">
        <v>20.2</v>
      </c>
      <c r="K1512" s="38"/>
      <c r="L1512" s="45"/>
    </row>
    <row r="1513" spans="1:12" x14ac:dyDescent="0.25">
      <c r="A1513" s="36">
        <v>43516</v>
      </c>
      <c r="B1513" t="s">
        <v>2</v>
      </c>
      <c r="C1513" t="s">
        <v>1</v>
      </c>
      <c r="D1513" s="7">
        <v>108972.30499999999</v>
      </c>
      <c r="E1513" s="38">
        <f t="shared" si="92"/>
        <v>108972.30499999999</v>
      </c>
      <c r="F1513" s="45" t="e">
        <f t="shared" si="93"/>
        <v>#N/A</v>
      </c>
      <c r="G1513" s="38" t="e">
        <f t="shared" si="94"/>
        <v>#N/A</v>
      </c>
      <c r="H1513" s="38">
        <f t="shared" si="95"/>
        <v>108972.30499999999</v>
      </c>
      <c r="I1513">
        <v>23.2</v>
      </c>
      <c r="K1513" s="38"/>
      <c r="L1513" s="45"/>
    </row>
    <row r="1514" spans="1:12" x14ac:dyDescent="0.25">
      <c r="A1514" s="36">
        <v>43517</v>
      </c>
      <c r="B1514" t="s">
        <v>2</v>
      </c>
      <c r="C1514" t="s">
        <v>1</v>
      </c>
      <c r="D1514" s="7">
        <v>110235.33500000001</v>
      </c>
      <c r="E1514" s="38">
        <f t="shared" si="92"/>
        <v>110235.33500000001</v>
      </c>
      <c r="F1514" s="45" t="e">
        <f t="shared" si="93"/>
        <v>#N/A</v>
      </c>
      <c r="G1514" s="38" t="e">
        <f t="shared" si="94"/>
        <v>#N/A</v>
      </c>
      <c r="H1514" s="38">
        <f t="shared" si="95"/>
        <v>110235.33500000001</v>
      </c>
      <c r="I1514">
        <v>20.399999999999999</v>
      </c>
      <c r="K1514" s="38"/>
      <c r="L1514" s="45"/>
    </row>
    <row r="1515" spans="1:12" x14ac:dyDescent="0.25">
      <c r="A1515" s="36">
        <v>43518</v>
      </c>
      <c r="B1515" t="s">
        <v>2</v>
      </c>
      <c r="C1515" t="s">
        <v>1</v>
      </c>
      <c r="D1515" s="7">
        <v>109901.75999999999</v>
      </c>
      <c r="E1515" s="38">
        <f t="shared" si="92"/>
        <v>109901.75999999999</v>
      </c>
      <c r="F1515" s="45" t="e">
        <f t="shared" si="93"/>
        <v>#N/A</v>
      </c>
      <c r="G1515" s="38" t="e">
        <f t="shared" si="94"/>
        <v>#N/A</v>
      </c>
      <c r="H1515" s="38">
        <f t="shared" si="95"/>
        <v>109901.75999999999</v>
      </c>
      <c r="I1515">
        <v>21.2</v>
      </c>
      <c r="K1515" s="38"/>
      <c r="L1515" s="45"/>
    </row>
    <row r="1516" spans="1:12" x14ac:dyDescent="0.25">
      <c r="A1516" s="36">
        <v>43519</v>
      </c>
      <c r="B1516" t="s">
        <v>2</v>
      </c>
      <c r="C1516" t="s">
        <v>1</v>
      </c>
      <c r="D1516" s="7">
        <v>99890.25</v>
      </c>
      <c r="E1516" s="38">
        <f t="shared" si="92"/>
        <v>99890.25</v>
      </c>
      <c r="F1516" s="45" t="e">
        <f t="shared" si="93"/>
        <v>#N/A</v>
      </c>
      <c r="G1516" s="38" t="e">
        <f t="shared" si="94"/>
        <v>#N/A</v>
      </c>
      <c r="H1516" s="38">
        <f t="shared" si="95"/>
        <v>99890.25</v>
      </c>
      <c r="I1516">
        <v>25.8</v>
      </c>
      <c r="K1516" s="38"/>
      <c r="L1516" s="45"/>
    </row>
    <row r="1517" spans="1:12" x14ac:dyDescent="0.25">
      <c r="A1517" s="36">
        <v>43520</v>
      </c>
      <c r="B1517" t="s">
        <v>2</v>
      </c>
      <c r="C1517" t="s">
        <v>1</v>
      </c>
      <c r="D1517" s="7">
        <v>106877.86500000001</v>
      </c>
      <c r="E1517" s="38">
        <f t="shared" si="92"/>
        <v>106877.86500000001</v>
      </c>
      <c r="F1517" s="45" t="e">
        <f t="shared" si="93"/>
        <v>#N/A</v>
      </c>
      <c r="G1517" s="38" t="e">
        <f t="shared" si="94"/>
        <v>#N/A</v>
      </c>
      <c r="H1517" s="38">
        <f t="shared" si="95"/>
        <v>106877.86500000001</v>
      </c>
      <c r="I1517">
        <v>32.9</v>
      </c>
      <c r="K1517" s="38"/>
      <c r="L1517" s="45"/>
    </row>
    <row r="1518" spans="1:12" x14ac:dyDescent="0.25">
      <c r="A1518" s="36">
        <v>43521</v>
      </c>
      <c r="B1518" t="s">
        <v>2</v>
      </c>
      <c r="C1518" t="s">
        <v>1</v>
      </c>
      <c r="D1518" s="7">
        <v>133476.60500000001</v>
      </c>
      <c r="E1518" s="38">
        <f t="shared" si="92"/>
        <v>133476.60500000001</v>
      </c>
      <c r="F1518" s="45" t="e">
        <f t="shared" si="93"/>
        <v>#N/A</v>
      </c>
      <c r="G1518" s="38" t="e">
        <f t="shared" si="94"/>
        <v>#N/A</v>
      </c>
      <c r="H1518" s="38">
        <f t="shared" si="95"/>
        <v>133476.60500000001</v>
      </c>
      <c r="I1518">
        <v>34.200000000000003</v>
      </c>
      <c r="K1518" s="38"/>
      <c r="L1518" s="45"/>
    </row>
    <row r="1519" spans="1:12" x14ac:dyDescent="0.25">
      <c r="A1519" s="36">
        <v>43522</v>
      </c>
      <c r="B1519" t="s">
        <v>2</v>
      </c>
      <c r="C1519" t="s">
        <v>1</v>
      </c>
      <c r="D1519" s="7">
        <v>123114.11500000001</v>
      </c>
      <c r="E1519" s="38">
        <f t="shared" si="92"/>
        <v>123114.11500000001</v>
      </c>
      <c r="F1519" s="45" t="e">
        <f t="shared" si="93"/>
        <v>#N/A</v>
      </c>
      <c r="G1519" s="38" t="e">
        <f t="shared" si="94"/>
        <v>#N/A</v>
      </c>
      <c r="H1519" s="38">
        <f t="shared" si="95"/>
        <v>123114.11500000001</v>
      </c>
      <c r="I1519">
        <v>22.3</v>
      </c>
      <c r="K1519" s="38"/>
      <c r="L1519" s="45"/>
    </row>
    <row r="1520" spans="1:12" x14ac:dyDescent="0.25">
      <c r="A1520" s="36">
        <v>43523</v>
      </c>
      <c r="B1520" t="s">
        <v>2</v>
      </c>
      <c r="C1520" t="s">
        <v>1</v>
      </c>
      <c r="D1520" s="7">
        <v>125272.27</v>
      </c>
      <c r="E1520" s="38">
        <f t="shared" si="92"/>
        <v>125272.27</v>
      </c>
      <c r="F1520" s="45" t="e">
        <f t="shared" si="93"/>
        <v>#N/A</v>
      </c>
      <c r="G1520" s="38" t="e">
        <f t="shared" si="94"/>
        <v>#N/A</v>
      </c>
      <c r="H1520" s="38">
        <f t="shared" si="95"/>
        <v>125272.27</v>
      </c>
      <c r="I1520">
        <v>25.7</v>
      </c>
      <c r="K1520" s="38"/>
      <c r="L1520" s="45"/>
    </row>
    <row r="1521" spans="1:12" x14ac:dyDescent="0.25">
      <c r="A1521" s="36">
        <v>43524</v>
      </c>
      <c r="B1521" t="s">
        <v>2</v>
      </c>
      <c r="C1521" t="s">
        <v>1</v>
      </c>
      <c r="D1521" s="7">
        <v>150472.255</v>
      </c>
      <c r="E1521" s="38">
        <f t="shared" si="92"/>
        <v>150472.255</v>
      </c>
      <c r="F1521" s="45" t="e">
        <f t="shared" si="93"/>
        <v>#N/A</v>
      </c>
      <c r="G1521" s="38" t="e">
        <f t="shared" si="94"/>
        <v>#N/A</v>
      </c>
      <c r="H1521" s="38">
        <f t="shared" si="95"/>
        <v>150472.255</v>
      </c>
      <c r="I1521">
        <v>36.799999999999997</v>
      </c>
      <c r="K1521" s="38"/>
      <c r="L1521" s="45"/>
    </row>
    <row r="1522" spans="1:12" x14ac:dyDescent="0.25">
      <c r="A1522" s="36">
        <v>43525</v>
      </c>
      <c r="B1522" t="s">
        <v>2</v>
      </c>
      <c r="C1522" t="s">
        <v>1</v>
      </c>
      <c r="D1522" s="7">
        <v>163682.04</v>
      </c>
      <c r="E1522" s="38">
        <f t="shared" si="92"/>
        <v>163682.04</v>
      </c>
      <c r="F1522" s="45" t="e">
        <f t="shared" si="93"/>
        <v>#N/A</v>
      </c>
      <c r="G1522" s="38" t="e">
        <f t="shared" si="94"/>
        <v>#N/A</v>
      </c>
      <c r="H1522" s="38">
        <f t="shared" si="95"/>
        <v>163682.04</v>
      </c>
      <c r="I1522">
        <v>38.1</v>
      </c>
      <c r="K1522" s="38"/>
      <c r="L1522" s="45"/>
    </row>
    <row r="1523" spans="1:12" x14ac:dyDescent="0.25">
      <c r="A1523" s="36">
        <v>43526</v>
      </c>
      <c r="B1523" t="s">
        <v>2</v>
      </c>
      <c r="C1523" t="s">
        <v>1</v>
      </c>
      <c r="D1523" s="7">
        <v>146265.11499999999</v>
      </c>
      <c r="E1523" s="38">
        <f t="shared" si="92"/>
        <v>146265.11499999999</v>
      </c>
      <c r="F1523" s="45" t="e">
        <f t="shared" si="93"/>
        <v>#N/A</v>
      </c>
      <c r="G1523" s="38" t="e">
        <f t="shared" si="94"/>
        <v>#N/A</v>
      </c>
      <c r="H1523" s="38">
        <f t="shared" si="95"/>
        <v>146265.11499999999</v>
      </c>
      <c r="I1523">
        <v>36.299999999999997</v>
      </c>
      <c r="K1523" s="38"/>
      <c r="L1523" s="45"/>
    </row>
    <row r="1524" spans="1:12" x14ac:dyDescent="0.25">
      <c r="A1524" s="36">
        <v>43527</v>
      </c>
      <c r="B1524" t="s">
        <v>2</v>
      </c>
      <c r="C1524" t="s">
        <v>1</v>
      </c>
      <c r="D1524" s="7">
        <v>138597.69</v>
      </c>
      <c r="E1524" s="38">
        <f t="shared" si="92"/>
        <v>138597.69</v>
      </c>
      <c r="F1524" s="45" t="e">
        <f t="shared" si="93"/>
        <v>#N/A</v>
      </c>
      <c r="G1524" s="38" t="e">
        <f t="shared" si="94"/>
        <v>#N/A</v>
      </c>
      <c r="H1524" s="38">
        <f t="shared" si="95"/>
        <v>138597.69</v>
      </c>
      <c r="I1524">
        <v>36</v>
      </c>
      <c r="K1524" s="38"/>
      <c r="L1524" s="45"/>
    </row>
    <row r="1525" spans="1:12" x14ac:dyDescent="0.25">
      <c r="A1525" s="36">
        <v>43528</v>
      </c>
      <c r="B1525" t="s">
        <v>2</v>
      </c>
      <c r="C1525" t="s">
        <v>1</v>
      </c>
      <c r="D1525" s="7">
        <v>136528.81</v>
      </c>
      <c r="E1525" s="38">
        <f t="shared" si="92"/>
        <v>136528.81</v>
      </c>
      <c r="F1525" s="45" t="e">
        <f t="shared" si="93"/>
        <v>#N/A</v>
      </c>
      <c r="G1525" s="38" t="e">
        <f t="shared" si="94"/>
        <v>#N/A</v>
      </c>
      <c r="H1525" s="38">
        <f t="shared" si="95"/>
        <v>136528.81</v>
      </c>
      <c r="I1525">
        <v>24.6</v>
      </c>
      <c r="K1525" s="38"/>
      <c r="L1525" s="45"/>
    </row>
    <row r="1526" spans="1:12" x14ac:dyDescent="0.25">
      <c r="A1526" s="36">
        <v>43529</v>
      </c>
      <c r="B1526" t="s">
        <v>2</v>
      </c>
      <c r="C1526" t="s">
        <v>1</v>
      </c>
      <c r="D1526" s="7">
        <v>126073.53</v>
      </c>
      <c r="E1526" s="38">
        <f t="shared" si="92"/>
        <v>126073.53</v>
      </c>
      <c r="F1526" s="45" t="e">
        <f t="shared" si="93"/>
        <v>#N/A</v>
      </c>
      <c r="G1526" s="38" t="e">
        <f t="shared" si="94"/>
        <v>#N/A</v>
      </c>
      <c r="H1526" s="38">
        <f t="shared" si="95"/>
        <v>126073.53</v>
      </c>
      <c r="I1526">
        <v>24.3</v>
      </c>
      <c r="K1526" s="38"/>
      <c r="L1526" s="45"/>
    </row>
    <row r="1527" spans="1:12" x14ac:dyDescent="0.25">
      <c r="A1527" s="36">
        <v>43530</v>
      </c>
      <c r="B1527" t="s">
        <v>2</v>
      </c>
      <c r="C1527" t="s">
        <v>1</v>
      </c>
      <c r="D1527" s="7">
        <v>108723.61500000001</v>
      </c>
      <c r="E1527" s="38">
        <f t="shared" si="92"/>
        <v>108723.61500000001</v>
      </c>
      <c r="F1527" s="45" t="e">
        <f t="shared" si="93"/>
        <v>#N/A</v>
      </c>
      <c r="G1527" s="38" t="e">
        <f t="shared" si="94"/>
        <v>#N/A</v>
      </c>
      <c r="H1527" s="38">
        <f t="shared" si="95"/>
        <v>108723.61500000001</v>
      </c>
      <c r="I1527">
        <v>17.2</v>
      </c>
      <c r="K1527" s="38"/>
      <c r="L1527" s="45"/>
    </row>
    <row r="1528" spans="1:12" x14ac:dyDescent="0.25">
      <c r="A1528" s="36">
        <v>43531</v>
      </c>
      <c r="B1528" t="s">
        <v>2</v>
      </c>
      <c r="C1528" t="s">
        <v>1</v>
      </c>
      <c r="D1528" s="7">
        <v>114519.86500000001</v>
      </c>
      <c r="E1528" s="38">
        <f t="shared" si="92"/>
        <v>114519.86500000001</v>
      </c>
      <c r="F1528" s="45" t="e">
        <f t="shared" si="93"/>
        <v>#N/A</v>
      </c>
      <c r="G1528" s="38" t="e">
        <f t="shared" si="94"/>
        <v>#N/A</v>
      </c>
      <c r="H1528" s="38">
        <f t="shared" si="95"/>
        <v>114519.86500000001</v>
      </c>
      <c r="I1528">
        <v>22.1</v>
      </c>
      <c r="K1528" s="38"/>
      <c r="L1528" s="45"/>
    </row>
    <row r="1529" spans="1:12" x14ac:dyDescent="0.25">
      <c r="A1529" s="36">
        <v>43532</v>
      </c>
      <c r="B1529" t="s">
        <v>2</v>
      </c>
      <c r="C1529" t="s">
        <v>1</v>
      </c>
      <c r="D1529" s="7">
        <v>117281.2</v>
      </c>
      <c r="E1529" s="38">
        <f t="shared" si="92"/>
        <v>117281.2</v>
      </c>
      <c r="F1529" s="45" t="e">
        <f t="shared" si="93"/>
        <v>#N/A</v>
      </c>
      <c r="G1529" s="38" t="e">
        <f t="shared" si="94"/>
        <v>#N/A</v>
      </c>
      <c r="H1529" s="38">
        <f t="shared" si="95"/>
        <v>117281.2</v>
      </c>
      <c r="I1529">
        <v>26.8</v>
      </c>
      <c r="K1529" s="38"/>
      <c r="L1529" s="45"/>
    </row>
    <row r="1530" spans="1:12" x14ac:dyDescent="0.25">
      <c r="A1530" s="36">
        <v>43533</v>
      </c>
      <c r="B1530" t="s">
        <v>2</v>
      </c>
      <c r="C1530" t="s">
        <v>1</v>
      </c>
      <c r="D1530" s="7">
        <v>106854.935</v>
      </c>
      <c r="E1530" s="38">
        <f t="shared" si="92"/>
        <v>106854.935</v>
      </c>
      <c r="F1530" s="45" t="e">
        <f t="shared" si="93"/>
        <v>#N/A</v>
      </c>
      <c r="G1530" s="38" t="e">
        <f t="shared" si="94"/>
        <v>#N/A</v>
      </c>
      <c r="H1530" s="38">
        <f t="shared" si="95"/>
        <v>106854.935</v>
      </c>
      <c r="I1530">
        <v>24.7</v>
      </c>
      <c r="K1530" s="38"/>
      <c r="L1530" s="45"/>
    </row>
    <row r="1531" spans="1:12" x14ac:dyDescent="0.25">
      <c r="A1531" s="36">
        <v>43534</v>
      </c>
      <c r="B1531" t="s">
        <v>2</v>
      </c>
      <c r="C1531" t="s">
        <v>1</v>
      </c>
      <c r="D1531" s="7">
        <v>101994.05499999999</v>
      </c>
      <c r="E1531" s="38">
        <f t="shared" si="92"/>
        <v>101994.05499999999</v>
      </c>
      <c r="F1531" s="45" t="e">
        <f t="shared" si="93"/>
        <v>#N/A</v>
      </c>
      <c r="G1531" s="38" t="e">
        <f t="shared" si="94"/>
        <v>#N/A</v>
      </c>
      <c r="H1531" s="38">
        <f t="shared" si="95"/>
        <v>101994.05499999999</v>
      </c>
      <c r="I1531">
        <v>23.7</v>
      </c>
      <c r="K1531" s="38"/>
      <c r="L1531" s="45"/>
    </row>
    <row r="1532" spans="1:12" x14ac:dyDescent="0.25">
      <c r="A1532" s="36">
        <v>43535</v>
      </c>
      <c r="B1532" t="s">
        <v>2</v>
      </c>
      <c r="C1532" t="s">
        <v>2</v>
      </c>
      <c r="D1532" s="7">
        <v>103219.08</v>
      </c>
      <c r="E1532" s="38">
        <f t="shared" si="92"/>
        <v>103219.08</v>
      </c>
      <c r="F1532" s="45" t="e">
        <f t="shared" si="93"/>
        <v>#N/A</v>
      </c>
      <c r="G1532" s="38">
        <f t="shared" si="94"/>
        <v>103219.08</v>
      </c>
      <c r="H1532" s="38" t="e">
        <f t="shared" si="95"/>
        <v>#N/A</v>
      </c>
      <c r="I1532">
        <v>21.8</v>
      </c>
      <c r="K1532" s="38"/>
      <c r="L1532" s="45"/>
    </row>
    <row r="1533" spans="1:12" x14ac:dyDescent="0.25">
      <c r="A1533" s="36">
        <v>43536</v>
      </c>
      <c r="B1533" t="s">
        <v>2</v>
      </c>
      <c r="C1533" t="s">
        <v>1</v>
      </c>
      <c r="D1533" s="7">
        <v>110086.7</v>
      </c>
      <c r="E1533" s="38">
        <f t="shared" si="92"/>
        <v>110086.7</v>
      </c>
      <c r="F1533" s="45" t="e">
        <f t="shared" si="93"/>
        <v>#N/A</v>
      </c>
      <c r="G1533" s="38" t="e">
        <f t="shared" si="94"/>
        <v>#N/A</v>
      </c>
      <c r="H1533" s="38">
        <f t="shared" si="95"/>
        <v>110086.7</v>
      </c>
      <c r="I1533">
        <v>19.2</v>
      </c>
      <c r="K1533" s="38"/>
      <c r="L1533" s="45"/>
    </row>
    <row r="1534" spans="1:12" x14ac:dyDescent="0.25">
      <c r="A1534" s="36">
        <v>43537</v>
      </c>
      <c r="B1534" t="s">
        <v>2</v>
      </c>
      <c r="C1534" t="s">
        <v>1</v>
      </c>
      <c r="D1534" s="7">
        <v>114740.52</v>
      </c>
      <c r="E1534" s="38">
        <f t="shared" si="92"/>
        <v>114740.52</v>
      </c>
      <c r="F1534" s="45" t="e">
        <f t="shared" si="93"/>
        <v>#N/A</v>
      </c>
      <c r="G1534" s="38" t="e">
        <f t="shared" si="94"/>
        <v>#N/A</v>
      </c>
      <c r="H1534" s="38">
        <f t="shared" si="95"/>
        <v>114740.52</v>
      </c>
      <c r="I1534">
        <v>18.600000000000001</v>
      </c>
      <c r="K1534" s="38"/>
      <c r="L1534" s="45"/>
    </row>
    <row r="1535" spans="1:12" x14ac:dyDescent="0.25">
      <c r="A1535" s="36">
        <v>43538</v>
      </c>
      <c r="B1535" t="s">
        <v>2</v>
      </c>
      <c r="C1535" t="s">
        <v>1</v>
      </c>
      <c r="D1535" s="7">
        <v>112785.78</v>
      </c>
      <c r="E1535" s="38">
        <f t="shared" si="92"/>
        <v>112785.78</v>
      </c>
      <c r="F1535" s="45" t="e">
        <f t="shared" si="93"/>
        <v>#N/A</v>
      </c>
      <c r="G1535" s="38" t="e">
        <f t="shared" si="94"/>
        <v>#N/A</v>
      </c>
      <c r="H1535" s="38">
        <f t="shared" si="95"/>
        <v>112785.78</v>
      </c>
      <c r="I1535">
        <v>20.8</v>
      </c>
      <c r="K1535" s="38"/>
      <c r="L1535" s="45"/>
    </row>
    <row r="1536" spans="1:12" x14ac:dyDescent="0.25">
      <c r="A1536" s="36">
        <v>43539</v>
      </c>
      <c r="B1536" t="s">
        <v>2</v>
      </c>
      <c r="C1536" t="s">
        <v>1</v>
      </c>
      <c r="D1536" s="7">
        <v>111179.125</v>
      </c>
      <c r="E1536" s="38">
        <f t="shared" si="92"/>
        <v>111179.125</v>
      </c>
      <c r="F1536" s="45" t="e">
        <f t="shared" si="93"/>
        <v>#N/A</v>
      </c>
      <c r="G1536" s="38" t="e">
        <f t="shared" si="94"/>
        <v>#N/A</v>
      </c>
      <c r="H1536" s="38">
        <f t="shared" si="95"/>
        <v>111179.125</v>
      </c>
      <c r="I1536">
        <v>22.2</v>
      </c>
      <c r="K1536" s="38"/>
      <c r="L1536" s="45"/>
    </row>
    <row r="1537" spans="1:12" x14ac:dyDescent="0.25">
      <c r="A1537" s="36">
        <v>43540</v>
      </c>
      <c r="B1537" t="s">
        <v>2</v>
      </c>
      <c r="C1537" t="s">
        <v>1</v>
      </c>
      <c r="D1537" s="7">
        <v>105119.48</v>
      </c>
      <c r="E1537" s="38">
        <f t="shared" si="92"/>
        <v>105119.48</v>
      </c>
      <c r="F1537" s="45" t="e">
        <f t="shared" si="93"/>
        <v>#N/A</v>
      </c>
      <c r="G1537" s="38" t="e">
        <f t="shared" si="94"/>
        <v>#N/A</v>
      </c>
      <c r="H1537" s="38">
        <f t="shared" si="95"/>
        <v>105119.48</v>
      </c>
      <c r="I1537">
        <v>25.6</v>
      </c>
      <c r="K1537" s="38"/>
      <c r="L1537" s="45"/>
    </row>
    <row r="1538" spans="1:12" x14ac:dyDescent="0.25">
      <c r="A1538" s="36">
        <v>43541</v>
      </c>
      <c r="B1538" t="s">
        <v>2</v>
      </c>
      <c r="C1538" t="s">
        <v>1</v>
      </c>
      <c r="D1538" s="7">
        <v>105669.045</v>
      </c>
      <c r="E1538" s="38">
        <f t="shared" si="92"/>
        <v>105669.045</v>
      </c>
      <c r="F1538" s="45" t="e">
        <f t="shared" si="93"/>
        <v>#N/A</v>
      </c>
      <c r="G1538" s="38" t="e">
        <f t="shared" si="94"/>
        <v>#N/A</v>
      </c>
      <c r="H1538" s="38">
        <f t="shared" si="95"/>
        <v>105669.045</v>
      </c>
      <c r="I1538">
        <v>25.6</v>
      </c>
      <c r="K1538" s="38"/>
      <c r="L1538" s="45"/>
    </row>
    <row r="1539" spans="1:12" x14ac:dyDescent="0.25">
      <c r="A1539" s="36">
        <v>43542</v>
      </c>
      <c r="B1539" t="s">
        <v>2</v>
      </c>
      <c r="C1539" t="s">
        <v>1</v>
      </c>
      <c r="D1539" s="7">
        <v>121954.38499999999</v>
      </c>
      <c r="E1539" s="38">
        <f t="shared" ref="E1539:E1602" si="96">IF($B1539="N",#N/A,$D1539)</f>
        <v>121954.38499999999</v>
      </c>
      <c r="F1539" s="45" t="e">
        <f t="shared" ref="F1539:F1602" si="97">IF($B1539="N",$D1539,#N/A)</f>
        <v>#N/A</v>
      </c>
      <c r="G1539" s="38" t="e">
        <f t="shared" ref="G1539:G1602" si="98">IF($C1539="Y",$D1539,#N/A)</f>
        <v>#N/A</v>
      </c>
      <c r="H1539" s="38">
        <f t="shared" ref="H1539:H1602" si="99">IF($C1539="Y",#N/A,$D1539)</f>
        <v>121954.38499999999</v>
      </c>
      <c r="I1539">
        <v>28.2</v>
      </c>
      <c r="K1539" s="38"/>
      <c r="L1539" s="45"/>
    </row>
    <row r="1540" spans="1:12" x14ac:dyDescent="0.25">
      <c r="A1540" s="36">
        <v>43543</v>
      </c>
      <c r="B1540" t="s">
        <v>2</v>
      </c>
      <c r="C1540" t="s">
        <v>1</v>
      </c>
      <c r="D1540" s="7">
        <v>123290.83500000001</v>
      </c>
      <c r="E1540" s="38">
        <f t="shared" si="96"/>
        <v>123290.83500000001</v>
      </c>
      <c r="F1540" s="45" t="e">
        <f t="shared" si="97"/>
        <v>#N/A</v>
      </c>
      <c r="G1540" s="38" t="e">
        <f t="shared" si="98"/>
        <v>#N/A</v>
      </c>
      <c r="H1540" s="38">
        <f t="shared" si="99"/>
        <v>123290.83500000001</v>
      </c>
      <c r="I1540">
        <v>23.4</v>
      </c>
      <c r="K1540" s="38"/>
      <c r="L1540" s="45"/>
    </row>
    <row r="1541" spans="1:12" x14ac:dyDescent="0.25">
      <c r="A1541" s="36">
        <v>43544</v>
      </c>
      <c r="B1541" t="s">
        <v>2</v>
      </c>
      <c r="C1541" t="s">
        <v>1</v>
      </c>
      <c r="D1541" s="7">
        <v>123994.3</v>
      </c>
      <c r="E1541" s="38">
        <f t="shared" si="96"/>
        <v>123994.3</v>
      </c>
      <c r="F1541" s="45" t="e">
        <f t="shared" si="97"/>
        <v>#N/A</v>
      </c>
      <c r="G1541" s="38" t="e">
        <f t="shared" si="98"/>
        <v>#N/A</v>
      </c>
      <c r="H1541" s="38">
        <f t="shared" si="99"/>
        <v>123994.3</v>
      </c>
      <c r="I1541">
        <v>23.4</v>
      </c>
      <c r="K1541" s="38"/>
      <c r="L1541" s="45"/>
    </row>
    <row r="1542" spans="1:12" x14ac:dyDescent="0.25">
      <c r="A1542" s="36">
        <v>43545</v>
      </c>
      <c r="B1542" t="s">
        <v>2</v>
      </c>
      <c r="C1542" t="s">
        <v>1</v>
      </c>
      <c r="D1542" s="7">
        <v>124181.405</v>
      </c>
      <c r="E1542" s="38">
        <f t="shared" si="96"/>
        <v>124181.405</v>
      </c>
      <c r="F1542" s="45" t="e">
        <f t="shared" si="97"/>
        <v>#N/A</v>
      </c>
      <c r="G1542" s="38" t="e">
        <f t="shared" si="98"/>
        <v>#N/A</v>
      </c>
      <c r="H1542" s="38">
        <f t="shared" si="99"/>
        <v>124181.405</v>
      </c>
      <c r="I1542">
        <v>24.3</v>
      </c>
      <c r="K1542" s="38"/>
      <c r="L1542" s="45"/>
    </row>
    <row r="1543" spans="1:12" x14ac:dyDescent="0.25">
      <c r="A1543" s="36">
        <v>43546</v>
      </c>
      <c r="B1543" t="s">
        <v>2</v>
      </c>
      <c r="C1543" t="s">
        <v>1</v>
      </c>
      <c r="D1543" s="7">
        <v>128305.64</v>
      </c>
      <c r="E1543" s="38">
        <f t="shared" si="96"/>
        <v>128305.64</v>
      </c>
      <c r="F1543" s="45" t="e">
        <f t="shared" si="97"/>
        <v>#N/A</v>
      </c>
      <c r="G1543" s="38" t="e">
        <f t="shared" si="98"/>
        <v>#N/A</v>
      </c>
      <c r="H1543" s="38">
        <f t="shared" si="99"/>
        <v>128305.64</v>
      </c>
      <c r="I1543">
        <v>28.6</v>
      </c>
      <c r="K1543" s="38"/>
      <c r="L1543" s="45"/>
    </row>
    <row r="1544" spans="1:12" x14ac:dyDescent="0.25">
      <c r="A1544" s="36">
        <v>43547</v>
      </c>
      <c r="B1544" t="s">
        <v>2</v>
      </c>
      <c r="C1544" t="s">
        <v>1</v>
      </c>
      <c r="D1544" s="7">
        <v>109147.65</v>
      </c>
      <c r="E1544" s="38">
        <f t="shared" si="96"/>
        <v>109147.65</v>
      </c>
      <c r="F1544" s="45" t="e">
        <f t="shared" si="97"/>
        <v>#N/A</v>
      </c>
      <c r="G1544" s="38" t="e">
        <f t="shared" si="98"/>
        <v>#N/A</v>
      </c>
      <c r="H1544" s="38">
        <f t="shared" si="99"/>
        <v>109147.65</v>
      </c>
      <c r="I1544">
        <v>31.3</v>
      </c>
      <c r="K1544" s="38"/>
      <c r="L1544" s="45"/>
    </row>
    <row r="1545" spans="1:12" x14ac:dyDescent="0.25">
      <c r="A1545" s="36">
        <v>43548</v>
      </c>
      <c r="B1545" t="s">
        <v>2</v>
      </c>
      <c r="C1545" t="s">
        <v>1</v>
      </c>
      <c r="D1545" s="7">
        <v>104226.83</v>
      </c>
      <c r="E1545" s="38">
        <f t="shared" si="96"/>
        <v>104226.83</v>
      </c>
      <c r="F1545" s="45" t="e">
        <f t="shared" si="97"/>
        <v>#N/A</v>
      </c>
      <c r="G1545" s="38" t="e">
        <f t="shared" si="98"/>
        <v>#N/A</v>
      </c>
      <c r="H1545" s="38">
        <f t="shared" si="99"/>
        <v>104226.83</v>
      </c>
      <c r="I1545">
        <v>29.3</v>
      </c>
      <c r="K1545" s="38"/>
      <c r="L1545" s="45"/>
    </row>
    <row r="1546" spans="1:12" x14ac:dyDescent="0.25">
      <c r="A1546" s="36">
        <v>43549</v>
      </c>
      <c r="B1546" t="s">
        <v>2</v>
      </c>
      <c r="C1546" t="s">
        <v>1</v>
      </c>
      <c r="D1546" s="7">
        <v>107583.935</v>
      </c>
      <c r="E1546" s="38">
        <f t="shared" si="96"/>
        <v>107583.935</v>
      </c>
      <c r="F1546" s="45" t="e">
        <f t="shared" si="97"/>
        <v>#N/A</v>
      </c>
      <c r="G1546" s="38" t="e">
        <f t="shared" si="98"/>
        <v>#N/A</v>
      </c>
      <c r="H1546" s="38">
        <f t="shared" si="99"/>
        <v>107583.935</v>
      </c>
      <c r="I1546">
        <v>19</v>
      </c>
      <c r="K1546" s="38"/>
      <c r="L1546" s="45"/>
    </row>
    <row r="1547" spans="1:12" x14ac:dyDescent="0.25">
      <c r="A1547" s="36">
        <v>43550</v>
      </c>
      <c r="B1547" t="s">
        <v>2</v>
      </c>
      <c r="C1547" t="s">
        <v>1</v>
      </c>
      <c r="D1547" s="7">
        <v>108840.18</v>
      </c>
      <c r="E1547" s="38">
        <f t="shared" si="96"/>
        <v>108840.18</v>
      </c>
      <c r="F1547" s="45" t="e">
        <f t="shared" si="97"/>
        <v>#N/A</v>
      </c>
      <c r="G1547" s="38" t="e">
        <f t="shared" si="98"/>
        <v>#N/A</v>
      </c>
      <c r="H1547" s="38">
        <f t="shared" si="99"/>
        <v>108840.18</v>
      </c>
      <c r="I1547">
        <v>20.3</v>
      </c>
      <c r="K1547" s="38"/>
      <c r="L1547" s="45"/>
    </row>
    <row r="1548" spans="1:12" x14ac:dyDescent="0.25">
      <c r="A1548" s="36">
        <v>43551</v>
      </c>
      <c r="B1548" t="s">
        <v>2</v>
      </c>
      <c r="C1548" t="s">
        <v>1</v>
      </c>
      <c r="D1548" s="7">
        <v>113307.595</v>
      </c>
      <c r="E1548" s="38">
        <f t="shared" si="96"/>
        <v>113307.595</v>
      </c>
      <c r="F1548" s="45" t="e">
        <f t="shared" si="97"/>
        <v>#N/A</v>
      </c>
      <c r="G1548" s="38" t="e">
        <f t="shared" si="98"/>
        <v>#N/A</v>
      </c>
      <c r="H1548" s="38">
        <f t="shared" si="99"/>
        <v>113307.595</v>
      </c>
      <c r="I1548">
        <v>21.7</v>
      </c>
      <c r="K1548" s="38"/>
      <c r="L1548" s="45"/>
    </row>
    <row r="1549" spans="1:12" x14ac:dyDescent="0.25">
      <c r="A1549" s="36">
        <v>43552</v>
      </c>
      <c r="B1549" t="s">
        <v>2</v>
      </c>
      <c r="C1549" t="s">
        <v>1</v>
      </c>
      <c r="D1549" s="7">
        <v>113923.16</v>
      </c>
      <c r="E1549" s="38">
        <f t="shared" si="96"/>
        <v>113923.16</v>
      </c>
      <c r="F1549" s="45" t="e">
        <f t="shared" si="97"/>
        <v>#N/A</v>
      </c>
      <c r="G1549" s="38" t="e">
        <f t="shared" si="98"/>
        <v>#N/A</v>
      </c>
      <c r="H1549" s="38">
        <f t="shared" si="99"/>
        <v>113923.16</v>
      </c>
      <c r="I1549">
        <v>27.9</v>
      </c>
      <c r="K1549" s="38"/>
      <c r="L1549" s="45"/>
    </row>
    <row r="1550" spans="1:12" x14ac:dyDescent="0.25">
      <c r="A1550" s="36">
        <v>43553</v>
      </c>
      <c r="B1550" t="s">
        <v>2</v>
      </c>
      <c r="C1550" t="s">
        <v>1</v>
      </c>
      <c r="D1550" s="7">
        <v>110768.285</v>
      </c>
      <c r="E1550" s="38">
        <f t="shared" si="96"/>
        <v>110768.285</v>
      </c>
      <c r="F1550" s="45" t="e">
        <f t="shared" si="97"/>
        <v>#N/A</v>
      </c>
      <c r="G1550" s="38" t="e">
        <f t="shared" si="98"/>
        <v>#N/A</v>
      </c>
      <c r="H1550" s="38">
        <f t="shared" si="99"/>
        <v>110768.285</v>
      </c>
      <c r="I1550">
        <v>28.5</v>
      </c>
      <c r="K1550" s="38"/>
      <c r="L1550" s="45"/>
    </row>
    <row r="1551" spans="1:12" x14ac:dyDescent="0.25">
      <c r="A1551" s="36">
        <v>43554</v>
      </c>
      <c r="B1551" t="s">
        <v>2</v>
      </c>
      <c r="C1551" t="s">
        <v>1</v>
      </c>
      <c r="D1551" s="7">
        <v>101262.655</v>
      </c>
      <c r="E1551" s="38">
        <f t="shared" si="96"/>
        <v>101262.655</v>
      </c>
      <c r="F1551" s="45" t="e">
        <f t="shared" si="97"/>
        <v>#N/A</v>
      </c>
      <c r="G1551" s="38" t="e">
        <f t="shared" si="98"/>
        <v>#N/A</v>
      </c>
      <c r="H1551" s="38">
        <f t="shared" si="99"/>
        <v>101262.655</v>
      </c>
      <c r="I1551">
        <v>15.6</v>
      </c>
      <c r="K1551" s="38"/>
      <c r="L1551" s="45"/>
    </row>
    <row r="1552" spans="1:12" x14ac:dyDescent="0.25">
      <c r="A1552" s="36">
        <v>43555</v>
      </c>
      <c r="B1552" t="s">
        <v>2</v>
      </c>
      <c r="C1552" t="s">
        <v>1</v>
      </c>
      <c r="D1552" s="7">
        <v>101119.83500000001</v>
      </c>
      <c r="E1552" s="38">
        <f t="shared" si="96"/>
        <v>101119.83500000001</v>
      </c>
      <c r="F1552" s="45" t="e">
        <f t="shared" si="97"/>
        <v>#N/A</v>
      </c>
      <c r="G1552" s="38" t="e">
        <f t="shared" si="98"/>
        <v>#N/A</v>
      </c>
      <c r="H1552" s="38">
        <f t="shared" si="99"/>
        <v>101119.83500000001</v>
      </c>
      <c r="I1552">
        <v>18.5</v>
      </c>
      <c r="K1552" s="38"/>
      <c r="L1552" s="45"/>
    </row>
    <row r="1553" spans="1:12" x14ac:dyDescent="0.25">
      <c r="A1553" s="36">
        <v>43556</v>
      </c>
      <c r="B1553" t="s">
        <v>2</v>
      </c>
      <c r="C1553" t="s">
        <v>1</v>
      </c>
      <c r="D1553" s="7">
        <v>116817.43</v>
      </c>
      <c r="E1553" s="38">
        <f t="shared" si="96"/>
        <v>116817.43</v>
      </c>
      <c r="F1553" s="45" t="e">
        <f t="shared" si="97"/>
        <v>#N/A</v>
      </c>
      <c r="G1553" s="38" t="e">
        <f t="shared" si="98"/>
        <v>#N/A</v>
      </c>
      <c r="H1553" s="38">
        <f t="shared" si="99"/>
        <v>116817.43</v>
      </c>
      <c r="I1553">
        <v>17.100000000000001</v>
      </c>
      <c r="K1553" s="38"/>
      <c r="L1553" s="45"/>
    </row>
    <row r="1554" spans="1:12" x14ac:dyDescent="0.25">
      <c r="A1554" s="36">
        <v>43557</v>
      </c>
      <c r="B1554" t="s">
        <v>2</v>
      </c>
      <c r="C1554" t="s">
        <v>1</v>
      </c>
      <c r="D1554" s="7">
        <v>114927.205</v>
      </c>
      <c r="E1554" s="38">
        <f t="shared" si="96"/>
        <v>114927.205</v>
      </c>
      <c r="F1554" s="45" t="e">
        <f t="shared" si="97"/>
        <v>#N/A</v>
      </c>
      <c r="G1554" s="38" t="e">
        <f t="shared" si="98"/>
        <v>#N/A</v>
      </c>
      <c r="H1554" s="38">
        <f t="shared" si="99"/>
        <v>114927.205</v>
      </c>
      <c r="I1554">
        <v>25.9</v>
      </c>
      <c r="K1554" s="38"/>
      <c r="L1554" s="45"/>
    </row>
    <row r="1555" spans="1:12" x14ac:dyDescent="0.25">
      <c r="A1555" s="36">
        <v>43558</v>
      </c>
      <c r="B1555" t="s">
        <v>2</v>
      </c>
      <c r="C1555" t="s">
        <v>1</v>
      </c>
      <c r="D1555" s="7">
        <v>115188.76</v>
      </c>
      <c r="E1555" s="38">
        <f t="shared" si="96"/>
        <v>115188.76</v>
      </c>
      <c r="F1555" s="45" t="e">
        <f t="shared" si="97"/>
        <v>#N/A</v>
      </c>
      <c r="G1555" s="38" t="e">
        <f t="shared" si="98"/>
        <v>#N/A</v>
      </c>
      <c r="H1555" s="38">
        <f t="shared" si="99"/>
        <v>115188.76</v>
      </c>
      <c r="I1555">
        <v>24.7</v>
      </c>
      <c r="K1555" s="38"/>
      <c r="L1555" s="45"/>
    </row>
    <row r="1556" spans="1:12" x14ac:dyDescent="0.25">
      <c r="A1556" s="36">
        <v>43559</v>
      </c>
      <c r="B1556" t="s">
        <v>2</v>
      </c>
      <c r="C1556" t="s">
        <v>1</v>
      </c>
      <c r="D1556" s="7">
        <v>113763.83500000001</v>
      </c>
      <c r="E1556" s="38">
        <f t="shared" si="96"/>
        <v>113763.83500000001</v>
      </c>
      <c r="F1556" s="45" t="e">
        <f t="shared" si="97"/>
        <v>#N/A</v>
      </c>
      <c r="G1556" s="38" t="e">
        <f t="shared" si="98"/>
        <v>#N/A</v>
      </c>
      <c r="H1556" s="38">
        <f t="shared" si="99"/>
        <v>113763.83500000001</v>
      </c>
      <c r="I1556">
        <v>21.9</v>
      </c>
      <c r="K1556" s="38"/>
      <c r="L1556" s="45"/>
    </row>
    <row r="1557" spans="1:12" x14ac:dyDescent="0.25">
      <c r="A1557" s="36">
        <v>43560</v>
      </c>
      <c r="B1557" t="s">
        <v>1</v>
      </c>
      <c r="C1557" t="s">
        <v>1</v>
      </c>
      <c r="D1557" s="7">
        <v>111484.73</v>
      </c>
      <c r="E1557" s="38" t="e">
        <f t="shared" si="96"/>
        <v>#N/A</v>
      </c>
      <c r="F1557" s="45">
        <f t="shared" si="97"/>
        <v>111484.73</v>
      </c>
      <c r="G1557" s="38" t="e">
        <f t="shared" si="98"/>
        <v>#N/A</v>
      </c>
      <c r="H1557" s="38">
        <f t="shared" si="99"/>
        <v>111484.73</v>
      </c>
      <c r="I1557">
        <v>28.5</v>
      </c>
      <c r="K1557" s="38"/>
      <c r="L1557" s="45"/>
    </row>
    <row r="1558" spans="1:12" x14ac:dyDescent="0.25">
      <c r="A1558" s="36">
        <v>43561</v>
      </c>
      <c r="B1558" t="s">
        <v>1</v>
      </c>
      <c r="C1558" t="s">
        <v>1</v>
      </c>
      <c r="D1558" s="7">
        <v>102229.645</v>
      </c>
      <c r="E1558" s="38" t="e">
        <f t="shared" si="96"/>
        <v>#N/A</v>
      </c>
      <c r="F1558" s="45">
        <f t="shared" si="97"/>
        <v>102229.645</v>
      </c>
      <c r="G1558" s="38" t="e">
        <f t="shared" si="98"/>
        <v>#N/A</v>
      </c>
      <c r="H1558" s="38">
        <f t="shared" si="99"/>
        <v>102229.645</v>
      </c>
      <c r="I1558">
        <v>20.100000000000001</v>
      </c>
      <c r="K1558" s="38"/>
      <c r="L1558" s="45"/>
    </row>
    <row r="1559" spans="1:12" x14ac:dyDescent="0.25">
      <c r="A1559" s="36">
        <v>43562</v>
      </c>
      <c r="B1559" t="s">
        <v>1</v>
      </c>
      <c r="C1559" t="s">
        <v>1</v>
      </c>
      <c r="D1559" s="7">
        <v>93590.425000000003</v>
      </c>
      <c r="E1559" s="38" t="e">
        <f t="shared" si="96"/>
        <v>#N/A</v>
      </c>
      <c r="F1559" s="45">
        <f t="shared" si="97"/>
        <v>93590.425000000003</v>
      </c>
      <c r="G1559" s="38" t="e">
        <f t="shared" si="98"/>
        <v>#N/A</v>
      </c>
      <c r="H1559" s="38">
        <f t="shared" si="99"/>
        <v>93590.425000000003</v>
      </c>
      <c r="I1559">
        <v>26.5</v>
      </c>
      <c r="K1559" s="38"/>
      <c r="L1559" s="45"/>
    </row>
    <row r="1560" spans="1:12" x14ac:dyDescent="0.25">
      <c r="A1560" s="36">
        <v>43563</v>
      </c>
      <c r="B1560" t="s">
        <v>1</v>
      </c>
      <c r="C1560" t="s">
        <v>1</v>
      </c>
      <c r="D1560" s="7">
        <v>108543.63499999999</v>
      </c>
      <c r="E1560" s="38" t="e">
        <f t="shared" si="96"/>
        <v>#N/A</v>
      </c>
      <c r="F1560" s="45">
        <f t="shared" si="97"/>
        <v>108543.63499999999</v>
      </c>
      <c r="G1560" s="38" t="e">
        <f t="shared" si="98"/>
        <v>#N/A</v>
      </c>
      <c r="H1560" s="38">
        <f t="shared" si="99"/>
        <v>108543.63499999999</v>
      </c>
      <c r="I1560">
        <v>23.1</v>
      </c>
      <c r="K1560" s="38"/>
      <c r="L1560" s="45"/>
    </row>
    <row r="1561" spans="1:12" x14ac:dyDescent="0.25">
      <c r="A1561" s="36">
        <v>43564</v>
      </c>
      <c r="B1561" t="s">
        <v>1</v>
      </c>
      <c r="C1561" t="s">
        <v>1</v>
      </c>
      <c r="D1561" s="7">
        <v>111999.03999999999</v>
      </c>
      <c r="E1561" s="38" t="e">
        <f t="shared" si="96"/>
        <v>#N/A</v>
      </c>
      <c r="F1561" s="45">
        <f t="shared" si="97"/>
        <v>111999.03999999999</v>
      </c>
      <c r="G1561" s="38" t="e">
        <f t="shared" si="98"/>
        <v>#N/A</v>
      </c>
      <c r="H1561" s="38">
        <f t="shared" si="99"/>
        <v>111999.03999999999</v>
      </c>
      <c r="I1561">
        <v>16.3</v>
      </c>
      <c r="K1561" s="38"/>
      <c r="L1561" s="45"/>
    </row>
    <row r="1562" spans="1:12" x14ac:dyDescent="0.25">
      <c r="A1562" s="36">
        <v>43565</v>
      </c>
      <c r="B1562" t="s">
        <v>1</v>
      </c>
      <c r="C1562" t="s">
        <v>1</v>
      </c>
      <c r="D1562" s="7">
        <v>120858.98</v>
      </c>
      <c r="E1562" s="38" t="e">
        <f t="shared" si="96"/>
        <v>#N/A</v>
      </c>
      <c r="F1562" s="45">
        <f t="shared" si="97"/>
        <v>120858.98</v>
      </c>
      <c r="G1562" s="38" t="e">
        <f t="shared" si="98"/>
        <v>#N/A</v>
      </c>
      <c r="H1562" s="38">
        <f t="shared" si="99"/>
        <v>120858.98</v>
      </c>
      <c r="I1562">
        <v>15.8</v>
      </c>
      <c r="K1562" s="38"/>
      <c r="L1562" s="45"/>
    </row>
    <row r="1563" spans="1:12" x14ac:dyDescent="0.25">
      <c r="A1563" s="36">
        <v>43566</v>
      </c>
      <c r="B1563" t="s">
        <v>1</v>
      </c>
      <c r="C1563" t="s">
        <v>1</v>
      </c>
      <c r="D1563" s="7">
        <v>116890.61</v>
      </c>
      <c r="E1563" s="38" t="e">
        <f t="shared" si="96"/>
        <v>#N/A</v>
      </c>
      <c r="F1563" s="45">
        <f t="shared" si="97"/>
        <v>116890.61</v>
      </c>
      <c r="G1563" s="38" t="e">
        <f t="shared" si="98"/>
        <v>#N/A</v>
      </c>
      <c r="H1563" s="38">
        <f t="shared" si="99"/>
        <v>116890.61</v>
      </c>
      <c r="I1563">
        <v>17.3</v>
      </c>
      <c r="K1563" s="38"/>
      <c r="L1563" s="45"/>
    </row>
    <row r="1564" spans="1:12" x14ac:dyDescent="0.25">
      <c r="A1564" s="36">
        <v>43567</v>
      </c>
      <c r="B1564" t="s">
        <v>1</v>
      </c>
      <c r="C1564" t="s">
        <v>1</v>
      </c>
      <c r="D1564" s="7">
        <v>114848.77</v>
      </c>
      <c r="E1564" s="38" t="e">
        <f t="shared" si="96"/>
        <v>#N/A</v>
      </c>
      <c r="F1564" s="45">
        <f t="shared" si="97"/>
        <v>114848.77</v>
      </c>
      <c r="G1564" s="38" t="e">
        <f t="shared" si="98"/>
        <v>#N/A</v>
      </c>
      <c r="H1564" s="38">
        <f t="shared" si="99"/>
        <v>114848.77</v>
      </c>
      <c r="I1564">
        <v>24.9</v>
      </c>
      <c r="K1564" s="38"/>
      <c r="L1564" s="45"/>
    </row>
    <row r="1565" spans="1:12" x14ac:dyDescent="0.25">
      <c r="A1565" s="36">
        <v>43568</v>
      </c>
      <c r="B1565" t="s">
        <v>1</v>
      </c>
      <c r="C1565" t="s">
        <v>1</v>
      </c>
      <c r="D1565" s="7">
        <v>105963.55499999999</v>
      </c>
      <c r="E1565" s="38" t="e">
        <f t="shared" si="96"/>
        <v>#N/A</v>
      </c>
      <c r="F1565" s="45">
        <f t="shared" si="97"/>
        <v>105963.55499999999</v>
      </c>
      <c r="G1565" s="38" t="e">
        <f t="shared" si="98"/>
        <v>#N/A</v>
      </c>
      <c r="H1565" s="38">
        <f t="shared" si="99"/>
        <v>105963.55499999999</v>
      </c>
      <c r="I1565">
        <v>20.7</v>
      </c>
      <c r="K1565" s="38"/>
      <c r="L1565" s="45"/>
    </row>
    <row r="1566" spans="1:12" x14ac:dyDescent="0.25">
      <c r="A1566" s="36">
        <v>43569</v>
      </c>
      <c r="B1566" t="s">
        <v>1</v>
      </c>
      <c r="C1566" t="s">
        <v>1</v>
      </c>
      <c r="D1566" s="7">
        <v>98680</v>
      </c>
      <c r="E1566" s="38" t="e">
        <f t="shared" si="96"/>
        <v>#N/A</v>
      </c>
      <c r="F1566" s="45">
        <f t="shared" si="97"/>
        <v>98680</v>
      </c>
      <c r="G1566" s="38" t="e">
        <f t="shared" si="98"/>
        <v>#N/A</v>
      </c>
      <c r="H1566" s="38">
        <f t="shared" si="99"/>
        <v>98680</v>
      </c>
      <c r="I1566">
        <v>22.5</v>
      </c>
      <c r="K1566" s="38"/>
      <c r="L1566" s="45"/>
    </row>
    <row r="1567" spans="1:12" x14ac:dyDescent="0.25">
      <c r="A1567" s="36">
        <v>43570</v>
      </c>
      <c r="B1567" t="s">
        <v>1</v>
      </c>
      <c r="C1567" t="s">
        <v>1</v>
      </c>
      <c r="D1567" s="7">
        <v>114194.955</v>
      </c>
      <c r="E1567" s="38" t="e">
        <f t="shared" si="96"/>
        <v>#N/A</v>
      </c>
      <c r="F1567" s="45">
        <f t="shared" si="97"/>
        <v>114194.955</v>
      </c>
      <c r="G1567" s="38" t="e">
        <f t="shared" si="98"/>
        <v>#N/A</v>
      </c>
      <c r="H1567" s="38">
        <f t="shared" si="99"/>
        <v>114194.955</v>
      </c>
      <c r="I1567">
        <v>27.4</v>
      </c>
      <c r="K1567" s="38"/>
      <c r="L1567" s="45"/>
    </row>
    <row r="1568" spans="1:12" x14ac:dyDescent="0.25">
      <c r="A1568" s="36">
        <v>43571</v>
      </c>
      <c r="B1568" t="s">
        <v>1</v>
      </c>
      <c r="C1568" t="s">
        <v>1</v>
      </c>
      <c r="D1568" s="7">
        <v>115392.875</v>
      </c>
      <c r="E1568" s="38" t="e">
        <f t="shared" si="96"/>
        <v>#N/A</v>
      </c>
      <c r="F1568" s="45">
        <f t="shared" si="97"/>
        <v>115392.875</v>
      </c>
      <c r="G1568" s="38" t="e">
        <f t="shared" si="98"/>
        <v>#N/A</v>
      </c>
      <c r="H1568" s="38">
        <f t="shared" si="99"/>
        <v>115392.875</v>
      </c>
      <c r="I1568">
        <v>30.3</v>
      </c>
      <c r="K1568" s="38"/>
      <c r="L1568" s="45"/>
    </row>
    <row r="1569" spans="1:12" x14ac:dyDescent="0.25">
      <c r="A1569" s="36">
        <v>43572</v>
      </c>
      <c r="B1569" t="s">
        <v>1</v>
      </c>
      <c r="C1569" t="s">
        <v>1</v>
      </c>
      <c r="D1569" s="7">
        <v>117281.13</v>
      </c>
      <c r="E1569" s="38" t="e">
        <f t="shared" si="96"/>
        <v>#N/A</v>
      </c>
      <c r="F1569" s="45">
        <f t="shared" si="97"/>
        <v>117281.13</v>
      </c>
      <c r="G1569" s="38" t="e">
        <f t="shared" si="98"/>
        <v>#N/A</v>
      </c>
      <c r="H1569" s="38">
        <f t="shared" si="99"/>
        <v>117281.13</v>
      </c>
      <c r="I1569">
        <v>30</v>
      </c>
      <c r="K1569" s="38"/>
      <c r="L1569" s="45"/>
    </row>
    <row r="1570" spans="1:12" x14ac:dyDescent="0.25">
      <c r="A1570" s="36">
        <v>43573</v>
      </c>
      <c r="B1570" t="s">
        <v>1</v>
      </c>
      <c r="C1570" t="s">
        <v>1</v>
      </c>
      <c r="D1570" s="7">
        <v>111360.065</v>
      </c>
      <c r="E1570" s="38" t="e">
        <f t="shared" si="96"/>
        <v>#N/A</v>
      </c>
      <c r="F1570" s="45">
        <f t="shared" si="97"/>
        <v>111360.065</v>
      </c>
      <c r="G1570" s="38" t="e">
        <f t="shared" si="98"/>
        <v>#N/A</v>
      </c>
      <c r="H1570" s="38">
        <f t="shared" si="99"/>
        <v>111360.065</v>
      </c>
      <c r="I1570">
        <v>17.7</v>
      </c>
      <c r="K1570" s="38"/>
      <c r="L1570" s="45"/>
    </row>
    <row r="1571" spans="1:12" x14ac:dyDescent="0.25">
      <c r="A1571" s="36">
        <v>43574</v>
      </c>
      <c r="B1571" t="s">
        <v>1</v>
      </c>
      <c r="C1571" t="s">
        <v>2</v>
      </c>
      <c r="D1571" s="7">
        <v>95967.404999999999</v>
      </c>
      <c r="E1571" s="38" t="e">
        <f t="shared" si="96"/>
        <v>#N/A</v>
      </c>
      <c r="F1571" s="45">
        <f t="shared" si="97"/>
        <v>95967.404999999999</v>
      </c>
      <c r="G1571" s="38">
        <f t="shared" si="98"/>
        <v>95967.404999999999</v>
      </c>
      <c r="H1571" s="38" t="e">
        <f t="shared" si="99"/>
        <v>#N/A</v>
      </c>
      <c r="I1571">
        <v>22.1</v>
      </c>
      <c r="K1571" s="38"/>
      <c r="L1571" s="45"/>
    </row>
    <row r="1572" spans="1:12" x14ac:dyDescent="0.25">
      <c r="A1572" s="36">
        <v>43575</v>
      </c>
      <c r="B1572" t="s">
        <v>1</v>
      </c>
      <c r="C1572" t="s">
        <v>2</v>
      </c>
      <c r="D1572" s="7">
        <v>95654.36</v>
      </c>
      <c r="E1572" s="38" t="e">
        <f t="shared" si="96"/>
        <v>#N/A</v>
      </c>
      <c r="F1572" s="45">
        <f t="shared" si="97"/>
        <v>95654.36</v>
      </c>
      <c r="G1572" s="38">
        <f t="shared" si="98"/>
        <v>95654.36</v>
      </c>
      <c r="H1572" s="38" t="e">
        <f t="shared" si="99"/>
        <v>#N/A</v>
      </c>
      <c r="I1572">
        <v>30.2</v>
      </c>
      <c r="K1572" s="38"/>
      <c r="L1572" s="45"/>
    </row>
    <row r="1573" spans="1:12" x14ac:dyDescent="0.25">
      <c r="A1573" s="36">
        <v>43576</v>
      </c>
      <c r="B1573" t="s">
        <v>1</v>
      </c>
      <c r="C1573" t="s">
        <v>2</v>
      </c>
      <c r="D1573" s="7">
        <v>94810.664999999994</v>
      </c>
      <c r="E1573" s="38" t="e">
        <f t="shared" si="96"/>
        <v>#N/A</v>
      </c>
      <c r="F1573" s="45">
        <f t="shared" si="97"/>
        <v>94810.664999999994</v>
      </c>
      <c r="G1573" s="38">
        <f t="shared" si="98"/>
        <v>94810.664999999994</v>
      </c>
      <c r="H1573" s="38" t="e">
        <f t="shared" si="99"/>
        <v>#N/A</v>
      </c>
      <c r="I1573">
        <v>27</v>
      </c>
      <c r="K1573" s="38"/>
      <c r="L1573" s="45"/>
    </row>
    <row r="1574" spans="1:12" x14ac:dyDescent="0.25">
      <c r="A1574" s="36">
        <v>43577</v>
      </c>
      <c r="B1574" t="s">
        <v>1</v>
      </c>
      <c r="C1574" t="s">
        <v>2</v>
      </c>
      <c r="D1574" s="7">
        <v>100246.51</v>
      </c>
      <c r="E1574" s="38" t="e">
        <f t="shared" si="96"/>
        <v>#N/A</v>
      </c>
      <c r="F1574" s="45">
        <f t="shared" si="97"/>
        <v>100246.51</v>
      </c>
      <c r="G1574" s="38">
        <f t="shared" si="98"/>
        <v>100246.51</v>
      </c>
      <c r="H1574" s="38" t="e">
        <f t="shared" si="99"/>
        <v>#N/A</v>
      </c>
      <c r="I1574">
        <v>17.600000000000001</v>
      </c>
      <c r="K1574" s="38"/>
      <c r="L1574" s="45"/>
    </row>
    <row r="1575" spans="1:12" x14ac:dyDescent="0.25">
      <c r="A1575" s="36">
        <v>43578</v>
      </c>
      <c r="B1575" t="s">
        <v>1</v>
      </c>
      <c r="C1575" t="s">
        <v>1</v>
      </c>
      <c r="D1575" s="7">
        <v>114240.88499999999</v>
      </c>
      <c r="E1575" s="38" t="e">
        <f t="shared" si="96"/>
        <v>#N/A</v>
      </c>
      <c r="F1575" s="45">
        <f t="shared" si="97"/>
        <v>114240.88499999999</v>
      </c>
      <c r="G1575" s="38" t="e">
        <f t="shared" si="98"/>
        <v>#N/A</v>
      </c>
      <c r="H1575" s="38">
        <f t="shared" si="99"/>
        <v>114240.88499999999</v>
      </c>
      <c r="I1575">
        <v>18.5</v>
      </c>
      <c r="K1575" s="38"/>
      <c r="L1575" s="45"/>
    </row>
    <row r="1576" spans="1:12" x14ac:dyDescent="0.25">
      <c r="A1576" s="36">
        <v>43579</v>
      </c>
      <c r="B1576" t="s">
        <v>2</v>
      </c>
      <c r="C1576" t="s">
        <v>1</v>
      </c>
      <c r="D1576" s="7">
        <v>113264.23</v>
      </c>
      <c r="E1576" s="38">
        <f t="shared" si="96"/>
        <v>113264.23</v>
      </c>
      <c r="F1576" s="45" t="e">
        <f t="shared" si="97"/>
        <v>#N/A</v>
      </c>
      <c r="G1576" s="38" t="e">
        <f t="shared" si="98"/>
        <v>#N/A</v>
      </c>
      <c r="H1576" s="38">
        <f t="shared" si="99"/>
        <v>113264.23</v>
      </c>
      <c r="I1576">
        <v>23.2</v>
      </c>
      <c r="K1576" s="38"/>
      <c r="L1576" s="45"/>
    </row>
    <row r="1577" spans="1:12" x14ac:dyDescent="0.25">
      <c r="A1577" s="36">
        <v>43580</v>
      </c>
      <c r="B1577" t="s">
        <v>2</v>
      </c>
      <c r="C1577" t="s">
        <v>2</v>
      </c>
      <c r="D1577" s="7">
        <v>98112.464999999997</v>
      </c>
      <c r="E1577" s="38">
        <f t="shared" si="96"/>
        <v>98112.464999999997</v>
      </c>
      <c r="F1577" s="45" t="e">
        <f t="shared" si="97"/>
        <v>#N/A</v>
      </c>
      <c r="G1577" s="38">
        <f t="shared" si="98"/>
        <v>98112.464999999997</v>
      </c>
      <c r="H1577" s="38" t="e">
        <f t="shared" si="99"/>
        <v>#N/A</v>
      </c>
      <c r="I1577">
        <v>21.5</v>
      </c>
      <c r="K1577" s="38"/>
      <c r="L1577" s="45"/>
    </row>
    <row r="1578" spans="1:12" x14ac:dyDescent="0.25">
      <c r="A1578" s="36">
        <v>43581</v>
      </c>
      <c r="B1578" t="s">
        <v>2</v>
      </c>
      <c r="C1578" t="s">
        <v>1</v>
      </c>
      <c r="D1578" s="7">
        <v>107226.59</v>
      </c>
      <c r="E1578" s="38">
        <f t="shared" si="96"/>
        <v>107226.59</v>
      </c>
      <c r="F1578" s="45" t="e">
        <f t="shared" si="97"/>
        <v>#N/A</v>
      </c>
      <c r="G1578" s="38" t="e">
        <f t="shared" si="98"/>
        <v>#N/A</v>
      </c>
      <c r="H1578" s="38">
        <f t="shared" si="99"/>
        <v>107226.59</v>
      </c>
      <c r="I1578">
        <v>15.8</v>
      </c>
      <c r="K1578" s="38"/>
      <c r="L1578" s="45"/>
    </row>
    <row r="1579" spans="1:12" x14ac:dyDescent="0.25">
      <c r="A1579" s="36">
        <v>43582</v>
      </c>
      <c r="B1579" t="s">
        <v>2</v>
      </c>
      <c r="C1579" t="s">
        <v>1</v>
      </c>
      <c r="D1579" s="7">
        <v>105374.93</v>
      </c>
      <c r="E1579" s="38">
        <f t="shared" si="96"/>
        <v>105374.93</v>
      </c>
      <c r="F1579" s="45" t="e">
        <f t="shared" si="97"/>
        <v>#N/A</v>
      </c>
      <c r="G1579" s="38" t="e">
        <f t="shared" si="98"/>
        <v>#N/A</v>
      </c>
      <c r="H1579" s="38">
        <f t="shared" si="99"/>
        <v>105374.93</v>
      </c>
      <c r="I1579">
        <v>16.2</v>
      </c>
      <c r="K1579" s="38"/>
      <c r="L1579" s="45"/>
    </row>
    <row r="1580" spans="1:12" x14ac:dyDescent="0.25">
      <c r="A1580" s="36">
        <v>43583</v>
      </c>
      <c r="B1580" t="s">
        <v>2</v>
      </c>
      <c r="C1580" t="s">
        <v>1</v>
      </c>
      <c r="D1580" s="7">
        <v>101057.43</v>
      </c>
      <c r="E1580" s="38">
        <f t="shared" si="96"/>
        <v>101057.43</v>
      </c>
      <c r="F1580" s="45" t="e">
        <f t="shared" si="97"/>
        <v>#N/A</v>
      </c>
      <c r="G1580" s="38" t="e">
        <f t="shared" si="98"/>
        <v>#N/A</v>
      </c>
      <c r="H1580" s="38">
        <f t="shared" si="99"/>
        <v>101057.43</v>
      </c>
      <c r="I1580">
        <v>17.399999999999999</v>
      </c>
      <c r="K1580" s="38"/>
      <c r="L1580" s="45"/>
    </row>
    <row r="1581" spans="1:12" x14ac:dyDescent="0.25">
      <c r="A1581" s="36">
        <v>43584</v>
      </c>
      <c r="B1581" t="s">
        <v>2</v>
      </c>
      <c r="C1581" t="s">
        <v>1</v>
      </c>
      <c r="D1581" s="7">
        <v>118307.52499999999</v>
      </c>
      <c r="E1581" s="38">
        <f t="shared" si="96"/>
        <v>118307.52499999999</v>
      </c>
      <c r="F1581" s="45" t="e">
        <f t="shared" si="97"/>
        <v>#N/A</v>
      </c>
      <c r="G1581" s="38" t="e">
        <f t="shared" si="98"/>
        <v>#N/A</v>
      </c>
      <c r="H1581" s="38">
        <f t="shared" si="99"/>
        <v>118307.52499999999</v>
      </c>
      <c r="I1581">
        <v>18.100000000000001</v>
      </c>
      <c r="K1581" s="38"/>
      <c r="L1581" s="45"/>
    </row>
    <row r="1582" spans="1:12" x14ac:dyDescent="0.25">
      <c r="A1582" s="36">
        <v>43585</v>
      </c>
      <c r="B1582" t="s">
        <v>2</v>
      </c>
      <c r="C1582" t="s">
        <v>1</v>
      </c>
      <c r="D1582" s="7">
        <v>110515.6</v>
      </c>
      <c r="E1582" s="38">
        <f t="shared" si="96"/>
        <v>110515.6</v>
      </c>
      <c r="F1582" s="45" t="e">
        <f t="shared" si="97"/>
        <v>#N/A</v>
      </c>
      <c r="G1582" s="38" t="e">
        <f t="shared" si="98"/>
        <v>#N/A</v>
      </c>
      <c r="H1582" s="38">
        <f t="shared" si="99"/>
        <v>110515.6</v>
      </c>
      <c r="I1582">
        <v>23.1</v>
      </c>
      <c r="K1582" s="38"/>
      <c r="L1582" s="45"/>
    </row>
    <row r="1583" spans="1:12" x14ac:dyDescent="0.25">
      <c r="A1583" s="36">
        <v>43586</v>
      </c>
      <c r="B1583" t="s">
        <v>2</v>
      </c>
      <c r="C1583" t="s">
        <v>1</v>
      </c>
      <c r="D1583" s="7">
        <v>111462.38499999999</v>
      </c>
      <c r="E1583" s="38">
        <f t="shared" si="96"/>
        <v>111462.38499999999</v>
      </c>
      <c r="F1583" s="45" t="e">
        <f t="shared" si="97"/>
        <v>#N/A</v>
      </c>
      <c r="G1583" s="38" t="e">
        <f t="shared" si="98"/>
        <v>#N/A</v>
      </c>
      <c r="H1583" s="38">
        <f t="shared" si="99"/>
        <v>111462.38499999999</v>
      </c>
      <c r="I1583">
        <v>22.8</v>
      </c>
      <c r="K1583" s="38"/>
      <c r="L1583" s="45"/>
    </row>
    <row r="1584" spans="1:12" x14ac:dyDescent="0.25">
      <c r="A1584" s="36">
        <v>43587</v>
      </c>
      <c r="B1584" t="s">
        <v>2</v>
      </c>
      <c r="C1584" t="s">
        <v>1</v>
      </c>
      <c r="D1584" s="7">
        <v>112948.4</v>
      </c>
      <c r="E1584" s="38">
        <f t="shared" si="96"/>
        <v>112948.4</v>
      </c>
      <c r="F1584" s="45" t="e">
        <f t="shared" si="97"/>
        <v>#N/A</v>
      </c>
      <c r="G1584" s="38" t="e">
        <f t="shared" si="98"/>
        <v>#N/A</v>
      </c>
      <c r="H1584" s="38">
        <f t="shared" si="99"/>
        <v>112948.4</v>
      </c>
      <c r="I1584">
        <v>20.2</v>
      </c>
      <c r="K1584" s="38"/>
      <c r="L1584" s="45"/>
    </row>
    <row r="1585" spans="1:12" x14ac:dyDescent="0.25">
      <c r="A1585" s="36">
        <v>43588</v>
      </c>
      <c r="B1585" t="s">
        <v>2</v>
      </c>
      <c r="C1585" t="s">
        <v>1</v>
      </c>
      <c r="D1585" s="7">
        <v>110902.185</v>
      </c>
      <c r="E1585" s="38">
        <f t="shared" si="96"/>
        <v>110902.185</v>
      </c>
      <c r="F1585" s="45" t="e">
        <f t="shared" si="97"/>
        <v>#N/A</v>
      </c>
      <c r="G1585" s="38" t="e">
        <f t="shared" si="98"/>
        <v>#N/A</v>
      </c>
      <c r="H1585" s="38">
        <f t="shared" si="99"/>
        <v>110902.185</v>
      </c>
      <c r="I1585">
        <v>20.7</v>
      </c>
      <c r="K1585" s="38"/>
      <c r="L1585" s="45"/>
    </row>
    <row r="1586" spans="1:12" x14ac:dyDescent="0.25">
      <c r="A1586" s="36">
        <v>43589</v>
      </c>
      <c r="B1586" t="s">
        <v>2</v>
      </c>
      <c r="C1586" t="s">
        <v>1</v>
      </c>
      <c r="D1586" s="7">
        <v>103616.145</v>
      </c>
      <c r="E1586" s="38">
        <f t="shared" si="96"/>
        <v>103616.145</v>
      </c>
      <c r="F1586" s="45" t="e">
        <f t="shared" si="97"/>
        <v>#N/A</v>
      </c>
      <c r="G1586" s="38" t="e">
        <f t="shared" si="98"/>
        <v>#N/A</v>
      </c>
      <c r="H1586" s="38">
        <f t="shared" si="99"/>
        <v>103616.145</v>
      </c>
      <c r="I1586">
        <v>16.399999999999999</v>
      </c>
      <c r="K1586" s="38"/>
      <c r="L1586" s="45"/>
    </row>
    <row r="1587" spans="1:12" x14ac:dyDescent="0.25">
      <c r="A1587" s="36">
        <v>43590</v>
      </c>
      <c r="B1587" t="s">
        <v>2</v>
      </c>
      <c r="C1587" t="s">
        <v>1</v>
      </c>
      <c r="D1587" s="7">
        <v>104770.705</v>
      </c>
      <c r="E1587" s="38">
        <f t="shared" si="96"/>
        <v>104770.705</v>
      </c>
      <c r="F1587" s="45" t="e">
        <f t="shared" si="97"/>
        <v>#N/A</v>
      </c>
      <c r="G1587" s="38" t="e">
        <f t="shared" si="98"/>
        <v>#N/A</v>
      </c>
      <c r="H1587" s="38">
        <f t="shared" si="99"/>
        <v>104770.705</v>
      </c>
      <c r="I1587">
        <v>16.3</v>
      </c>
      <c r="K1587" s="38"/>
      <c r="L1587" s="45"/>
    </row>
    <row r="1588" spans="1:12" x14ac:dyDescent="0.25">
      <c r="A1588" s="36">
        <v>43591</v>
      </c>
      <c r="B1588" t="s">
        <v>2</v>
      </c>
      <c r="C1588" t="s">
        <v>1</v>
      </c>
      <c r="D1588" s="7">
        <v>121535.485</v>
      </c>
      <c r="E1588" s="38">
        <f t="shared" si="96"/>
        <v>121535.485</v>
      </c>
      <c r="F1588" s="45" t="e">
        <f t="shared" si="97"/>
        <v>#N/A</v>
      </c>
      <c r="G1588" s="38" t="e">
        <f t="shared" si="98"/>
        <v>#N/A</v>
      </c>
      <c r="H1588" s="38">
        <f t="shared" si="99"/>
        <v>121535.485</v>
      </c>
      <c r="I1588">
        <v>16.7</v>
      </c>
      <c r="K1588" s="38"/>
      <c r="L1588" s="45"/>
    </row>
    <row r="1589" spans="1:12" x14ac:dyDescent="0.25">
      <c r="A1589" s="36">
        <v>43592</v>
      </c>
      <c r="B1589" t="s">
        <v>2</v>
      </c>
      <c r="C1589" t="s">
        <v>1</v>
      </c>
      <c r="D1589" s="7">
        <v>116318.435</v>
      </c>
      <c r="E1589" s="38">
        <f t="shared" si="96"/>
        <v>116318.435</v>
      </c>
      <c r="F1589" s="45" t="e">
        <f t="shared" si="97"/>
        <v>#N/A</v>
      </c>
      <c r="G1589" s="38" t="e">
        <f t="shared" si="98"/>
        <v>#N/A</v>
      </c>
      <c r="H1589" s="38">
        <f t="shared" si="99"/>
        <v>116318.435</v>
      </c>
      <c r="I1589">
        <v>18.7</v>
      </c>
      <c r="K1589" s="38"/>
      <c r="L1589" s="45"/>
    </row>
    <row r="1590" spans="1:12" x14ac:dyDescent="0.25">
      <c r="A1590" s="36">
        <v>43593</v>
      </c>
      <c r="B1590" t="s">
        <v>2</v>
      </c>
      <c r="C1590" t="s">
        <v>1</v>
      </c>
      <c r="D1590" s="7">
        <v>118801.84</v>
      </c>
      <c r="E1590" s="38">
        <f t="shared" si="96"/>
        <v>118801.84</v>
      </c>
      <c r="F1590" s="45" t="e">
        <f t="shared" si="97"/>
        <v>#N/A</v>
      </c>
      <c r="G1590" s="38" t="e">
        <f t="shared" si="98"/>
        <v>#N/A</v>
      </c>
      <c r="H1590" s="38">
        <f t="shared" si="99"/>
        <v>118801.84</v>
      </c>
      <c r="I1590">
        <v>17.399999999999999</v>
      </c>
      <c r="K1590" s="38"/>
      <c r="L1590" s="45"/>
    </row>
    <row r="1591" spans="1:12" x14ac:dyDescent="0.25">
      <c r="A1591" s="36">
        <v>43594</v>
      </c>
      <c r="B1591" t="s">
        <v>2</v>
      </c>
      <c r="C1591" t="s">
        <v>1</v>
      </c>
      <c r="D1591" s="7">
        <v>122003.33500000001</v>
      </c>
      <c r="E1591" s="38">
        <f t="shared" si="96"/>
        <v>122003.33500000001</v>
      </c>
      <c r="F1591" s="45" t="e">
        <f t="shared" si="97"/>
        <v>#N/A</v>
      </c>
      <c r="G1591" s="38" t="e">
        <f t="shared" si="98"/>
        <v>#N/A</v>
      </c>
      <c r="H1591" s="38">
        <f t="shared" si="99"/>
        <v>122003.33500000001</v>
      </c>
      <c r="I1591">
        <v>16.2</v>
      </c>
      <c r="K1591" s="38"/>
      <c r="L1591" s="45"/>
    </row>
    <row r="1592" spans="1:12" x14ac:dyDescent="0.25">
      <c r="A1592" s="36">
        <v>43595</v>
      </c>
      <c r="B1592" t="s">
        <v>2</v>
      </c>
      <c r="C1592" t="s">
        <v>1</v>
      </c>
      <c r="D1592" s="7">
        <v>123850.86</v>
      </c>
      <c r="E1592" s="38">
        <f t="shared" si="96"/>
        <v>123850.86</v>
      </c>
      <c r="F1592" s="45" t="e">
        <f t="shared" si="97"/>
        <v>#N/A</v>
      </c>
      <c r="G1592" s="38" t="e">
        <f t="shared" si="98"/>
        <v>#N/A</v>
      </c>
      <c r="H1592" s="38">
        <f t="shared" si="99"/>
        <v>123850.86</v>
      </c>
      <c r="I1592">
        <v>14.2</v>
      </c>
      <c r="K1592" s="38"/>
      <c r="L1592" s="45"/>
    </row>
    <row r="1593" spans="1:12" x14ac:dyDescent="0.25">
      <c r="A1593" s="36">
        <v>43596</v>
      </c>
      <c r="B1593" t="s">
        <v>2</v>
      </c>
      <c r="C1593" t="s">
        <v>1</v>
      </c>
      <c r="D1593" s="7">
        <v>113186.735</v>
      </c>
      <c r="E1593" s="38">
        <f t="shared" si="96"/>
        <v>113186.735</v>
      </c>
      <c r="F1593" s="45" t="e">
        <f t="shared" si="97"/>
        <v>#N/A</v>
      </c>
      <c r="G1593" s="38" t="e">
        <f t="shared" si="98"/>
        <v>#N/A</v>
      </c>
      <c r="H1593" s="38">
        <f t="shared" si="99"/>
        <v>113186.735</v>
      </c>
      <c r="I1593">
        <v>16.399999999999999</v>
      </c>
      <c r="K1593" s="38"/>
      <c r="L1593" s="45"/>
    </row>
    <row r="1594" spans="1:12" x14ac:dyDescent="0.25">
      <c r="A1594" s="36">
        <v>43597</v>
      </c>
      <c r="B1594" t="s">
        <v>2</v>
      </c>
      <c r="C1594" t="s">
        <v>1</v>
      </c>
      <c r="D1594" s="7">
        <v>110416.88</v>
      </c>
      <c r="E1594" s="38">
        <f t="shared" si="96"/>
        <v>110416.88</v>
      </c>
      <c r="F1594" s="45" t="e">
        <f t="shared" si="97"/>
        <v>#N/A</v>
      </c>
      <c r="G1594" s="38" t="e">
        <f t="shared" si="98"/>
        <v>#N/A</v>
      </c>
      <c r="H1594" s="38">
        <f t="shared" si="99"/>
        <v>110416.88</v>
      </c>
      <c r="I1594">
        <v>17.7</v>
      </c>
      <c r="K1594" s="38"/>
      <c r="L1594" s="45"/>
    </row>
    <row r="1595" spans="1:12" x14ac:dyDescent="0.25">
      <c r="A1595" s="36">
        <v>43598</v>
      </c>
      <c r="B1595" t="s">
        <v>2</v>
      </c>
      <c r="C1595" t="s">
        <v>1</v>
      </c>
      <c r="D1595" s="7">
        <v>119598.605</v>
      </c>
      <c r="E1595" s="38">
        <f t="shared" si="96"/>
        <v>119598.605</v>
      </c>
      <c r="F1595" s="45" t="e">
        <f t="shared" si="97"/>
        <v>#N/A</v>
      </c>
      <c r="G1595" s="38" t="e">
        <f t="shared" si="98"/>
        <v>#N/A</v>
      </c>
      <c r="H1595" s="38">
        <f t="shared" si="99"/>
        <v>119598.605</v>
      </c>
      <c r="I1595">
        <v>18.100000000000001</v>
      </c>
      <c r="K1595" s="38"/>
      <c r="L1595" s="45"/>
    </row>
    <row r="1596" spans="1:12" x14ac:dyDescent="0.25">
      <c r="A1596" s="36">
        <v>43599</v>
      </c>
      <c r="B1596" t="s">
        <v>2</v>
      </c>
      <c r="C1596" t="s">
        <v>1</v>
      </c>
      <c r="D1596" s="7">
        <v>123005.31</v>
      </c>
      <c r="E1596" s="38">
        <f t="shared" si="96"/>
        <v>123005.31</v>
      </c>
      <c r="F1596" s="45" t="e">
        <f t="shared" si="97"/>
        <v>#N/A</v>
      </c>
      <c r="G1596" s="38" t="e">
        <f t="shared" si="98"/>
        <v>#N/A</v>
      </c>
      <c r="H1596" s="38">
        <f t="shared" si="99"/>
        <v>123005.31</v>
      </c>
      <c r="I1596">
        <v>20.2</v>
      </c>
      <c r="K1596" s="38"/>
      <c r="L1596" s="45"/>
    </row>
    <row r="1597" spans="1:12" x14ac:dyDescent="0.25">
      <c r="A1597" s="36">
        <v>43600</v>
      </c>
      <c r="B1597" t="s">
        <v>2</v>
      </c>
      <c r="C1597" t="s">
        <v>1</v>
      </c>
      <c r="D1597" s="7">
        <v>126264.77499999999</v>
      </c>
      <c r="E1597" s="38">
        <f t="shared" si="96"/>
        <v>126264.77499999999</v>
      </c>
      <c r="F1597" s="45" t="e">
        <f t="shared" si="97"/>
        <v>#N/A</v>
      </c>
      <c r="G1597" s="38" t="e">
        <f t="shared" si="98"/>
        <v>#N/A</v>
      </c>
      <c r="H1597" s="38">
        <f t="shared" si="99"/>
        <v>126264.77499999999</v>
      </c>
      <c r="I1597">
        <v>15.8</v>
      </c>
      <c r="K1597" s="38"/>
      <c r="L1597" s="45"/>
    </row>
    <row r="1598" spans="1:12" x14ac:dyDescent="0.25">
      <c r="A1598" s="36">
        <v>43601</v>
      </c>
      <c r="B1598" t="s">
        <v>2</v>
      </c>
      <c r="C1598" t="s">
        <v>1</v>
      </c>
      <c r="D1598" s="7">
        <v>127389.485</v>
      </c>
      <c r="E1598" s="38">
        <f t="shared" si="96"/>
        <v>127389.485</v>
      </c>
      <c r="F1598" s="45" t="e">
        <f t="shared" si="97"/>
        <v>#N/A</v>
      </c>
      <c r="G1598" s="38" t="e">
        <f t="shared" si="98"/>
        <v>#N/A</v>
      </c>
      <c r="H1598" s="38">
        <f t="shared" si="99"/>
        <v>127389.485</v>
      </c>
      <c r="I1598">
        <v>16.100000000000001</v>
      </c>
      <c r="K1598" s="38"/>
      <c r="L1598" s="45"/>
    </row>
    <row r="1599" spans="1:12" x14ac:dyDescent="0.25">
      <c r="A1599" s="36">
        <v>43602</v>
      </c>
      <c r="B1599" t="s">
        <v>2</v>
      </c>
      <c r="C1599" t="s">
        <v>1</v>
      </c>
      <c r="D1599" s="7">
        <v>126934.24</v>
      </c>
      <c r="E1599" s="38">
        <f t="shared" si="96"/>
        <v>126934.24</v>
      </c>
      <c r="F1599" s="45" t="e">
        <f t="shared" si="97"/>
        <v>#N/A</v>
      </c>
      <c r="G1599" s="38" t="e">
        <f t="shared" si="98"/>
        <v>#N/A</v>
      </c>
      <c r="H1599" s="38">
        <f t="shared" si="99"/>
        <v>126934.24</v>
      </c>
      <c r="I1599">
        <v>18.600000000000001</v>
      </c>
      <c r="K1599" s="38"/>
      <c r="L1599" s="45"/>
    </row>
    <row r="1600" spans="1:12" x14ac:dyDescent="0.25">
      <c r="A1600" s="36">
        <v>43603</v>
      </c>
      <c r="B1600" t="s">
        <v>2</v>
      </c>
      <c r="C1600" t="s">
        <v>1</v>
      </c>
      <c r="D1600" s="7">
        <v>112990.63499999999</v>
      </c>
      <c r="E1600" s="38">
        <f t="shared" si="96"/>
        <v>112990.63499999999</v>
      </c>
      <c r="F1600" s="45" t="e">
        <f t="shared" si="97"/>
        <v>#N/A</v>
      </c>
      <c r="G1600" s="38" t="e">
        <f t="shared" si="98"/>
        <v>#N/A</v>
      </c>
      <c r="H1600" s="38">
        <f t="shared" si="99"/>
        <v>112990.63499999999</v>
      </c>
      <c r="I1600">
        <v>21.5</v>
      </c>
      <c r="K1600" s="38"/>
      <c r="L1600" s="45"/>
    </row>
    <row r="1601" spans="1:12" x14ac:dyDescent="0.25">
      <c r="A1601" s="36">
        <v>43604</v>
      </c>
      <c r="B1601" t="s">
        <v>2</v>
      </c>
      <c r="C1601" t="s">
        <v>1</v>
      </c>
      <c r="D1601" s="7">
        <v>104054.85</v>
      </c>
      <c r="E1601" s="38">
        <f t="shared" si="96"/>
        <v>104054.85</v>
      </c>
      <c r="F1601" s="45" t="e">
        <f t="shared" si="97"/>
        <v>#N/A</v>
      </c>
      <c r="G1601" s="38" t="e">
        <f t="shared" si="98"/>
        <v>#N/A</v>
      </c>
      <c r="H1601" s="38">
        <f t="shared" si="99"/>
        <v>104054.85</v>
      </c>
      <c r="I1601">
        <v>21.8</v>
      </c>
      <c r="K1601" s="38"/>
      <c r="L1601" s="45"/>
    </row>
    <row r="1602" spans="1:12" x14ac:dyDescent="0.25">
      <c r="A1602" s="36">
        <v>43605</v>
      </c>
      <c r="B1602" t="s">
        <v>2</v>
      </c>
      <c r="C1602" t="s">
        <v>1</v>
      </c>
      <c r="D1602" s="7">
        <v>118733.42</v>
      </c>
      <c r="E1602" s="38">
        <f t="shared" si="96"/>
        <v>118733.42</v>
      </c>
      <c r="F1602" s="45" t="e">
        <f t="shared" si="97"/>
        <v>#N/A</v>
      </c>
      <c r="G1602" s="38" t="e">
        <f t="shared" si="98"/>
        <v>#N/A</v>
      </c>
      <c r="H1602" s="38">
        <f t="shared" si="99"/>
        <v>118733.42</v>
      </c>
      <c r="I1602">
        <v>19.600000000000001</v>
      </c>
      <c r="K1602" s="38"/>
      <c r="L1602" s="45"/>
    </row>
    <row r="1603" spans="1:12" x14ac:dyDescent="0.25">
      <c r="A1603" s="36">
        <v>43606</v>
      </c>
      <c r="B1603" t="s">
        <v>2</v>
      </c>
      <c r="C1603" t="s">
        <v>1</v>
      </c>
      <c r="D1603" s="7">
        <v>121766.77</v>
      </c>
      <c r="E1603" s="38">
        <f t="shared" ref="E1603:E1666" si="100">IF($B1603="N",#N/A,$D1603)</f>
        <v>121766.77</v>
      </c>
      <c r="F1603" s="45" t="e">
        <f t="shared" ref="F1603:F1666" si="101">IF($B1603="N",$D1603,#N/A)</f>
        <v>#N/A</v>
      </c>
      <c r="G1603" s="38" t="e">
        <f t="shared" ref="G1603:G1666" si="102">IF($C1603="Y",$D1603,#N/A)</f>
        <v>#N/A</v>
      </c>
      <c r="H1603" s="38">
        <f t="shared" ref="H1603:H1666" si="103">IF($C1603="Y",#N/A,$D1603)</f>
        <v>121766.77</v>
      </c>
      <c r="I1603">
        <v>20.399999999999999</v>
      </c>
      <c r="K1603" s="38"/>
      <c r="L1603" s="45"/>
    </row>
    <row r="1604" spans="1:12" x14ac:dyDescent="0.25">
      <c r="A1604" s="36">
        <v>43607</v>
      </c>
      <c r="B1604" t="s">
        <v>2</v>
      </c>
      <c r="C1604" t="s">
        <v>1</v>
      </c>
      <c r="D1604" s="7">
        <v>122015.59</v>
      </c>
      <c r="E1604" s="38">
        <f t="shared" si="100"/>
        <v>122015.59</v>
      </c>
      <c r="F1604" s="45" t="e">
        <f t="shared" si="101"/>
        <v>#N/A</v>
      </c>
      <c r="G1604" s="38" t="e">
        <f t="shared" si="102"/>
        <v>#N/A</v>
      </c>
      <c r="H1604" s="38">
        <f t="shared" si="103"/>
        <v>122015.59</v>
      </c>
      <c r="I1604">
        <v>22.3</v>
      </c>
      <c r="K1604" s="38"/>
      <c r="L1604" s="45"/>
    </row>
    <row r="1605" spans="1:12" x14ac:dyDescent="0.25">
      <c r="A1605" s="36">
        <v>43608</v>
      </c>
      <c r="B1605" t="s">
        <v>2</v>
      </c>
      <c r="C1605" t="s">
        <v>1</v>
      </c>
      <c r="D1605" s="7">
        <v>119118.11</v>
      </c>
      <c r="E1605" s="38">
        <f t="shared" si="100"/>
        <v>119118.11</v>
      </c>
      <c r="F1605" s="45" t="e">
        <f t="shared" si="101"/>
        <v>#N/A</v>
      </c>
      <c r="G1605" s="38" t="e">
        <f t="shared" si="102"/>
        <v>#N/A</v>
      </c>
      <c r="H1605" s="38">
        <f t="shared" si="103"/>
        <v>119118.11</v>
      </c>
      <c r="I1605">
        <v>21.3</v>
      </c>
      <c r="K1605" s="38"/>
      <c r="L1605" s="45"/>
    </row>
    <row r="1606" spans="1:12" x14ac:dyDescent="0.25">
      <c r="A1606" s="36">
        <v>43609</v>
      </c>
      <c r="B1606" t="s">
        <v>2</v>
      </c>
      <c r="C1606" t="s">
        <v>1</v>
      </c>
      <c r="D1606" s="7">
        <v>118924.765</v>
      </c>
      <c r="E1606" s="38">
        <f t="shared" si="100"/>
        <v>118924.765</v>
      </c>
      <c r="F1606" s="45" t="e">
        <f t="shared" si="101"/>
        <v>#N/A</v>
      </c>
      <c r="G1606" s="38" t="e">
        <f t="shared" si="102"/>
        <v>#N/A</v>
      </c>
      <c r="H1606" s="38">
        <f t="shared" si="103"/>
        <v>118924.765</v>
      </c>
      <c r="I1606">
        <v>20.2</v>
      </c>
      <c r="K1606" s="38"/>
      <c r="L1606" s="45"/>
    </row>
    <row r="1607" spans="1:12" x14ac:dyDescent="0.25">
      <c r="A1607" s="36">
        <v>43610</v>
      </c>
      <c r="B1607" t="s">
        <v>2</v>
      </c>
      <c r="C1607" t="s">
        <v>1</v>
      </c>
      <c r="D1607" s="7">
        <v>104949.95</v>
      </c>
      <c r="E1607" s="38">
        <f t="shared" si="100"/>
        <v>104949.95</v>
      </c>
      <c r="F1607" s="45" t="e">
        <f t="shared" si="101"/>
        <v>#N/A</v>
      </c>
      <c r="G1607" s="38" t="e">
        <f t="shared" si="102"/>
        <v>#N/A</v>
      </c>
      <c r="H1607" s="38">
        <f t="shared" si="103"/>
        <v>104949.95</v>
      </c>
      <c r="I1607">
        <v>19.8</v>
      </c>
      <c r="K1607" s="38"/>
      <c r="L1607" s="45"/>
    </row>
    <row r="1608" spans="1:12" x14ac:dyDescent="0.25">
      <c r="A1608" s="36">
        <v>43611</v>
      </c>
      <c r="B1608" t="s">
        <v>2</v>
      </c>
      <c r="C1608" t="s">
        <v>1</v>
      </c>
      <c r="D1608" s="7">
        <v>106153.43</v>
      </c>
      <c r="E1608" s="38">
        <f t="shared" si="100"/>
        <v>106153.43</v>
      </c>
      <c r="F1608" s="45" t="e">
        <f t="shared" si="101"/>
        <v>#N/A</v>
      </c>
      <c r="G1608" s="38" t="e">
        <f t="shared" si="102"/>
        <v>#N/A</v>
      </c>
      <c r="H1608" s="38">
        <f t="shared" si="103"/>
        <v>106153.43</v>
      </c>
      <c r="I1608">
        <v>15.1</v>
      </c>
      <c r="K1608" s="38"/>
      <c r="L1608" s="45"/>
    </row>
    <row r="1609" spans="1:12" x14ac:dyDescent="0.25">
      <c r="A1609" s="36">
        <v>43612</v>
      </c>
      <c r="B1609" t="s">
        <v>2</v>
      </c>
      <c r="C1609" t="s">
        <v>1</v>
      </c>
      <c r="D1609" s="7">
        <v>130229.295</v>
      </c>
      <c r="E1609" s="38">
        <f t="shared" si="100"/>
        <v>130229.295</v>
      </c>
      <c r="F1609" s="45" t="e">
        <f t="shared" si="101"/>
        <v>#N/A</v>
      </c>
      <c r="G1609" s="38" t="e">
        <f t="shared" si="102"/>
        <v>#N/A</v>
      </c>
      <c r="H1609" s="38">
        <f t="shared" si="103"/>
        <v>130229.295</v>
      </c>
      <c r="I1609">
        <v>14</v>
      </c>
      <c r="K1609" s="38"/>
      <c r="L1609" s="45"/>
    </row>
    <row r="1610" spans="1:12" x14ac:dyDescent="0.25">
      <c r="A1610" s="36">
        <v>43613</v>
      </c>
      <c r="B1610" t="s">
        <v>2</v>
      </c>
      <c r="C1610" t="s">
        <v>1</v>
      </c>
      <c r="D1610" s="7">
        <v>133799.655</v>
      </c>
      <c r="E1610" s="38">
        <f t="shared" si="100"/>
        <v>133799.655</v>
      </c>
      <c r="F1610" s="45" t="e">
        <f t="shared" si="101"/>
        <v>#N/A</v>
      </c>
      <c r="G1610" s="38" t="e">
        <f t="shared" si="102"/>
        <v>#N/A</v>
      </c>
      <c r="H1610" s="38">
        <f t="shared" si="103"/>
        <v>133799.655</v>
      </c>
      <c r="I1610">
        <v>15.7</v>
      </c>
      <c r="K1610" s="38"/>
      <c r="L1610" s="45"/>
    </row>
    <row r="1611" spans="1:12" x14ac:dyDescent="0.25">
      <c r="A1611" s="36">
        <v>43614</v>
      </c>
      <c r="B1611" t="s">
        <v>2</v>
      </c>
      <c r="C1611" t="s">
        <v>1</v>
      </c>
      <c r="D1611" s="7">
        <v>136301.49</v>
      </c>
      <c r="E1611" s="38">
        <f t="shared" si="100"/>
        <v>136301.49</v>
      </c>
      <c r="F1611" s="45" t="e">
        <f t="shared" si="101"/>
        <v>#N/A</v>
      </c>
      <c r="G1611" s="38" t="e">
        <f t="shared" si="102"/>
        <v>#N/A</v>
      </c>
      <c r="H1611" s="38">
        <f t="shared" si="103"/>
        <v>136301.49</v>
      </c>
      <c r="I1611">
        <v>10.6</v>
      </c>
      <c r="K1611" s="38"/>
      <c r="L1611" s="45"/>
    </row>
    <row r="1612" spans="1:12" x14ac:dyDescent="0.25">
      <c r="A1612" s="36">
        <v>43615</v>
      </c>
      <c r="B1612" t="s">
        <v>2</v>
      </c>
      <c r="C1612" t="s">
        <v>1</v>
      </c>
      <c r="D1612" s="7">
        <v>138857.13500000001</v>
      </c>
      <c r="E1612" s="38">
        <f t="shared" si="100"/>
        <v>138857.13500000001</v>
      </c>
      <c r="F1612" s="45" t="e">
        <f t="shared" si="101"/>
        <v>#N/A</v>
      </c>
      <c r="G1612" s="38" t="e">
        <f t="shared" si="102"/>
        <v>#N/A</v>
      </c>
      <c r="H1612" s="38">
        <f t="shared" si="103"/>
        <v>138857.13500000001</v>
      </c>
      <c r="I1612">
        <v>13.3</v>
      </c>
      <c r="K1612" s="38"/>
      <c r="L1612" s="45"/>
    </row>
    <row r="1613" spans="1:12" x14ac:dyDescent="0.25">
      <c r="A1613" s="36">
        <v>43616</v>
      </c>
      <c r="B1613" t="s">
        <v>2</v>
      </c>
      <c r="C1613" t="s">
        <v>1</v>
      </c>
      <c r="D1613" s="7">
        <v>133869.14000000001</v>
      </c>
      <c r="E1613" s="38">
        <f t="shared" si="100"/>
        <v>133869.14000000001</v>
      </c>
      <c r="F1613" s="45" t="e">
        <f t="shared" si="101"/>
        <v>#N/A</v>
      </c>
      <c r="G1613" s="38" t="e">
        <f t="shared" si="102"/>
        <v>#N/A</v>
      </c>
      <c r="H1613" s="38">
        <f t="shared" si="103"/>
        <v>133869.14000000001</v>
      </c>
      <c r="I1613">
        <v>14.3</v>
      </c>
      <c r="K1613" s="38"/>
      <c r="L1613" s="45"/>
    </row>
    <row r="1614" spans="1:12" x14ac:dyDescent="0.25">
      <c r="A1614" s="36">
        <v>43617</v>
      </c>
      <c r="B1614" t="s">
        <v>2</v>
      </c>
      <c r="C1614" t="s">
        <v>1</v>
      </c>
      <c r="D1614" s="7">
        <v>120653.435</v>
      </c>
      <c r="E1614" s="38">
        <f t="shared" si="100"/>
        <v>120653.435</v>
      </c>
      <c r="F1614" s="45" t="e">
        <f t="shared" si="101"/>
        <v>#N/A</v>
      </c>
      <c r="G1614" s="38" t="e">
        <f t="shared" si="102"/>
        <v>#N/A</v>
      </c>
      <c r="H1614" s="38">
        <f t="shared" si="103"/>
        <v>120653.435</v>
      </c>
      <c r="I1614">
        <v>14.6</v>
      </c>
      <c r="K1614" s="38"/>
      <c r="L1614" s="45"/>
    </row>
    <row r="1615" spans="1:12" x14ac:dyDescent="0.25">
      <c r="A1615" s="36">
        <v>43618</v>
      </c>
      <c r="B1615" t="s">
        <v>2</v>
      </c>
      <c r="C1615" t="s">
        <v>1</v>
      </c>
      <c r="D1615" s="7">
        <v>118086.93</v>
      </c>
      <c r="E1615" s="38">
        <f t="shared" si="100"/>
        <v>118086.93</v>
      </c>
      <c r="F1615" s="45" t="e">
        <f t="shared" si="101"/>
        <v>#N/A</v>
      </c>
      <c r="G1615" s="38" t="e">
        <f t="shared" si="102"/>
        <v>#N/A</v>
      </c>
      <c r="H1615" s="38">
        <f t="shared" si="103"/>
        <v>118086.93</v>
      </c>
      <c r="I1615">
        <v>14.5</v>
      </c>
      <c r="K1615" s="38"/>
      <c r="L1615" s="45"/>
    </row>
    <row r="1616" spans="1:12" x14ac:dyDescent="0.25">
      <c r="A1616" s="36">
        <v>43619</v>
      </c>
      <c r="B1616" t="s">
        <v>2</v>
      </c>
      <c r="C1616" t="s">
        <v>1</v>
      </c>
      <c r="D1616" s="7">
        <v>135437.85</v>
      </c>
      <c r="E1616" s="38">
        <f t="shared" si="100"/>
        <v>135437.85</v>
      </c>
      <c r="F1616" s="45" t="e">
        <f t="shared" si="101"/>
        <v>#N/A</v>
      </c>
      <c r="G1616" s="38" t="e">
        <f t="shared" si="102"/>
        <v>#N/A</v>
      </c>
      <c r="H1616" s="38">
        <f t="shared" si="103"/>
        <v>135437.85</v>
      </c>
      <c r="I1616">
        <v>12</v>
      </c>
      <c r="K1616" s="38"/>
      <c r="L1616" s="45"/>
    </row>
    <row r="1617" spans="1:12" x14ac:dyDescent="0.25">
      <c r="A1617" s="36">
        <v>43620</v>
      </c>
      <c r="B1617" t="s">
        <v>2</v>
      </c>
      <c r="C1617" t="s">
        <v>1</v>
      </c>
      <c r="D1617" s="7">
        <v>136149.125</v>
      </c>
      <c r="E1617" s="38">
        <f t="shared" si="100"/>
        <v>136149.125</v>
      </c>
      <c r="F1617" s="45" t="e">
        <f t="shared" si="101"/>
        <v>#N/A</v>
      </c>
      <c r="G1617" s="38" t="e">
        <f t="shared" si="102"/>
        <v>#N/A</v>
      </c>
      <c r="H1617" s="38">
        <f t="shared" si="103"/>
        <v>136149.125</v>
      </c>
      <c r="I1617">
        <v>12.9</v>
      </c>
      <c r="K1617" s="38"/>
      <c r="L1617" s="45"/>
    </row>
    <row r="1618" spans="1:12" x14ac:dyDescent="0.25">
      <c r="A1618" s="36">
        <v>43621</v>
      </c>
      <c r="B1618" t="s">
        <v>2</v>
      </c>
      <c r="C1618" t="s">
        <v>1</v>
      </c>
      <c r="D1618" s="7">
        <v>137844.815</v>
      </c>
      <c r="E1618" s="38">
        <f t="shared" si="100"/>
        <v>137844.815</v>
      </c>
      <c r="F1618" s="45" t="e">
        <f t="shared" si="101"/>
        <v>#N/A</v>
      </c>
      <c r="G1618" s="38" t="e">
        <f t="shared" si="102"/>
        <v>#N/A</v>
      </c>
      <c r="H1618" s="38">
        <f t="shared" si="103"/>
        <v>137844.815</v>
      </c>
      <c r="I1618">
        <v>13</v>
      </c>
      <c r="K1618" s="38"/>
      <c r="L1618" s="45"/>
    </row>
    <row r="1619" spans="1:12" x14ac:dyDescent="0.25">
      <c r="A1619" s="36">
        <v>43622</v>
      </c>
      <c r="B1619" t="s">
        <v>2</v>
      </c>
      <c r="C1619" t="s">
        <v>1</v>
      </c>
      <c r="D1619" s="7">
        <v>134971.77499999999</v>
      </c>
      <c r="E1619" s="38">
        <f t="shared" si="100"/>
        <v>134971.77499999999</v>
      </c>
      <c r="F1619" s="45" t="e">
        <f t="shared" si="101"/>
        <v>#N/A</v>
      </c>
      <c r="G1619" s="38" t="e">
        <f t="shared" si="102"/>
        <v>#N/A</v>
      </c>
      <c r="H1619" s="38">
        <f t="shared" si="103"/>
        <v>134971.77499999999</v>
      </c>
      <c r="I1619">
        <v>14.8</v>
      </c>
      <c r="K1619" s="38"/>
      <c r="L1619" s="45"/>
    </row>
    <row r="1620" spans="1:12" x14ac:dyDescent="0.25">
      <c r="A1620" s="36">
        <v>43623</v>
      </c>
      <c r="B1620" t="s">
        <v>2</v>
      </c>
      <c r="C1620" t="s">
        <v>1</v>
      </c>
      <c r="D1620" s="7">
        <v>132003.44</v>
      </c>
      <c r="E1620" s="38">
        <f t="shared" si="100"/>
        <v>132003.44</v>
      </c>
      <c r="F1620" s="45" t="e">
        <f t="shared" si="101"/>
        <v>#N/A</v>
      </c>
      <c r="G1620" s="38" t="e">
        <f t="shared" si="102"/>
        <v>#N/A</v>
      </c>
      <c r="H1620" s="38">
        <f t="shared" si="103"/>
        <v>132003.44</v>
      </c>
      <c r="I1620">
        <v>16.600000000000001</v>
      </c>
      <c r="K1620" s="38"/>
      <c r="L1620" s="45"/>
    </row>
    <row r="1621" spans="1:12" x14ac:dyDescent="0.25">
      <c r="A1621" s="36">
        <v>43624</v>
      </c>
      <c r="B1621" t="s">
        <v>2</v>
      </c>
      <c r="C1621" t="s">
        <v>1</v>
      </c>
      <c r="D1621" s="7">
        <v>117243.63</v>
      </c>
      <c r="E1621" s="38">
        <f t="shared" si="100"/>
        <v>117243.63</v>
      </c>
      <c r="F1621" s="45" t="e">
        <f t="shared" si="101"/>
        <v>#N/A</v>
      </c>
      <c r="G1621" s="38" t="e">
        <f t="shared" si="102"/>
        <v>#N/A</v>
      </c>
      <c r="H1621" s="38">
        <f t="shared" si="103"/>
        <v>117243.63</v>
      </c>
      <c r="I1621">
        <v>18.7</v>
      </c>
      <c r="K1621" s="38"/>
      <c r="L1621" s="45"/>
    </row>
    <row r="1622" spans="1:12" x14ac:dyDescent="0.25">
      <c r="A1622" s="36">
        <v>43625</v>
      </c>
      <c r="B1622" t="s">
        <v>2</v>
      </c>
      <c r="C1622" t="s">
        <v>1</v>
      </c>
      <c r="D1622" s="7">
        <v>110669.42</v>
      </c>
      <c r="E1622" s="38">
        <f t="shared" si="100"/>
        <v>110669.42</v>
      </c>
      <c r="F1622" s="45" t="e">
        <f t="shared" si="101"/>
        <v>#N/A</v>
      </c>
      <c r="G1622" s="38" t="e">
        <f t="shared" si="102"/>
        <v>#N/A</v>
      </c>
      <c r="H1622" s="38">
        <f t="shared" si="103"/>
        <v>110669.42</v>
      </c>
      <c r="I1622">
        <v>18</v>
      </c>
      <c r="K1622" s="38"/>
      <c r="L1622" s="45"/>
    </row>
    <row r="1623" spans="1:12" x14ac:dyDescent="0.25">
      <c r="A1623" s="36">
        <v>43626</v>
      </c>
      <c r="B1623" t="s">
        <v>2</v>
      </c>
      <c r="C1623" t="s">
        <v>2</v>
      </c>
      <c r="D1623" s="7">
        <v>108133.03</v>
      </c>
      <c r="E1623" s="38">
        <f t="shared" si="100"/>
        <v>108133.03</v>
      </c>
      <c r="F1623" s="45" t="e">
        <f t="shared" si="101"/>
        <v>#N/A</v>
      </c>
      <c r="G1623" s="38">
        <f t="shared" si="102"/>
        <v>108133.03</v>
      </c>
      <c r="H1623" s="38" t="e">
        <f t="shared" si="103"/>
        <v>#N/A</v>
      </c>
      <c r="I1623">
        <v>19.2</v>
      </c>
      <c r="K1623" s="38"/>
      <c r="L1623" s="45"/>
    </row>
    <row r="1624" spans="1:12" x14ac:dyDescent="0.25">
      <c r="A1624" s="36">
        <v>43627</v>
      </c>
      <c r="B1624" t="s">
        <v>2</v>
      </c>
      <c r="C1624" t="s">
        <v>1</v>
      </c>
      <c r="D1624" s="7">
        <v>122760.92</v>
      </c>
      <c r="E1624" s="38">
        <f t="shared" si="100"/>
        <v>122760.92</v>
      </c>
      <c r="F1624" s="45" t="e">
        <f t="shared" si="101"/>
        <v>#N/A</v>
      </c>
      <c r="G1624" s="38" t="e">
        <f t="shared" si="102"/>
        <v>#N/A</v>
      </c>
      <c r="H1624" s="38">
        <f t="shared" si="103"/>
        <v>122760.92</v>
      </c>
      <c r="I1624">
        <v>17.899999999999999</v>
      </c>
      <c r="K1624" s="38"/>
      <c r="L1624" s="45"/>
    </row>
    <row r="1625" spans="1:12" x14ac:dyDescent="0.25">
      <c r="A1625" s="36">
        <v>43628</v>
      </c>
      <c r="B1625" t="s">
        <v>2</v>
      </c>
      <c r="C1625" t="s">
        <v>1</v>
      </c>
      <c r="D1625" s="7">
        <v>128127.75</v>
      </c>
      <c r="E1625" s="38">
        <f t="shared" si="100"/>
        <v>128127.75</v>
      </c>
      <c r="F1625" s="45" t="e">
        <f t="shared" si="101"/>
        <v>#N/A</v>
      </c>
      <c r="G1625" s="38" t="e">
        <f t="shared" si="102"/>
        <v>#N/A</v>
      </c>
      <c r="H1625" s="38">
        <f t="shared" si="103"/>
        <v>128127.75</v>
      </c>
      <c r="I1625">
        <v>16.5</v>
      </c>
      <c r="K1625" s="38"/>
      <c r="L1625" s="45"/>
    </row>
    <row r="1626" spans="1:12" x14ac:dyDescent="0.25">
      <c r="A1626" s="36">
        <v>43629</v>
      </c>
      <c r="B1626" t="s">
        <v>2</v>
      </c>
      <c r="C1626" t="s">
        <v>1</v>
      </c>
      <c r="D1626" s="7">
        <v>128535.19</v>
      </c>
      <c r="E1626" s="38">
        <f t="shared" si="100"/>
        <v>128535.19</v>
      </c>
      <c r="F1626" s="45" t="e">
        <f t="shared" si="101"/>
        <v>#N/A</v>
      </c>
      <c r="G1626" s="38" t="e">
        <f t="shared" si="102"/>
        <v>#N/A</v>
      </c>
      <c r="H1626" s="38">
        <f t="shared" si="103"/>
        <v>128535.19</v>
      </c>
      <c r="I1626">
        <v>17.399999999999999</v>
      </c>
      <c r="K1626" s="38"/>
      <c r="L1626" s="45"/>
    </row>
    <row r="1627" spans="1:12" x14ac:dyDescent="0.25">
      <c r="A1627" s="36">
        <v>43630</v>
      </c>
      <c r="B1627" t="s">
        <v>2</v>
      </c>
      <c r="C1627" t="s">
        <v>1</v>
      </c>
      <c r="D1627" s="7">
        <v>128153.19500000001</v>
      </c>
      <c r="E1627" s="38">
        <f t="shared" si="100"/>
        <v>128153.19500000001</v>
      </c>
      <c r="F1627" s="45" t="e">
        <f t="shared" si="101"/>
        <v>#N/A</v>
      </c>
      <c r="G1627" s="38" t="e">
        <f t="shared" si="102"/>
        <v>#N/A</v>
      </c>
      <c r="H1627" s="38">
        <f t="shared" si="103"/>
        <v>128153.19500000001</v>
      </c>
      <c r="I1627">
        <v>17.3</v>
      </c>
      <c r="K1627" s="38"/>
      <c r="L1627" s="45"/>
    </row>
    <row r="1628" spans="1:12" x14ac:dyDescent="0.25">
      <c r="A1628" s="36">
        <v>43631</v>
      </c>
      <c r="B1628" t="s">
        <v>2</v>
      </c>
      <c r="C1628" t="s">
        <v>1</v>
      </c>
      <c r="D1628" s="7">
        <v>121097.845</v>
      </c>
      <c r="E1628" s="38">
        <f t="shared" si="100"/>
        <v>121097.845</v>
      </c>
      <c r="F1628" s="45" t="e">
        <f t="shared" si="101"/>
        <v>#N/A</v>
      </c>
      <c r="G1628" s="38" t="e">
        <f t="shared" si="102"/>
        <v>#N/A</v>
      </c>
      <c r="H1628" s="38">
        <f t="shared" si="103"/>
        <v>121097.845</v>
      </c>
      <c r="I1628">
        <v>15.2</v>
      </c>
      <c r="K1628" s="38"/>
      <c r="L1628" s="45"/>
    </row>
    <row r="1629" spans="1:12" x14ac:dyDescent="0.25">
      <c r="A1629" s="36">
        <v>43632</v>
      </c>
      <c r="B1629" t="s">
        <v>2</v>
      </c>
      <c r="C1629" t="s">
        <v>1</v>
      </c>
      <c r="D1629" s="7">
        <v>116811.39</v>
      </c>
      <c r="E1629" s="38">
        <f t="shared" si="100"/>
        <v>116811.39</v>
      </c>
      <c r="F1629" s="45" t="e">
        <f t="shared" si="101"/>
        <v>#N/A</v>
      </c>
      <c r="G1629" s="38" t="e">
        <f t="shared" si="102"/>
        <v>#N/A</v>
      </c>
      <c r="H1629" s="38">
        <f t="shared" si="103"/>
        <v>116811.39</v>
      </c>
      <c r="I1629">
        <v>16.7</v>
      </c>
      <c r="K1629" s="38"/>
      <c r="L1629" s="45"/>
    </row>
    <row r="1630" spans="1:12" x14ac:dyDescent="0.25">
      <c r="A1630" s="36">
        <v>43633</v>
      </c>
      <c r="B1630" t="s">
        <v>2</v>
      </c>
      <c r="C1630" t="s">
        <v>1</v>
      </c>
      <c r="D1630" s="7">
        <v>129972.91499999999</v>
      </c>
      <c r="E1630" s="38">
        <f t="shared" si="100"/>
        <v>129972.91499999999</v>
      </c>
      <c r="F1630" s="45" t="e">
        <f t="shared" si="101"/>
        <v>#N/A</v>
      </c>
      <c r="G1630" s="38" t="e">
        <f t="shared" si="102"/>
        <v>#N/A</v>
      </c>
      <c r="H1630" s="38">
        <f t="shared" si="103"/>
        <v>129972.91499999999</v>
      </c>
      <c r="I1630">
        <v>17.899999999999999</v>
      </c>
      <c r="K1630" s="38"/>
      <c r="L1630" s="45"/>
    </row>
    <row r="1631" spans="1:12" x14ac:dyDescent="0.25">
      <c r="A1631" s="36">
        <v>43634</v>
      </c>
      <c r="B1631" t="s">
        <v>2</v>
      </c>
      <c r="C1631" t="s">
        <v>1</v>
      </c>
      <c r="D1631" s="7">
        <v>137922.22</v>
      </c>
      <c r="E1631" s="38">
        <f t="shared" si="100"/>
        <v>137922.22</v>
      </c>
      <c r="F1631" s="45" t="e">
        <f t="shared" si="101"/>
        <v>#N/A</v>
      </c>
      <c r="G1631" s="38" t="e">
        <f t="shared" si="102"/>
        <v>#N/A</v>
      </c>
      <c r="H1631" s="38">
        <f t="shared" si="103"/>
        <v>137922.22</v>
      </c>
      <c r="I1631">
        <v>13.7</v>
      </c>
      <c r="K1631" s="38"/>
      <c r="L1631" s="45"/>
    </row>
    <row r="1632" spans="1:12" x14ac:dyDescent="0.25">
      <c r="A1632" s="36">
        <v>43635</v>
      </c>
      <c r="B1632" t="s">
        <v>2</v>
      </c>
      <c r="C1632" t="s">
        <v>1</v>
      </c>
      <c r="D1632" s="7">
        <v>144737.12</v>
      </c>
      <c r="E1632" s="38">
        <f t="shared" si="100"/>
        <v>144737.12</v>
      </c>
      <c r="F1632" s="45" t="e">
        <f t="shared" si="101"/>
        <v>#N/A</v>
      </c>
      <c r="G1632" s="38" t="e">
        <f t="shared" si="102"/>
        <v>#N/A</v>
      </c>
      <c r="H1632" s="38">
        <f t="shared" si="103"/>
        <v>144737.12</v>
      </c>
      <c r="I1632">
        <v>11.9</v>
      </c>
      <c r="K1632" s="38"/>
      <c r="L1632" s="45"/>
    </row>
    <row r="1633" spans="1:12" x14ac:dyDescent="0.25">
      <c r="A1633" s="36">
        <v>43636</v>
      </c>
      <c r="B1633" t="s">
        <v>2</v>
      </c>
      <c r="C1633" t="s">
        <v>1</v>
      </c>
      <c r="D1633" s="7">
        <v>148609.595</v>
      </c>
      <c r="E1633" s="38">
        <f t="shared" si="100"/>
        <v>148609.595</v>
      </c>
      <c r="F1633" s="45" t="e">
        <f t="shared" si="101"/>
        <v>#N/A</v>
      </c>
      <c r="G1633" s="38" t="e">
        <f t="shared" si="102"/>
        <v>#N/A</v>
      </c>
      <c r="H1633" s="38">
        <f t="shared" si="103"/>
        <v>148609.595</v>
      </c>
      <c r="I1633">
        <v>11.3</v>
      </c>
      <c r="K1633" s="38"/>
      <c r="L1633" s="45"/>
    </row>
    <row r="1634" spans="1:12" x14ac:dyDescent="0.25">
      <c r="A1634" s="36">
        <v>43637</v>
      </c>
      <c r="B1634" t="s">
        <v>2</v>
      </c>
      <c r="C1634" t="s">
        <v>1</v>
      </c>
      <c r="D1634" s="7">
        <v>144504.32999999999</v>
      </c>
      <c r="E1634" s="38">
        <f t="shared" si="100"/>
        <v>144504.32999999999</v>
      </c>
      <c r="F1634" s="45" t="e">
        <f t="shared" si="101"/>
        <v>#N/A</v>
      </c>
      <c r="G1634" s="38" t="e">
        <f t="shared" si="102"/>
        <v>#N/A</v>
      </c>
      <c r="H1634" s="38">
        <f t="shared" si="103"/>
        <v>144504.32999999999</v>
      </c>
      <c r="I1634">
        <v>12.6</v>
      </c>
      <c r="K1634" s="38"/>
      <c r="L1634" s="45"/>
    </row>
    <row r="1635" spans="1:12" x14ac:dyDescent="0.25">
      <c r="A1635" s="36">
        <v>43638</v>
      </c>
      <c r="B1635" t="s">
        <v>2</v>
      </c>
      <c r="C1635" t="s">
        <v>1</v>
      </c>
      <c r="D1635" s="7">
        <v>132829.29</v>
      </c>
      <c r="E1635" s="38">
        <f t="shared" si="100"/>
        <v>132829.29</v>
      </c>
      <c r="F1635" s="45" t="e">
        <f t="shared" si="101"/>
        <v>#N/A</v>
      </c>
      <c r="G1635" s="38" t="e">
        <f t="shared" si="102"/>
        <v>#N/A</v>
      </c>
      <c r="H1635" s="38">
        <f t="shared" si="103"/>
        <v>132829.29</v>
      </c>
      <c r="I1635">
        <v>11.8</v>
      </c>
      <c r="K1635" s="38"/>
      <c r="L1635" s="45"/>
    </row>
    <row r="1636" spans="1:12" x14ac:dyDescent="0.25">
      <c r="A1636" s="36">
        <v>43639</v>
      </c>
      <c r="B1636" t="s">
        <v>2</v>
      </c>
      <c r="C1636" t="s">
        <v>1</v>
      </c>
      <c r="D1636" s="7">
        <v>133525.32</v>
      </c>
      <c r="E1636" s="38">
        <f t="shared" si="100"/>
        <v>133525.32</v>
      </c>
      <c r="F1636" s="45" t="e">
        <f t="shared" si="101"/>
        <v>#N/A</v>
      </c>
      <c r="G1636" s="38" t="e">
        <f t="shared" si="102"/>
        <v>#N/A</v>
      </c>
      <c r="H1636" s="38">
        <f t="shared" si="103"/>
        <v>133525.32</v>
      </c>
      <c r="I1636">
        <v>9.6</v>
      </c>
      <c r="K1636" s="38"/>
      <c r="L1636" s="45"/>
    </row>
    <row r="1637" spans="1:12" x14ac:dyDescent="0.25">
      <c r="A1637" s="36">
        <v>43640</v>
      </c>
      <c r="B1637" t="s">
        <v>2</v>
      </c>
      <c r="C1637" t="s">
        <v>1</v>
      </c>
      <c r="D1637" s="7">
        <v>146856.79999999999</v>
      </c>
      <c r="E1637" s="38">
        <f t="shared" si="100"/>
        <v>146856.79999999999</v>
      </c>
      <c r="F1637" s="45" t="e">
        <f t="shared" si="101"/>
        <v>#N/A</v>
      </c>
      <c r="G1637" s="38" t="e">
        <f t="shared" si="102"/>
        <v>#N/A</v>
      </c>
      <c r="H1637" s="38">
        <f t="shared" si="103"/>
        <v>146856.79999999999</v>
      </c>
      <c r="I1637">
        <v>16</v>
      </c>
      <c r="K1637" s="38"/>
      <c r="L1637" s="45"/>
    </row>
    <row r="1638" spans="1:12" x14ac:dyDescent="0.25">
      <c r="A1638" s="36">
        <v>43641</v>
      </c>
      <c r="B1638" t="s">
        <v>2</v>
      </c>
      <c r="C1638" t="s">
        <v>1</v>
      </c>
      <c r="D1638" s="7">
        <v>145807.25</v>
      </c>
      <c r="E1638" s="38">
        <f t="shared" si="100"/>
        <v>145807.25</v>
      </c>
      <c r="F1638" s="45" t="e">
        <f t="shared" si="101"/>
        <v>#N/A</v>
      </c>
      <c r="G1638" s="38" t="e">
        <f t="shared" si="102"/>
        <v>#N/A</v>
      </c>
      <c r="H1638" s="38">
        <f t="shared" si="103"/>
        <v>145807.25</v>
      </c>
      <c r="I1638">
        <v>17</v>
      </c>
      <c r="K1638" s="38"/>
      <c r="L1638" s="45"/>
    </row>
    <row r="1639" spans="1:12" x14ac:dyDescent="0.25">
      <c r="A1639" s="36">
        <v>43642</v>
      </c>
      <c r="B1639" t="s">
        <v>2</v>
      </c>
      <c r="C1639" t="s">
        <v>1</v>
      </c>
      <c r="D1639" s="7">
        <v>139351.56</v>
      </c>
      <c r="E1639" s="38">
        <f t="shared" si="100"/>
        <v>139351.56</v>
      </c>
      <c r="F1639" s="45" t="e">
        <f t="shared" si="101"/>
        <v>#N/A</v>
      </c>
      <c r="G1639" s="38" t="e">
        <f t="shared" si="102"/>
        <v>#N/A</v>
      </c>
      <c r="H1639" s="38">
        <f t="shared" si="103"/>
        <v>139351.56</v>
      </c>
      <c r="I1639">
        <v>18</v>
      </c>
      <c r="K1639" s="38"/>
      <c r="L1639" s="45"/>
    </row>
    <row r="1640" spans="1:12" x14ac:dyDescent="0.25">
      <c r="A1640" s="36">
        <v>43643</v>
      </c>
      <c r="B1640" t="s">
        <v>2</v>
      </c>
      <c r="C1640" t="s">
        <v>1</v>
      </c>
      <c r="D1640" s="7">
        <v>131023.66</v>
      </c>
      <c r="E1640" s="38">
        <f t="shared" si="100"/>
        <v>131023.66</v>
      </c>
      <c r="F1640" s="45" t="e">
        <f t="shared" si="101"/>
        <v>#N/A</v>
      </c>
      <c r="G1640" s="38" t="e">
        <f t="shared" si="102"/>
        <v>#N/A</v>
      </c>
      <c r="H1640" s="38">
        <f t="shared" si="103"/>
        <v>131023.66</v>
      </c>
      <c r="I1640">
        <v>17.5</v>
      </c>
      <c r="K1640" s="38"/>
      <c r="L1640" s="45"/>
    </row>
    <row r="1641" spans="1:12" x14ac:dyDescent="0.25">
      <c r="A1641" s="36">
        <v>43644</v>
      </c>
      <c r="B1641" t="s">
        <v>1</v>
      </c>
      <c r="C1641" t="s">
        <v>1</v>
      </c>
      <c r="D1641" s="7">
        <v>123546.62</v>
      </c>
      <c r="E1641" s="38" t="e">
        <f t="shared" si="100"/>
        <v>#N/A</v>
      </c>
      <c r="F1641" s="45">
        <f t="shared" si="101"/>
        <v>123546.62</v>
      </c>
      <c r="G1641" s="38" t="e">
        <f t="shared" si="102"/>
        <v>#N/A</v>
      </c>
      <c r="H1641" s="38">
        <f t="shared" si="103"/>
        <v>123546.62</v>
      </c>
      <c r="I1641">
        <v>19.5</v>
      </c>
      <c r="K1641" s="38"/>
      <c r="L1641" s="45"/>
    </row>
    <row r="1642" spans="1:12" x14ac:dyDescent="0.25">
      <c r="A1642" s="36">
        <v>43645</v>
      </c>
      <c r="B1642" t="s">
        <v>1</v>
      </c>
      <c r="C1642" t="s">
        <v>1</v>
      </c>
      <c r="D1642" s="7">
        <v>117924.13</v>
      </c>
      <c r="E1642" s="38" t="e">
        <f t="shared" si="100"/>
        <v>#N/A</v>
      </c>
      <c r="F1642" s="45">
        <f t="shared" si="101"/>
        <v>117924.13</v>
      </c>
      <c r="G1642" s="38" t="e">
        <f t="shared" si="102"/>
        <v>#N/A</v>
      </c>
      <c r="H1642" s="38">
        <f t="shared" si="103"/>
        <v>117924.13</v>
      </c>
      <c r="I1642">
        <v>17.600000000000001</v>
      </c>
      <c r="K1642" s="38"/>
      <c r="L1642" s="45"/>
    </row>
    <row r="1643" spans="1:12" x14ac:dyDescent="0.25">
      <c r="A1643" s="36">
        <v>43646</v>
      </c>
      <c r="B1643" t="s">
        <v>1</v>
      </c>
      <c r="C1643" t="s">
        <v>1</v>
      </c>
      <c r="D1643" s="7">
        <v>116150.91499999999</v>
      </c>
      <c r="E1643" s="38" t="e">
        <f t="shared" si="100"/>
        <v>#N/A</v>
      </c>
      <c r="F1643" s="45">
        <f t="shared" si="101"/>
        <v>116150.91499999999</v>
      </c>
      <c r="G1643" s="38" t="e">
        <f t="shared" si="102"/>
        <v>#N/A</v>
      </c>
      <c r="H1643" s="38">
        <f t="shared" si="103"/>
        <v>116150.91499999999</v>
      </c>
      <c r="I1643">
        <v>14.5</v>
      </c>
      <c r="K1643" s="38"/>
      <c r="L1643" s="45"/>
    </row>
    <row r="1644" spans="1:12" x14ac:dyDescent="0.25">
      <c r="A1644" s="36">
        <v>43647</v>
      </c>
      <c r="B1644" t="s">
        <v>1</v>
      </c>
      <c r="C1644" t="s">
        <v>1</v>
      </c>
      <c r="D1644" s="7">
        <v>130565.58</v>
      </c>
      <c r="E1644" s="38" t="e">
        <f t="shared" si="100"/>
        <v>#N/A</v>
      </c>
      <c r="F1644" s="45">
        <f t="shared" si="101"/>
        <v>130565.58</v>
      </c>
      <c r="G1644" s="38" t="e">
        <f t="shared" si="102"/>
        <v>#N/A</v>
      </c>
      <c r="H1644" s="38">
        <f t="shared" si="103"/>
        <v>130565.58</v>
      </c>
      <c r="I1644">
        <v>14.1</v>
      </c>
      <c r="K1644" s="38"/>
      <c r="L1644" s="45"/>
    </row>
    <row r="1645" spans="1:12" x14ac:dyDescent="0.25">
      <c r="A1645" s="36">
        <v>43648</v>
      </c>
      <c r="B1645" t="s">
        <v>1</v>
      </c>
      <c r="C1645" t="s">
        <v>1</v>
      </c>
      <c r="D1645" s="7">
        <v>135866.75</v>
      </c>
      <c r="E1645" s="38" t="e">
        <f t="shared" si="100"/>
        <v>#N/A</v>
      </c>
      <c r="F1645" s="45">
        <f t="shared" si="101"/>
        <v>135866.75</v>
      </c>
      <c r="G1645" s="38" t="e">
        <f t="shared" si="102"/>
        <v>#N/A</v>
      </c>
      <c r="H1645" s="38">
        <f t="shared" si="103"/>
        <v>135866.75</v>
      </c>
      <c r="I1645">
        <v>15.9</v>
      </c>
      <c r="K1645" s="38"/>
      <c r="L1645" s="45"/>
    </row>
    <row r="1646" spans="1:12" x14ac:dyDescent="0.25">
      <c r="A1646" s="36">
        <v>43649</v>
      </c>
      <c r="B1646" t="s">
        <v>1</v>
      </c>
      <c r="C1646" t="s">
        <v>1</v>
      </c>
      <c r="D1646" s="7">
        <v>137327.70000000001</v>
      </c>
      <c r="E1646" s="38" t="e">
        <f t="shared" si="100"/>
        <v>#N/A</v>
      </c>
      <c r="F1646" s="45">
        <f t="shared" si="101"/>
        <v>137327.70000000001</v>
      </c>
      <c r="G1646" s="38" t="e">
        <f t="shared" si="102"/>
        <v>#N/A</v>
      </c>
      <c r="H1646" s="38">
        <f t="shared" si="103"/>
        <v>137327.70000000001</v>
      </c>
      <c r="I1646">
        <v>13.7</v>
      </c>
      <c r="K1646" s="38"/>
      <c r="L1646" s="45"/>
    </row>
    <row r="1647" spans="1:12" x14ac:dyDescent="0.25">
      <c r="A1647" s="36">
        <v>43650</v>
      </c>
      <c r="B1647" t="s">
        <v>1</v>
      </c>
      <c r="C1647" t="s">
        <v>1</v>
      </c>
      <c r="D1647" s="7">
        <v>135182.72500000001</v>
      </c>
      <c r="E1647" s="38" t="e">
        <f t="shared" si="100"/>
        <v>#N/A</v>
      </c>
      <c r="F1647" s="45">
        <f t="shared" si="101"/>
        <v>135182.72500000001</v>
      </c>
      <c r="G1647" s="38" t="e">
        <f t="shared" si="102"/>
        <v>#N/A</v>
      </c>
      <c r="H1647" s="38">
        <f t="shared" si="103"/>
        <v>135182.72500000001</v>
      </c>
      <c r="I1647">
        <v>13.5</v>
      </c>
      <c r="K1647" s="38"/>
      <c r="L1647" s="45"/>
    </row>
    <row r="1648" spans="1:12" x14ac:dyDescent="0.25">
      <c r="A1648" s="36">
        <v>43651</v>
      </c>
      <c r="B1648" t="s">
        <v>1</v>
      </c>
      <c r="C1648" t="s">
        <v>1</v>
      </c>
      <c r="D1648" s="7">
        <v>132774.29500000001</v>
      </c>
      <c r="E1648" s="38" t="e">
        <f t="shared" si="100"/>
        <v>#N/A</v>
      </c>
      <c r="F1648" s="45">
        <f t="shared" si="101"/>
        <v>132774.29500000001</v>
      </c>
      <c r="G1648" s="38" t="e">
        <f t="shared" si="102"/>
        <v>#N/A</v>
      </c>
      <c r="H1648" s="38">
        <f t="shared" si="103"/>
        <v>132774.29500000001</v>
      </c>
      <c r="I1648">
        <v>19.100000000000001</v>
      </c>
      <c r="K1648" s="38"/>
      <c r="L1648" s="45"/>
    </row>
    <row r="1649" spans="1:12" x14ac:dyDescent="0.25">
      <c r="A1649" s="36">
        <v>43652</v>
      </c>
      <c r="B1649" t="s">
        <v>1</v>
      </c>
      <c r="C1649" t="s">
        <v>1</v>
      </c>
      <c r="D1649" s="7">
        <v>114660.9</v>
      </c>
      <c r="E1649" s="38" t="e">
        <f t="shared" si="100"/>
        <v>#N/A</v>
      </c>
      <c r="F1649" s="45">
        <f t="shared" si="101"/>
        <v>114660.9</v>
      </c>
      <c r="G1649" s="38" t="e">
        <f t="shared" si="102"/>
        <v>#N/A</v>
      </c>
      <c r="H1649" s="38">
        <f t="shared" si="103"/>
        <v>114660.9</v>
      </c>
      <c r="I1649">
        <v>19.399999999999999</v>
      </c>
      <c r="K1649" s="38"/>
      <c r="L1649" s="45"/>
    </row>
    <row r="1650" spans="1:12" x14ac:dyDescent="0.25">
      <c r="A1650" s="36">
        <v>43653</v>
      </c>
      <c r="B1650" t="s">
        <v>1</v>
      </c>
      <c r="C1650" t="s">
        <v>1</v>
      </c>
      <c r="D1650" s="7">
        <v>114469.88</v>
      </c>
      <c r="E1650" s="38" t="e">
        <f t="shared" si="100"/>
        <v>#N/A</v>
      </c>
      <c r="F1650" s="45">
        <f t="shared" si="101"/>
        <v>114469.88</v>
      </c>
      <c r="G1650" s="38" t="e">
        <f t="shared" si="102"/>
        <v>#N/A</v>
      </c>
      <c r="H1650" s="38">
        <f t="shared" si="103"/>
        <v>114469.88</v>
      </c>
      <c r="I1650">
        <v>18.2</v>
      </c>
      <c r="K1650" s="38"/>
      <c r="L1650" s="45"/>
    </row>
    <row r="1651" spans="1:12" x14ac:dyDescent="0.25">
      <c r="A1651" s="36">
        <v>43654</v>
      </c>
      <c r="B1651" t="s">
        <v>1</v>
      </c>
      <c r="C1651" t="s">
        <v>1</v>
      </c>
      <c r="D1651" s="7">
        <v>127307.26</v>
      </c>
      <c r="E1651" s="38" t="e">
        <f t="shared" si="100"/>
        <v>#N/A</v>
      </c>
      <c r="F1651" s="45">
        <f t="shared" si="101"/>
        <v>127307.26</v>
      </c>
      <c r="G1651" s="38" t="e">
        <f t="shared" si="102"/>
        <v>#N/A</v>
      </c>
      <c r="H1651" s="38">
        <f t="shared" si="103"/>
        <v>127307.26</v>
      </c>
      <c r="I1651">
        <v>16</v>
      </c>
      <c r="K1651" s="38"/>
      <c r="L1651" s="45"/>
    </row>
    <row r="1652" spans="1:12" x14ac:dyDescent="0.25">
      <c r="A1652" s="36">
        <v>43655</v>
      </c>
      <c r="B1652" t="s">
        <v>1</v>
      </c>
      <c r="C1652" t="s">
        <v>1</v>
      </c>
      <c r="D1652" s="7">
        <v>133803.98499999999</v>
      </c>
      <c r="E1652" s="38" t="e">
        <f t="shared" si="100"/>
        <v>#N/A</v>
      </c>
      <c r="F1652" s="45">
        <f t="shared" si="101"/>
        <v>133803.98499999999</v>
      </c>
      <c r="G1652" s="38" t="e">
        <f t="shared" si="102"/>
        <v>#N/A</v>
      </c>
      <c r="H1652" s="38">
        <f t="shared" si="103"/>
        <v>133803.98499999999</v>
      </c>
      <c r="I1652">
        <v>15</v>
      </c>
      <c r="K1652" s="38"/>
      <c r="L1652" s="45"/>
    </row>
    <row r="1653" spans="1:12" x14ac:dyDescent="0.25">
      <c r="A1653" s="36">
        <v>43656</v>
      </c>
      <c r="B1653" t="s">
        <v>1</v>
      </c>
      <c r="C1653" t="s">
        <v>1</v>
      </c>
      <c r="D1653" s="7">
        <v>127092.715</v>
      </c>
      <c r="E1653" s="38" t="e">
        <f t="shared" si="100"/>
        <v>#N/A</v>
      </c>
      <c r="F1653" s="45">
        <f t="shared" si="101"/>
        <v>127092.715</v>
      </c>
      <c r="G1653" s="38" t="e">
        <f t="shared" si="102"/>
        <v>#N/A</v>
      </c>
      <c r="H1653" s="38">
        <f t="shared" si="103"/>
        <v>127092.715</v>
      </c>
      <c r="I1653">
        <v>15.4</v>
      </c>
      <c r="K1653" s="38"/>
      <c r="L1653" s="45"/>
    </row>
    <row r="1654" spans="1:12" x14ac:dyDescent="0.25">
      <c r="A1654" s="36">
        <v>43657</v>
      </c>
      <c r="B1654" t="s">
        <v>1</v>
      </c>
      <c r="C1654" t="s">
        <v>1</v>
      </c>
      <c r="D1654" s="7">
        <v>133131.51999999999</v>
      </c>
      <c r="E1654" s="38" t="e">
        <f t="shared" si="100"/>
        <v>#N/A</v>
      </c>
      <c r="F1654" s="45">
        <f t="shared" si="101"/>
        <v>133131.51999999999</v>
      </c>
      <c r="G1654" s="38" t="e">
        <f t="shared" si="102"/>
        <v>#N/A</v>
      </c>
      <c r="H1654" s="38">
        <f t="shared" si="103"/>
        <v>133131.51999999999</v>
      </c>
      <c r="I1654">
        <v>14.3</v>
      </c>
      <c r="K1654" s="38"/>
      <c r="L1654" s="45"/>
    </row>
    <row r="1655" spans="1:12" x14ac:dyDescent="0.25">
      <c r="A1655" s="36">
        <v>43658</v>
      </c>
      <c r="B1655" t="s">
        <v>1</v>
      </c>
      <c r="C1655" t="s">
        <v>1</v>
      </c>
      <c r="D1655" s="7">
        <v>128384.14</v>
      </c>
      <c r="E1655" s="38" t="e">
        <f t="shared" si="100"/>
        <v>#N/A</v>
      </c>
      <c r="F1655" s="45">
        <f t="shared" si="101"/>
        <v>128384.14</v>
      </c>
      <c r="G1655" s="38" t="e">
        <f t="shared" si="102"/>
        <v>#N/A</v>
      </c>
      <c r="H1655" s="38">
        <f t="shared" si="103"/>
        <v>128384.14</v>
      </c>
      <c r="I1655">
        <v>15.7</v>
      </c>
      <c r="K1655" s="38"/>
      <c r="L1655" s="45"/>
    </row>
    <row r="1656" spans="1:12" x14ac:dyDescent="0.25">
      <c r="A1656" s="36">
        <v>43659</v>
      </c>
      <c r="B1656" t="s">
        <v>1</v>
      </c>
      <c r="C1656" t="s">
        <v>1</v>
      </c>
      <c r="D1656" s="7">
        <v>123954.31</v>
      </c>
      <c r="E1656" s="38" t="e">
        <f t="shared" si="100"/>
        <v>#N/A</v>
      </c>
      <c r="F1656" s="45">
        <f t="shared" si="101"/>
        <v>123954.31</v>
      </c>
      <c r="G1656" s="38" t="e">
        <f t="shared" si="102"/>
        <v>#N/A</v>
      </c>
      <c r="H1656" s="38">
        <f t="shared" si="103"/>
        <v>123954.31</v>
      </c>
      <c r="I1656">
        <v>12</v>
      </c>
      <c r="K1656" s="38"/>
      <c r="L1656" s="45"/>
    </row>
    <row r="1657" spans="1:12" x14ac:dyDescent="0.25">
      <c r="A1657" s="36">
        <v>43660</v>
      </c>
      <c r="B1657" t="s">
        <v>1</v>
      </c>
      <c r="C1657" t="s">
        <v>1</v>
      </c>
      <c r="D1657" s="7">
        <v>123740.265</v>
      </c>
      <c r="E1657" s="38" t="e">
        <f t="shared" si="100"/>
        <v>#N/A</v>
      </c>
      <c r="F1657" s="45">
        <f t="shared" si="101"/>
        <v>123740.265</v>
      </c>
      <c r="G1657" s="38" t="e">
        <f t="shared" si="102"/>
        <v>#N/A</v>
      </c>
      <c r="H1657" s="38">
        <f t="shared" si="103"/>
        <v>123740.265</v>
      </c>
      <c r="I1657">
        <v>13.1</v>
      </c>
      <c r="K1657" s="38"/>
      <c r="L1657" s="45"/>
    </row>
    <row r="1658" spans="1:12" x14ac:dyDescent="0.25">
      <c r="A1658" s="36">
        <v>43661</v>
      </c>
      <c r="B1658" t="s">
        <v>1</v>
      </c>
      <c r="C1658" t="s">
        <v>1</v>
      </c>
      <c r="D1658" s="7">
        <v>131739.20000000001</v>
      </c>
      <c r="E1658" s="38" t="e">
        <f t="shared" si="100"/>
        <v>#N/A</v>
      </c>
      <c r="F1658" s="45">
        <f t="shared" si="101"/>
        <v>131739.20000000001</v>
      </c>
      <c r="G1658" s="38" t="e">
        <f t="shared" si="102"/>
        <v>#N/A</v>
      </c>
      <c r="H1658" s="38">
        <f t="shared" si="103"/>
        <v>131739.20000000001</v>
      </c>
      <c r="I1658">
        <v>14.3</v>
      </c>
      <c r="K1658" s="38"/>
      <c r="L1658" s="45"/>
    </row>
    <row r="1659" spans="1:12" x14ac:dyDescent="0.25">
      <c r="A1659" s="36">
        <v>43662</v>
      </c>
      <c r="B1659" t="s">
        <v>2</v>
      </c>
      <c r="C1659" t="s">
        <v>1</v>
      </c>
      <c r="D1659" s="7">
        <v>132941.76999999999</v>
      </c>
      <c r="E1659" s="38">
        <f t="shared" si="100"/>
        <v>132941.76999999999</v>
      </c>
      <c r="F1659" s="45" t="e">
        <f t="shared" si="101"/>
        <v>#N/A</v>
      </c>
      <c r="G1659" s="38" t="e">
        <f t="shared" si="102"/>
        <v>#N/A</v>
      </c>
      <c r="H1659" s="38">
        <f t="shared" si="103"/>
        <v>132941.76999999999</v>
      </c>
      <c r="I1659">
        <v>13.9</v>
      </c>
      <c r="K1659" s="38"/>
      <c r="L1659" s="45"/>
    </row>
    <row r="1660" spans="1:12" x14ac:dyDescent="0.25">
      <c r="A1660" s="36">
        <v>43663</v>
      </c>
      <c r="B1660" t="s">
        <v>2</v>
      </c>
      <c r="C1660" t="s">
        <v>1</v>
      </c>
      <c r="D1660" s="7">
        <v>135339.82</v>
      </c>
      <c r="E1660" s="38">
        <f t="shared" si="100"/>
        <v>135339.82</v>
      </c>
      <c r="F1660" s="45" t="e">
        <f t="shared" si="101"/>
        <v>#N/A</v>
      </c>
      <c r="G1660" s="38" t="e">
        <f t="shared" si="102"/>
        <v>#N/A</v>
      </c>
      <c r="H1660" s="38">
        <f t="shared" si="103"/>
        <v>135339.82</v>
      </c>
      <c r="I1660">
        <v>13.7</v>
      </c>
      <c r="K1660" s="38"/>
      <c r="L1660" s="45"/>
    </row>
    <row r="1661" spans="1:12" x14ac:dyDescent="0.25">
      <c r="A1661" s="36">
        <v>43664</v>
      </c>
      <c r="B1661" t="s">
        <v>2</v>
      </c>
      <c r="C1661" t="s">
        <v>1</v>
      </c>
      <c r="D1661" s="7">
        <v>134119.14000000001</v>
      </c>
      <c r="E1661" s="38">
        <f t="shared" si="100"/>
        <v>134119.14000000001</v>
      </c>
      <c r="F1661" s="45" t="e">
        <f t="shared" si="101"/>
        <v>#N/A</v>
      </c>
      <c r="G1661" s="38" t="e">
        <f t="shared" si="102"/>
        <v>#N/A</v>
      </c>
      <c r="H1661" s="38">
        <f t="shared" si="103"/>
        <v>134119.14000000001</v>
      </c>
      <c r="I1661">
        <v>14.3</v>
      </c>
      <c r="K1661" s="38"/>
      <c r="L1661" s="45"/>
    </row>
    <row r="1662" spans="1:12" x14ac:dyDescent="0.25">
      <c r="A1662" s="36">
        <v>43665</v>
      </c>
      <c r="B1662" t="s">
        <v>2</v>
      </c>
      <c r="C1662" t="s">
        <v>1</v>
      </c>
      <c r="D1662" s="7">
        <v>132101.85999999999</v>
      </c>
      <c r="E1662" s="38">
        <f t="shared" si="100"/>
        <v>132101.85999999999</v>
      </c>
      <c r="F1662" s="45" t="e">
        <f t="shared" si="101"/>
        <v>#N/A</v>
      </c>
      <c r="G1662" s="38" t="e">
        <f t="shared" si="102"/>
        <v>#N/A</v>
      </c>
      <c r="H1662" s="38">
        <f t="shared" si="103"/>
        <v>132101.85999999999</v>
      </c>
      <c r="I1662">
        <v>15.7</v>
      </c>
      <c r="K1662" s="38"/>
      <c r="L1662" s="45"/>
    </row>
    <row r="1663" spans="1:12" x14ac:dyDescent="0.25">
      <c r="A1663" s="36">
        <v>43666</v>
      </c>
      <c r="B1663" t="s">
        <v>2</v>
      </c>
      <c r="C1663" t="s">
        <v>1</v>
      </c>
      <c r="D1663" s="7">
        <v>111288.905</v>
      </c>
      <c r="E1663" s="38">
        <f t="shared" si="100"/>
        <v>111288.905</v>
      </c>
      <c r="F1663" s="45" t="e">
        <f t="shared" si="101"/>
        <v>#N/A</v>
      </c>
      <c r="G1663" s="38" t="e">
        <f t="shared" si="102"/>
        <v>#N/A</v>
      </c>
      <c r="H1663" s="38">
        <f t="shared" si="103"/>
        <v>111288.905</v>
      </c>
      <c r="I1663">
        <v>17.100000000000001</v>
      </c>
      <c r="K1663" s="38"/>
      <c r="L1663" s="45"/>
    </row>
    <row r="1664" spans="1:12" x14ac:dyDescent="0.25">
      <c r="A1664" s="36">
        <v>43667</v>
      </c>
      <c r="B1664" t="s">
        <v>2</v>
      </c>
      <c r="C1664" t="s">
        <v>1</v>
      </c>
      <c r="D1664" s="7">
        <v>111293.15</v>
      </c>
      <c r="E1664" s="38">
        <f t="shared" si="100"/>
        <v>111293.15</v>
      </c>
      <c r="F1664" s="45" t="e">
        <f t="shared" si="101"/>
        <v>#N/A</v>
      </c>
      <c r="G1664" s="38" t="e">
        <f t="shared" si="102"/>
        <v>#N/A</v>
      </c>
      <c r="H1664" s="38">
        <f t="shared" si="103"/>
        <v>111293.15</v>
      </c>
      <c r="I1664">
        <v>16.600000000000001</v>
      </c>
      <c r="K1664" s="38"/>
      <c r="L1664" s="45"/>
    </row>
    <row r="1665" spans="1:12" x14ac:dyDescent="0.25">
      <c r="A1665" s="36">
        <v>43668</v>
      </c>
      <c r="B1665" t="s">
        <v>2</v>
      </c>
      <c r="C1665" t="s">
        <v>1</v>
      </c>
      <c r="D1665" s="7">
        <v>123618.42</v>
      </c>
      <c r="E1665" s="38">
        <f t="shared" si="100"/>
        <v>123618.42</v>
      </c>
      <c r="F1665" s="45" t="e">
        <f t="shared" si="101"/>
        <v>#N/A</v>
      </c>
      <c r="G1665" s="38" t="e">
        <f t="shared" si="102"/>
        <v>#N/A</v>
      </c>
      <c r="H1665" s="38">
        <f t="shared" si="103"/>
        <v>123618.42</v>
      </c>
      <c r="I1665">
        <v>15.6</v>
      </c>
      <c r="K1665" s="38"/>
      <c r="L1665" s="45"/>
    </row>
    <row r="1666" spans="1:12" x14ac:dyDescent="0.25">
      <c r="A1666" s="36">
        <v>43669</v>
      </c>
      <c r="B1666" t="s">
        <v>2</v>
      </c>
      <c r="C1666" t="s">
        <v>1</v>
      </c>
      <c r="D1666" s="7">
        <v>129008.62</v>
      </c>
      <c r="E1666" s="38">
        <f t="shared" si="100"/>
        <v>129008.62</v>
      </c>
      <c r="F1666" s="45" t="e">
        <f t="shared" si="101"/>
        <v>#N/A</v>
      </c>
      <c r="G1666" s="38" t="e">
        <f t="shared" si="102"/>
        <v>#N/A</v>
      </c>
      <c r="H1666" s="38">
        <f t="shared" si="103"/>
        <v>129008.62</v>
      </c>
      <c r="I1666">
        <v>15.2</v>
      </c>
      <c r="K1666" s="38"/>
      <c r="L1666" s="45"/>
    </row>
    <row r="1667" spans="1:12" x14ac:dyDescent="0.25">
      <c r="A1667" s="36">
        <v>43670</v>
      </c>
      <c r="B1667" t="s">
        <v>2</v>
      </c>
      <c r="C1667" t="s">
        <v>1</v>
      </c>
      <c r="D1667" s="7">
        <v>135782.54500000001</v>
      </c>
      <c r="E1667" s="38">
        <f t="shared" ref="E1667:E1730" si="104">IF($B1667="N",#N/A,$D1667)</f>
        <v>135782.54500000001</v>
      </c>
      <c r="F1667" s="45" t="e">
        <f t="shared" ref="F1667:F1730" si="105">IF($B1667="N",$D1667,#N/A)</f>
        <v>#N/A</v>
      </c>
      <c r="G1667" s="38" t="e">
        <f t="shared" ref="G1667:G1730" si="106">IF($C1667="Y",$D1667,#N/A)</f>
        <v>#N/A</v>
      </c>
      <c r="H1667" s="38">
        <f t="shared" ref="H1667:H1730" si="107">IF($C1667="Y",#N/A,$D1667)</f>
        <v>135782.54500000001</v>
      </c>
      <c r="I1667">
        <v>14.4</v>
      </c>
      <c r="K1667" s="38"/>
      <c r="L1667" s="45"/>
    </row>
    <row r="1668" spans="1:12" x14ac:dyDescent="0.25">
      <c r="A1668" s="36">
        <v>43671</v>
      </c>
      <c r="B1668" t="s">
        <v>2</v>
      </c>
      <c r="C1668" t="s">
        <v>1</v>
      </c>
      <c r="D1668" s="7">
        <v>132940.63</v>
      </c>
      <c r="E1668" s="38">
        <f t="shared" si="104"/>
        <v>132940.63</v>
      </c>
      <c r="F1668" s="45" t="e">
        <f t="shared" si="105"/>
        <v>#N/A</v>
      </c>
      <c r="G1668" s="38" t="e">
        <f t="shared" si="106"/>
        <v>#N/A</v>
      </c>
      <c r="H1668" s="38">
        <f t="shared" si="107"/>
        <v>132940.63</v>
      </c>
      <c r="I1668">
        <v>14.8</v>
      </c>
      <c r="K1668" s="38"/>
      <c r="L1668" s="45"/>
    </row>
    <row r="1669" spans="1:12" x14ac:dyDescent="0.25">
      <c r="A1669" s="36">
        <v>43672</v>
      </c>
      <c r="B1669" t="s">
        <v>2</v>
      </c>
      <c r="C1669" t="s">
        <v>1</v>
      </c>
      <c r="D1669" s="7">
        <v>136493.13</v>
      </c>
      <c r="E1669" s="38">
        <f t="shared" si="104"/>
        <v>136493.13</v>
      </c>
      <c r="F1669" s="45" t="e">
        <f t="shared" si="105"/>
        <v>#N/A</v>
      </c>
      <c r="G1669" s="38" t="e">
        <f t="shared" si="106"/>
        <v>#N/A</v>
      </c>
      <c r="H1669" s="38">
        <f t="shared" si="107"/>
        <v>136493.13</v>
      </c>
      <c r="I1669">
        <v>14</v>
      </c>
      <c r="K1669" s="38"/>
      <c r="L1669" s="45"/>
    </row>
    <row r="1670" spans="1:12" x14ac:dyDescent="0.25">
      <c r="A1670" s="36">
        <v>43673</v>
      </c>
      <c r="B1670" t="s">
        <v>2</v>
      </c>
      <c r="C1670" t="s">
        <v>1</v>
      </c>
      <c r="D1670" s="7">
        <v>121958.69</v>
      </c>
      <c r="E1670" s="38">
        <f t="shared" si="104"/>
        <v>121958.69</v>
      </c>
      <c r="F1670" s="45" t="e">
        <f t="shared" si="105"/>
        <v>#N/A</v>
      </c>
      <c r="G1670" s="38" t="e">
        <f t="shared" si="106"/>
        <v>#N/A</v>
      </c>
      <c r="H1670" s="38">
        <f t="shared" si="107"/>
        <v>121958.69</v>
      </c>
      <c r="I1670">
        <v>15.3</v>
      </c>
      <c r="K1670" s="38"/>
      <c r="L1670" s="45"/>
    </row>
    <row r="1671" spans="1:12" x14ac:dyDescent="0.25">
      <c r="A1671" s="36">
        <v>43674</v>
      </c>
      <c r="B1671" t="s">
        <v>2</v>
      </c>
      <c r="C1671" t="s">
        <v>1</v>
      </c>
      <c r="D1671" s="7">
        <v>118413.13499999999</v>
      </c>
      <c r="E1671" s="38">
        <f t="shared" si="104"/>
        <v>118413.13499999999</v>
      </c>
      <c r="F1671" s="45" t="e">
        <f t="shared" si="105"/>
        <v>#N/A</v>
      </c>
      <c r="G1671" s="38" t="e">
        <f t="shared" si="106"/>
        <v>#N/A</v>
      </c>
      <c r="H1671" s="38">
        <f t="shared" si="107"/>
        <v>118413.13499999999</v>
      </c>
      <c r="I1671">
        <v>15.1</v>
      </c>
      <c r="K1671" s="38"/>
      <c r="L1671" s="45"/>
    </row>
    <row r="1672" spans="1:12" x14ac:dyDescent="0.25">
      <c r="A1672" s="36">
        <v>43675</v>
      </c>
      <c r="B1672" t="s">
        <v>2</v>
      </c>
      <c r="C1672" t="s">
        <v>1</v>
      </c>
      <c r="D1672" s="7">
        <v>133205.18</v>
      </c>
      <c r="E1672" s="38">
        <f t="shared" si="104"/>
        <v>133205.18</v>
      </c>
      <c r="F1672" s="45" t="e">
        <f t="shared" si="105"/>
        <v>#N/A</v>
      </c>
      <c r="G1672" s="38" t="e">
        <f t="shared" si="106"/>
        <v>#N/A</v>
      </c>
      <c r="H1672" s="38">
        <f t="shared" si="107"/>
        <v>133205.18</v>
      </c>
      <c r="I1672">
        <v>14.6</v>
      </c>
      <c r="K1672" s="38"/>
      <c r="L1672" s="45"/>
    </row>
    <row r="1673" spans="1:12" x14ac:dyDescent="0.25">
      <c r="A1673" s="36">
        <v>43676</v>
      </c>
      <c r="B1673" t="s">
        <v>2</v>
      </c>
      <c r="C1673" t="s">
        <v>1</v>
      </c>
      <c r="D1673" s="7">
        <v>138858.04500000001</v>
      </c>
      <c r="E1673" s="38">
        <f t="shared" si="104"/>
        <v>138858.04500000001</v>
      </c>
      <c r="F1673" s="45" t="e">
        <f t="shared" si="105"/>
        <v>#N/A</v>
      </c>
      <c r="G1673" s="38" t="e">
        <f t="shared" si="106"/>
        <v>#N/A</v>
      </c>
      <c r="H1673" s="38">
        <f t="shared" si="107"/>
        <v>138858.04500000001</v>
      </c>
      <c r="I1673">
        <v>12.5</v>
      </c>
      <c r="K1673" s="38"/>
      <c r="L1673" s="45"/>
    </row>
    <row r="1674" spans="1:12" x14ac:dyDescent="0.25">
      <c r="A1674" s="36">
        <v>43677</v>
      </c>
      <c r="B1674" t="s">
        <v>2</v>
      </c>
      <c r="C1674" t="s">
        <v>1</v>
      </c>
      <c r="D1674" s="7">
        <v>140275.82999999999</v>
      </c>
      <c r="E1674" s="38">
        <f t="shared" si="104"/>
        <v>140275.82999999999</v>
      </c>
      <c r="F1674" s="45" t="e">
        <f t="shared" si="105"/>
        <v>#N/A</v>
      </c>
      <c r="G1674" s="38" t="e">
        <f t="shared" si="106"/>
        <v>#N/A</v>
      </c>
      <c r="H1674" s="38">
        <f t="shared" si="107"/>
        <v>140275.82999999999</v>
      </c>
      <c r="I1674">
        <v>12.5</v>
      </c>
      <c r="K1674" s="38"/>
      <c r="L1674" s="45"/>
    </row>
    <row r="1675" spans="1:12" x14ac:dyDescent="0.25">
      <c r="A1675" s="36">
        <v>43678</v>
      </c>
      <c r="B1675" t="s">
        <v>2</v>
      </c>
      <c r="C1675" t="s">
        <v>1</v>
      </c>
      <c r="D1675" s="7">
        <v>137651.13500000001</v>
      </c>
      <c r="E1675" s="38">
        <f t="shared" si="104"/>
        <v>137651.13500000001</v>
      </c>
      <c r="F1675" s="45" t="e">
        <f t="shared" si="105"/>
        <v>#N/A</v>
      </c>
      <c r="G1675" s="38" t="e">
        <f t="shared" si="106"/>
        <v>#N/A</v>
      </c>
      <c r="H1675" s="38">
        <f t="shared" si="107"/>
        <v>137651.13500000001</v>
      </c>
      <c r="I1675">
        <v>13.8</v>
      </c>
      <c r="K1675" s="38"/>
      <c r="L1675" s="45"/>
    </row>
    <row r="1676" spans="1:12" x14ac:dyDescent="0.25">
      <c r="A1676" s="36">
        <v>43679</v>
      </c>
      <c r="B1676" t="s">
        <v>2</v>
      </c>
      <c r="C1676" t="s">
        <v>1</v>
      </c>
      <c r="D1676" s="7">
        <v>135633.89000000001</v>
      </c>
      <c r="E1676" s="38">
        <f t="shared" si="104"/>
        <v>135633.89000000001</v>
      </c>
      <c r="F1676" s="45" t="e">
        <f t="shared" si="105"/>
        <v>#N/A</v>
      </c>
      <c r="G1676" s="38" t="e">
        <f t="shared" si="106"/>
        <v>#N/A</v>
      </c>
      <c r="H1676" s="38">
        <f t="shared" si="107"/>
        <v>135633.89000000001</v>
      </c>
      <c r="I1676">
        <v>12.7</v>
      </c>
      <c r="K1676" s="38"/>
      <c r="L1676" s="45"/>
    </row>
    <row r="1677" spans="1:12" x14ac:dyDescent="0.25">
      <c r="A1677" s="36">
        <v>43680</v>
      </c>
      <c r="B1677" t="s">
        <v>2</v>
      </c>
      <c r="C1677" t="s">
        <v>1</v>
      </c>
      <c r="D1677" s="7">
        <v>119933.7</v>
      </c>
      <c r="E1677" s="38">
        <f t="shared" si="104"/>
        <v>119933.7</v>
      </c>
      <c r="F1677" s="45" t="e">
        <f t="shared" si="105"/>
        <v>#N/A</v>
      </c>
      <c r="G1677" s="38" t="e">
        <f t="shared" si="106"/>
        <v>#N/A</v>
      </c>
      <c r="H1677" s="38">
        <f t="shared" si="107"/>
        <v>119933.7</v>
      </c>
      <c r="I1677">
        <v>13.9</v>
      </c>
      <c r="K1677" s="38"/>
      <c r="L1677" s="45"/>
    </row>
    <row r="1678" spans="1:12" x14ac:dyDescent="0.25">
      <c r="A1678" s="36">
        <v>43681</v>
      </c>
      <c r="B1678" t="s">
        <v>2</v>
      </c>
      <c r="C1678" t="s">
        <v>1</v>
      </c>
      <c r="D1678" s="7">
        <v>120350.215</v>
      </c>
      <c r="E1678" s="38">
        <f t="shared" si="104"/>
        <v>120350.215</v>
      </c>
      <c r="F1678" s="45" t="e">
        <f t="shared" si="105"/>
        <v>#N/A</v>
      </c>
      <c r="G1678" s="38" t="e">
        <f t="shared" si="106"/>
        <v>#N/A</v>
      </c>
      <c r="H1678" s="38">
        <f t="shared" si="107"/>
        <v>120350.215</v>
      </c>
      <c r="I1678">
        <v>13.1</v>
      </c>
      <c r="K1678" s="38"/>
      <c r="L1678" s="45"/>
    </row>
    <row r="1679" spans="1:12" x14ac:dyDescent="0.25">
      <c r="A1679" s="36">
        <v>43682</v>
      </c>
      <c r="B1679" t="s">
        <v>2</v>
      </c>
      <c r="C1679" t="s">
        <v>1</v>
      </c>
      <c r="D1679" s="7">
        <v>125652.05499999999</v>
      </c>
      <c r="E1679" s="38">
        <f t="shared" si="104"/>
        <v>125652.05499999999</v>
      </c>
      <c r="F1679" s="45" t="e">
        <f t="shared" si="105"/>
        <v>#N/A</v>
      </c>
      <c r="G1679" s="38" t="e">
        <f t="shared" si="106"/>
        <v>#N/A</v>
      </c>
      <c r="H1679" s="38">
        <f t="shared" si="107"/>
        <v>125652.05499999999</v>
      </c>
      <c r="I1679">
        <v>15.8</v>
      </c>
      <c r="K1679" s="38"/>
      <c r="L1679" s="45"/>
    </row>
    <row r="1680" spans="1:12" x14ac:dyDescent="0.25">
      <c r="A1680" s="36">
        <v>43683</v>
      </c>
      <c r="B1680" t="s">
        <v>2</v>
      </c>
      <c r="C1680" t="s">
        <v>1</v>
      </c>
      <c r="D1680" s="7">
        <v>132120.39000000001</v>
      </c>
      <c r="E1680" s="38">
        <f t="shared" si="104"/>
        <v>132120.39000000001</v>
      </c>
      <c r="F1680" s="45" t="e">
        <f t="shared" si="105"/>
        <v>#N/A</v>
      </c>
      <c r="G1680" s="38" t="e">
        <f t="shared" si="106"/>
        <v>#N/A</v>
      </c>
      <c r="H1680" s="38">
        <f t="shared" si="107"/>
        <v>132120.39000000001</v>
      </c>
      <c r="I1680">
        <v>13.5</v>
      </c>
      <c r="K1680" s="38"/>
      <c r="L1680" s="45"/>
    </row>
    <row r="1681" spans="1:12" x14ac:dyDescent="0.25">
      <c r="A1681" s="36">
        <v>43684</v>
      </c>
      <c r="B1681" t="s">
        <v>2</v>
      </c>
      <c r="C1681" t="s">
        <v>1</v>
      </c>
      <c r="D1681" s="7">
        <v>136315.38</v>
      </c>
      <c r="E1681" s="38">
        <f t="shared" si="104"/>
        <v>136315.38</v>
      </c>
      <c r="F1681" s="45" t="e">
        <f t="shared" si="105"/>
        <v>#N/A</v>
      </c>
      <c r="G1681" s="38" t="e">
        <f t="shared" si="106"/>
        <v>#N/A</v>
      </c>
      <c r="H1681" s="38">
        <f t="shared" si="107"/>
        <v>136315.38</v>
      </c>
      <c r="I1681">
        <v>14.1</v>
      </c>
      <c r="K1681" s="38"/>
      <c r="L1681" s="45"/>
    </row>
    <row r="1682" spans="1:12" x14ac:dyDescent="0.25">
      <c r="A1682" s="36">
        <v>43685</v>
      </c>
      <c r="B1682" t="s">
        <v>2</v>
      </c>
      <c r="C1682" t="s">
        <v>1</v>
      </c>
      <c r="D1682" s="7">
        <v>133004.73000000001</v>
      </c>
      <c r="E1682" s="38">
        <f t="shared" si="104"/>
        <v>133004.73000000001</v>
      </c>
      <c r="F1682" s="45" t="e">
        <f t="shared" si="105"/>
        <v>#N/A</v>
      </c>
      <c r="G1682" s="38" t="e">
        <f t="shared" si="106"/>
        <v>#N/A</v>
      </c>
      <c r="H1682" s="38">
        <f t="shared" si="107"/>
        <v>133004.73000000001</v>
      </c>
      <c r="I1682">
        <v>13.9</v>
      </c>
      <c r="K1682" s="38"/>
      <c r="L1682" s="45"/>
    </row>
    <row r="1683" spans="1:12" x14ac:dyDescent="0.25">
      <c r="A1683" s="36">
        <v>43686</v>
      </c>
      <c r="B1683" t="s">
        <v>2</v>
      </c>
      <c r="C1683" t="s">
        <v>1</v>
      </c>
      <c r="D1683" s="7">
        <v>142555.10500000001</v>
      </c>
      <c r="E1683" s="38">
        <f t="shared" si="104"/>
        <v>142555.10500000001</v>
      </c>
      <c r="F1683" s="45" t="e">
        <f t="shared" si="105"/>
        <v>#N/A</v>
      </c>
      <c r="G1683" s="38" t="e">
        <f t="shared" si="106"/>
        <v>#N/A</v>
      </c>
      <c r="H1683" s="38">
        <f t="shared" si="107"/>
        <v>142555.10500000001</v>
      </c>
      <c r="I1683">
        <v>10.1</v>
      </c>
      <c r="K1683" s="38"/>
      <c r="L1683" s="45"/>
    </row>
    <row r="1684" spans="1:12" x14ac:dyDescent="0.25">
      <c r="A1684" s="36">
        <v>43687</v>
      </c>
      <c r="B1684" t="s">
        <v>2</v>
      </c>
      <c r="C1684" t="s">
        <v>1</v>
      </c>
      <c r="D1684" s="7">
        <v>128554.605</v>
      </c>
      <c r="E1684" s="38">
        <f t="shared" si="104"/>
        <v>128554.605</v>
      </c>
      <c r="F1684" s="45" t="e">
        <f t="shared" si="105"/>
        <v>#N/A</v>
      </c>
      <c r="G1684" s="38" t="e">
        <f t="shared" si="106"/>
        <v>#N/A</v>
      </c>
      <c r="H1684" s="38">
        <f t="shared" si="107"/>
        <v>128554.605</v>
      </c>
      <c r="I1684">
        <v>12.5</v>
      </c>
      <c r="K1684" s="38"/>
      <c r="L1684" s="45"/>
    </row>
    <row r="1685" spans="1:12" x14ac:dyDescent="0.25">
      <c r="A1685" s="36">
        <v>43688</v>
      </c>
      <c r="B1685" t="s">
        <v>2</v>
      </c>
      <c r="C1685" t="s">
        <v>1</v>
      </c>
      <c r="D1685" s="7">
        <v>121028.325</v>
      </c>
      <c r="E1685" s="38">
        <f t="shared" si="104"/>
        <v>121028.325</v>
      </c>
      <c r="F1685" s="45" t="e">
        <f t="shared" si="105"/>
        <v>#N/A</v>
      </c>
      <c r="G1685" s="38" t="e">
        <f t="shared" si="106"/>
        <v>#N/A</v>
      </c>
      <c r="H1685" s="38">
        <f t="shared" si="107"/>
        <v>121028.325</v>
      </c>
      <c r="I1685">
        <v>12.9</v>
      </c>
      <c r="K1685" s="38"/>
      <c r="L1685" s="45"/>
    </row>
    <row r="1686" spans="1:12" x14ac:dyDescent="0.25">
      <c r="A1686" s="36">
        <v>43689</v>
      </c>
      <c r="B1686" t="s">
        <v>2</v>
      </c>
      <c r="C1686" t="s">
        <v>1</v>
      </c>
      <c r="D1686" s="7">
        <v>136683.4</v>
      </c>
      <c r="E1686" s="38">
        <f t="shared" si="104"/>
        <v>136683.4</v>
      </c>
      <c r="F1686" s="45" t="e">
        <f t="shared" si="105"/>
        <v>#N/A</v>
      </c>
      <c r="G1686" s="38" t="e">
        <f t="shared" si="106"/>
        <v>#N/A</v>
      </c>
      <c r="H1686" s="38">
        <f t="shared" si="107"/>
        <v>136683.4</v>
      </c>
      <c r="I1686">
        <v>12</v>
      </c>
      <c r="K1686" s="38"/>
      <c r="L1686" s="45"/>
    </row>
    <row r="1687" spans="1:12" x14ac:dyDescent="0.25">
      <c r="A1687" s="36">
        <v>43690</v>
      </c>
      <c r="B1687" t="s">
        <v>2</v>
      </c>
      <c r="C1687" t="s">
        <v>1</v>
      </c>
      <c r="D1687" s="7">
        <v>141474.26500000001</v>
      </c>
      <c r="E1687" s="38">
        <f t="shared" si="104"/>
        <v>141474.26500000001</v>
      </c>
      <c r="F1687" s="45" t="e">
        <f t="shared" si="105"/>
        <v>#N/A</v>
      </c>
      <c r="G1687" s="38" t="e">
        <f t="shared" si="106"/>
        <v>#N/A</v>
      </c>
      <c r="H1687" s="38">
        <f t="shared" si="107"/>
        <v>141474.26500000001</v>
      </c>
      <c r="I1687">
        <v>13.1</v>
      </c>
      <c r="K1687" s="38"/>
      <c r="L1687" s="45"/>
    </row>
    <row r="1688" spans="1:12" x14ac:dyDescent="0.25">
      <c r="A1688" s="36">
        <v>43691</v>
      </c>
      <c r="B1688" t="s">
        <v>2</v>
      </c>
      <c r="C1688" t="s">
        <v>1</v>
      </c>
      <c r="D1688" s="7">
        <v>134681.435</v>
      </c>
      <c r="E1688" s="38">
        <f t="shared" si="104"/>
        <v>134681.435</v>
      </c>
      <c r="F1688" s="45" t="e">
        <f t="shared" si="105"/>
        <v>#N/A</v>
      </c>
      <c r="G1688" s="38" t="e">
        <f t="shared" si="106"/>
        <v>#N/A</v>
      </c>
      <c r="H1688" s="38">
        <f t="shared" si="107"/>
        <v>134681.435</v>
      </c>
      <c r="I1688">
        <v>13.8</v>
      </c>
      <c r="K1688" s="38"/>
      <c r="L1688" s="45"/>
    </row>
    <row r="1689" spans="1:12" x14ac:dyDescent="0.25">
      <c r="A1689" s="36">
        <v>43692</v>
      </c>
      <c r="B1689" t="s">
        <v>2</v>
      </c>
      <c r="C1689" t="s">
        <v>1</v>
      </c>
      <c r="D1689" s="7">
        <v>128119.715</v>
      </c>
      <c r="E1689" s="38">
        <f t="shared" si="104"/>
        <v>128119.715</v>
      </c>
      <c r="F1689" s="45" t="e">
        <f t="shared" si="105"/>
        <v>#N/A</v>
      </c>
      <c r="G1689" s="38" t="e">
        <f t="shared" si="106"/>
        <v>#N/A</v>
      </c>
      <c r="H1689" s="38">
        <f t="shared" si="107"/>
        <v>128119.715</v>
      </c>
      <c r="I1689">
        <v>16.2</v>
      </c>
      <c r="K1689" s="38"/>
      <c r="L1689" s="45"/>
    </row>
    <row r="1690" spans="1:12" x14ac:dyDescent="0.25">
      <c r="A1690" s="36">
        <v>43693</v>
      </c>
      <c r="B1690" t="s">
        <v>2</v>
      </c>
      <c r="C1690" t="s">
        <v>1</v>
      </c>
      <c r="D1690" s="7">
        <v>129781.155</v>
      </c>
      <c r="E1690" s="38">
        <f t="shared" si="104"/>
        <v>129781.155</v>
      </c>
      <c r="F1690" s="45" t="e">
        <f t="shared" si="105"/>
        <v>#N/A</v>
      </c>
      <c r="G1690" s="38" t="e">
        <f t="shared" si="106"/>
        <v>#N/A</v>
      </c>
      <c r="H1690" s="38">
        <f t="shared" si="107"/>
        <v>129781.155</v>
      </c>
      <c r="I1690">
        <v>16.899999999999999</v>
      </c>
      <c r="K1690" s="38"/>
      <c r="L1690" s="45"/>
    </row>
    <row r="1691" spans="1:12" x14ac:dyDescent="0.25">
      <c r="A1691" s="36">
        <v>43694</v>
      </c>
      <c r="B1691" t="s">
        <v>2</v>
      </c>
      <c r="C1691" t="s">
        <v>1</v>
      </c>
      <c r="D1691" s="7">
        <v>115460.6</v>
      </c>
      <c r="E1691" s="38">
        <f t="shared" si="104"/>
        <v>115460.6</v>
      </c>
      <c r="F1691" s="45" t="e">
        <f t="shared" si="105"/>
        <v>#N/A</v>
      </c>
      <c r="G1691" s="38" t="e">
        <f t="shared" si="106"/>
        <v>#N/A</v>
      </c>
      <c r="H1691" s="38">
        <f t="shared" si="107"/>
        <v>115460.6</v>
      </c>
      <c r="I1691">
        <v>16.5</v>
      </c>
      <c r="K1691" s="38"/>
      <c r="L1691" s="45"/>
    </row>
    <row r="1692" spans="1:12" x14ac:dyDescent="0.25">
      <c r="A1692" s="36">
        <v>43695</v>
      </c>
      <c r="B1692" t="s">
        <v>2</v>
      </c>
      <c r="C1692" t="s">
        <v>1</v>
      </c>
      <c r="D1692" s="7">
        <v>110816.375</v>
      </c>
      <c r="E1692" s="38">
        <f t="shared" si="104"/>
        <v>110816.375</v>
      </c>
      <c r="F1692" s="45" t="e">
        <f t="shared" si="105"/>
        <v>#N/A</v>
      </c>
      <c r="G1692" s="38" t="e">
        <f t="shared" si="106"/>
        <v>#N/A</v>
      </c>
      <c r="H1692" s="38">
        <f t="shared" si="107"/>
        <v>110816.375</v>
      </c>
      <c r="I1692">
        <v>19.399999999999999</v>
      </c>
      <c r="K1692" s="38"/>
      <c r="L1692" s="45"/>
    </row>
    <row r="1693" spans="1:12" x14ac:dyDescent="0.25">
      <c r="A1693" s="36">
        <v>43696</v>
      </c>
      <c r="B1693" t="s">
        <v>2</v>
      </c>
      <c r="C1693" t="s">
        <v>1</v>
      </c>
      <c r="D1693" s="7">
        <v>131067.25</v>
      </c>
      <c r="E1693" s="38">
        <f t="shared" si="104"/>
        <v>131067.25</v>
      </c>
      <c r="F1693" s="45" t="e">
        <f t="shared" si="105"/>
        <v>#N/A</v>
      </c>
      <c r="G1693" s="38" t="e">
        <f t="shared" si="106"/>
        <v>#N/A</v>
      </c>
      <c r="H1693" s="38">
        <f t="shared" si="107"/>
        <v>131067.25</v>
      </c>
      <c r="I1693">
        <v>12.3</v>
      </c>
      <c r="K1693" s="38"/>
      <c r="L1693" s="45"/>
    </row>
    <row r="1694" spans="1:12" x14ac:dyDescent="0.25">
      <c r="A1694" s="36">
        <v>43697</v>
      </c>
      <c r="B1694" t="s">
        <v>2</v>
      </c>
      <c r="C1694" t="s">
        <v>1</v>
      </c>
      <c r="D1694" s="7">
        <v>131438.54999999999</v>
      </c>
      <c r="E1694" s="38">
        <f t="shared" si="104"/>
        <v>131438.54999999999</v>
      </c>
      <c r="F1694" s="45" t="e">
        <f t="shared" si="105"/>
        <v>#N/A</v>
      </c>
      <c r="G1694" s="38" t="e">
        <f t="shared" si="106"/>
        <v>#N/A</v>
      </c>
      <c r="H1694" s="38">
        <f t="shared" si="107"/>
        <v>131438.54999999999</v>
      </c>
      <c r="I1694">
        <v>17</v>
      </c>
      <c r="K1694" s="38"/>
      <c r="L1694" s="45"/>
    </row>
    <row r="1695" spans="1:12" x14ac:dyDescent="0.25">
      <c r="A1695" s="36">
        <v>43698</v>
      </c>
      <c r="B1695" t="s">
        <v>2</v>
      </c>
      <c r="C1695" t="s">
        <v>1</v>
      </c>
      <c r="D1695" s="7">
        <v>120747.08</v>
      </c>
      <c r="E1695" s="38">
        <f t="shared" si="104"/>
        <v>120747.08</v>
      </c>
      <c r="F1695" s="45" t="e">
        <f t="shared" si="105"/>
        <v>#N/A</v>
      </c>
      <c r="G1695" s="38" t="e">
        <f t="shared" si="106"/>
        <v>#N/A</v>
      </c>
      <c r="H1695" s="38">
        <f t="shared" si="107"/>
        <v>120747.08</v>
      </c>
      <c r="I1695">
        <v>16.600000000000001</v>
      </c>
      <c r="K1695" s="38"/>
      <c r="L1695" s="45"/>
    </row>
    <row r="1696" spans="1:12" x14ac:dyDescent="0.25">
      <c r="A1696" s="36">
        <v>43699</v>
      </c>
      <c r="B1696" t="s">
        <v>2</v>
      </c>
      <c r="C1696" t="s">
        <v>1</v>
      </c>
      <c r="D1696" s="7">
        <v>127697.99</v>
      </c>
      <c r="E1696" s="38">
        <f t="shared" si="104"/>
        <v>127697.99</v>
      </c>
      <c r="F1696" s="45" t="e">
        <f t="shared" si="105"/>
        <v>#N/A</v>
      </c>
      <c r="G1696" s="38" t="e">
        <f t="shared" si="106"/>
        <v>#N/A</v>
      </c>
      <c r="H1696" s="38">
        <f t="shared" si="107"/>
        <v>127697.99</v>
      </c>
      <c r="I1696">
        <v>13</v>
      </c>
      <c r="K1696" s="38"/>
      <c r="L1696" s="45"/>
    </row>
    <row r="1697" spans="1:12" x14ac:dyDescent="0.25">
      <c r="A1697" s="36">
        <v>43700</v>
      </c>
      <c r="B1697" t="s">
        <v>2</v>
      </c>
      <c r="C1697" t="s">
        <v>1</v>
      </c>
      <c r="D1697" s="7">
        <v>126763.36500000001</v>
      </c>
      <c r="E1697" s="38">
        <f t="shared" si="104"/>
        <v>126763.36500000001</v>
      </c>
      <c r="F1697" s="45" t="e">
        <f t="shared" si="105"/>
        <v>#N/A</v>
      </c>
      <c r="G1697" s="38" t="e">
        <f t="shared" si="106"/>
        <v>#N/A</v>
      </c>
      <c r="H1697" s="38">
        <f t="shared" si="107"/>
        <v>126763.36500000001</v>
      </c>
      <c r="I1697">
        <v>15.1</v>
      </c>
      <c r="K1697" s="38"/>
      <c r="L1697" s="45"/>
    </row>
    <row r="1698" spans="1:12" x14ac:dyDescent="0.25">
      <c r="A1698" s="36">
        <v>43701</v>
      </c>
      <c r="B1698" t="s">
        <v>2</v>
      </c>
      <c r="C1698" t="s">
        <v>1</v>
      </c>
      <c r="D1698" s="7">
        <v>107303.47500000001</v>
      </c>
      <c r="E1698" s="38">
        <f t="shared" si="104"/>
        <v>107303.47500000001</v>
      </c>
      <c r="F1698" s="45" t="e">
        <f t="shared" si="105"/>
        <v>#N/A</v>
      </c>
      <c r="G1698" s="38" t="e">
        <f t="shared" si="106"/>
        <v>#N/A</v>
      </c>
      <c r="H1698" s="38">
        <f t="shared" si="107"/>
        <v>107303.47500000001</v>
      </c>
      <c r="I1698">
        <v>18</v>
      </c>
      <c r="K1698" s="38"/>
      <c r="L1698" s="45"/>
    </row>
    <row r="1699" spans="1:12" x14ac:dyDescent="0.25">
      <c r="A1699" s="36">
        <v>43702</v>
      </c>
      <c r="B1699" t="s">
        <v>2</v>
      </c>
      <c r="C1699" t="s">
        <v>1</v>
      </c>
      <c r="D1699" s="7">
        <v>113980.3</v>
      </c>
      <c r="E1699" s="38">
        <f t="shared" si="104"/>
        <v>113980.3</v>
      </c>
      <c r="F1699" s="45" t="e">
        <f t="shared" si="105"/>
        <v>#N/A</v>
      </c>
      <c r="G1699" s="38" t="e">
        <f t="shared" si="106"/>
        <v>#N/A</v>
      </c>
      <c r="H1699" s="38">
        <f t="shared" si="107"/>
        <v>113980.3</v>
      </c>
      <c r="I1699">
        <v>12.9</v>
      </c>
      <c r="K1699" s="38"/>
      <c r="L1699" s="45"/>
    </row>
    <row r="1700" spans="1:12" x14ac:dyDescent="0.25">
      <c r="A1700" s="36">
        <v>43703</v>
      </c>
      <c r="B1700" t="s">
        <v>2</v>
      </c>
      <c r="C1700" t="s">
        <v>1</v>
      </c>
      <c r="D1700" s="7">
        <v>132704.36499999999</v>
      </c>
      <c r="E1700" s="38">
        <f t="shared" si="104"/>
        <v>132704.36499999999</v>
      </c>
      <c r="F1700" s="45" t="e">
        <f t="shared" si="105"/>
        <v>#N/A</v>
      </c>
      <c r="G1700" s="38" t="e">
        <f t="shared" si="106"/>
        <v>#N/A</v>
      </c>
      <c r="H1700" s="38">
        <f t="shared" si="107"/>
        <v>132704.36499999999</v>
      </c>
      <c r="I1700">
        <v>14.4</v>
      </c>
      <c r="K1700" s="38"/>
      <c r="L1700" s="45"/>
    </row>
    <row r="1701" spans="1:12" x14ac:dyDescent="0.25">
      <c r="A1701" s="36">
        <v>43704</v>
      </c>
      <c r="B1701" t="s">
        <v>2</v>
      </c>
      <c r="C1701" t="s">
        <v>1</v>
      </c>
      <c r="D1701" s="7">
        <v>130964.88499999999</v>
      </c>
      <c r="E1701" s="38">
        <f t="shared" si="104"/>
        <v>130964.88499999999</v>
      </c>
      <c r="F1701" s="45" t="e">
        <f t="shared" si="105"/>
        <v>#N/A</v>
      </c>
      <c r="G1701" s="38" t="e">
        <f t="shared" si="106"/>
        <v>#N/A</v>
      </c>
      <c r="H1701" s="38">
        <f t="shared" si="107"/>
        <v>130964.88499999999</v>
      </c>
      <c r="I1701">
        <v>15.3</v>
      </c>
      <c r="K1701" s="38"/>
      <c r="L1701" s="45"/>
    </row>
    <row r="1702" spans="1:12" x14ac:dyDescent="0.25">
      <c r="A1702" s="36">
        <v>43705</v>
      </c>
      <c r="B1702" t="s">
        <v>2</v>
      </c>
      <c r="C1702" t="s">
        <v>1</v>
      </c>
      <c r="D1702" s="7">
        <v>137660.94</v>
      </c>
      <c r="E1702" s="38">
        <f t="shared" si="104"/>
        <v>137660.94</v>
      </c>
      <c r="F1702" s="45" t="e">
        <f t="shared" si="105"/>
        <v>#N/A</v>
      </c>
      <c r="G1702" s="38" t="e">
        <f t="shared" si="106"/>
        <v>#N/A</v>
      </c>
      <c r="H1702" s="38">
        <f t="shared" si="107"/>
        <v>137660.94</v>
      </c>
      <c r="I1702">
        <v>13.4</v>
      </c>
      <c r="K1702" s="38"/>
      <c r="L1702" s="45"/>
    </row>
    <row r="1703" spans="1:12" x14ac:dyDescent="0.25">
      <c r="A1703" s="36">
        <v>43706</v>
      </c>
      <c r="B1703" t="s">
        <v>2</v>
      </c>
      <c r="C1703" t="s">
        <v>1</v>
      </c>
      <c r="D1703" s="7">
        <v>134233.345</v>
      </c>
      <c r="E1703" s="38">
        <f t="shared" si="104"/>
        <v>134233.345</v>
      </c>
      <c r="F1703" s="45" t="e">
        <f t="shared" si="105"/>
        <v>#N/A</v>
      </c>
      <c r="G1703" s="38" t="e">
        <f t="shared" si="106"/>
        <v>#N/A</v>
      </c>
      <c r="H1703" s="38">
        <f t="shared" si="107"/>
        <v>134233.345</v>
      </c>
      <c r="I1703">
        <v>13</v>
      </c>
      <c r="K1703" s="38"/>
      <c r="L1703" s="45"/>
    </row>
    <row r="1704" spans="1:12" x14ac:dyDescent="0.25">
      <c r="A1704" s="36">
        <v>43707</v>
      </c>
      <c r="B1704" t="s">
        <v>2</v>
      </c>
      <c r="C1704" t="s">
        <v>1</v>
      </c>
      <c r="D1704" s="7">
        <v>131871.07999999999</v>
      </c>
      <c r="E1704" s="38">
        <f t="shared" si="104"/>
        <v>131871.07999999999</v>
      </c>
      <c r="F1704" s="45" t="e">
        <f t="shared" si="105"/>
        <v>#N/A</v>
      </c>
      <c r="G1704" s="38" t="e">
        <f t="shared" si="106"/>
        <v>#N/A</v>
      </c>
      <c r="H1704" s="38">
        <f t="shared" si="107"/>
        <v>131871.07999999999</v>
      </c>
      <c r="I1704">
        <v>15.3</v>
      </c>
      <c r="K1704" s="38"/>
      <c r="L1704" s="45"/>
    </row>
    <row r="1705" spans="1:12" x14ac:dyDescent="0.25">
      <c r="A1705" s="36">
        <v>43708</v>
      </c>
      <c r="B1705" t="s">
        <v>2</v>
      </c>
      <c r="C1705" t="s">
        <v>1</v>
      </c>
      <c r="D1705" s="7">
        <v>107616.03</v>
      </c>
      <c r="E1705" s="38">
        <f t="shared" si="104"/>
        <v>107616.03</v>
      </c>
      <c r="F1705" s="45" t="e">
        <f t="shared" si="105"/>
        <v>#N/A</v>
      </c>
      <c r="G1705" s="38" t="e">
        <f t="shared" si="106"/>
        <v>#N/A</v>
      </c>
      <c r="H1705" s="38">
        <f t="shared" si="107"/>
        <v>107616.03</v>
      </c>
      <c r="I1705">
        <v>18.2</v>
      </c>
      <c r="K1705" s="38"/>
      <c r="L1705" s="45"/>
    </row>
    <row r="1706" spans="1:12" x14ac:dyDescent="0.25">
      <c r="A1706" s="36">
        <v>43709</v>
      </c>
      <c r="B1706" t="s">
        <v>2</v>
      </c>
      <c r="C1706" t="s">
        <v>1</v>
      </c>
      <c r="D1706" s="7">
        <v>106779.47500000001</v>
      </c>
      <c r="E1706" s="38">
        <f t="shared" si="104"/>
        <v>106779.47500000001</v>
      </c>
      <c r="F1706" s="45" t="e">
        <f t="shared" si="105"/>
        <v>#N/A</v>
      </c>
      <c r="G1706" s="38" t="e">
        <f t="shared" si="106"/>
        <v>#N/A</v>
      </c>
      <c r="H1706" s="38">
        <f t="shared" si="107"/>
        <v>106779.47500000001</v>
      </c>
      <c r="I1706">
        <v>19.600000000000001</v>
      </c>
      <c r="K1706" s="38"/>
      <c r="L1706" s="45"/>
    </row>
    <row r="1707" spans="1:12" x14ac:dyDescent="0.25">
      <c r="A1707" s="36">
        <v>43710</v>
      </c>
      <c r="B1707" t="s">
        <v>2</v>
      </c>
      <c r="C1707" t="s">
        <v>1</v>
      </c>
      <c r="D1707" s="7">
        <v>121697.38</v>
      </c>
      <c r="E1707" s="38">
        <f t="shared" si="104"/>
        <v>121697.38</v>
      </c>
      <c r="F1707" s="45" t="e">
        <f t="shared" si="105"/>
        <v>#N/A</v>
      </c>
      <c r="G1707" s="38" t="e">
        <f t="shared" si="106"/>
        <v>#N/A</v>
      </c>
      <c r="H1707" s="38">
        <f t="shared" si="107"/>
        <v>121697.38</v>
      </c>
      <c r="I1707">
        <v>17.600000000000001</v>
      </c>
      <c r="K1707" s="38"/>
      <c r="L1707" s="45"/>
    </row>
    <row r="1708" spans="1:12" x14ac:dyDescent="0.25">
      <c r="A1708" s="36">
        <v>43711</v>
      </c>
      <c r="B1708" t="s">
        <v>2</v>
      </c>
      <c r="C1708" t="s">
        <v>1</v>
      </c>
      <c r="D1708" s="7">
        <v>118871.215</v>
      </c>
      <c r="E1708" s="38">
        <f t="shared" si="104"/>
        <v>118871.215</v>
      </c>
      <c r="F1708" s="45" t="e">
        <f t="shared" si="105"/>
        <v>#N/A</v>
      </c>
      <c r="G1708" s="38" t="e">
        <f t="shared" si="106"/>
        <v>#N/A</v>
      </c>
      <c r="H1708" s="38">
        <f t="shared" si="107"/>
        <v>118871.215</v>
      </c>
      <c r="I1708">
        <v>19.600000000000001</v>
      </c>
      <c r="K1708" s="38"/>
      <c r="L1708" s="45"/>
    </row>
    <row r="1709" spans="1:12" x14ac:dyDescent="0.25">
      <c r="A1709" s="36">
        <v>43712</v>
      </c>
      <c r="B1709" t="s">
        <v>2</v>
      </c>
      <c r="C1709" t="s">
        <v>1</v>
      </c>
      <c r="D1709" s="7">
        <v>122652.81</v>
      </c>
      <c r="E1709" s="38">
        <f t="shared" si="104"/>
        <v>122652.81</v>
      </c>
      <c r="F1709" s="45" t="e">
        <f t="shared" si="105"/>
        <v>#N/A</v>
      </c>
      <c r="G1709" s="38" t="e">
        <f t="shared" si="106"/>
        <v>#N/A</v>
      </c>
      <c r="H1709" s="38">
        <f t="shared" si="107"/>
        <v>122652.81</v>
      </c>
      <c r="I1709">
        <v>18.7</v>
      </c>
      <c r="K1709" s="38"/>
      <c r="L1709" s="45"/>
    </row>
    <row r="1710" spans="1:12" x14ac:dyDescent="0.25">
      <c r="A1710" s="36">
        <v>43713</v>
      </c>
      <c r="B1710" t="s">
        <v>2</v>
      </c>
      <c r="C1710" t="s">
        <v>1</v>
      </c>
      <c r="D1710" s="7">
        <v>120223.175</v>
      </c>
      <c r="E1710" s="38">
        <f t="shared" si="104"/>
        <v>120223.175</v>
      </c>
      <c r="F1710" s="45" t="e">
        <f t="shared" si="105"/>
        <v>#N/A</v>
      </c>
      <c r="G1710" s="38" t="e">
        <f t="shared" si="106"/>
        <v>#N/A</v>
      </c>
      <c r="H1710" s="38">
        <f t="shared" si="107"/>
        <v>120223.175</v>
      </c>
      <c r="I1710">
        <v>21.2</v>
      </c>
      <c r="K1710" s="38"/>
      <c r="L1710" s="45"/>
    </row>
    <row r="1711" spans="1:12" x14ac:dyDescent="0.25">
      <c r="A1711" s="36">
        <v>43714</v>
      </c>
      <c r="B1711" t="s">
        <v>2</v>
      </c>
      <c r="C1711" t="s">
        <v>1</v>
      </c>
      <c r="D1711" s="7">
        <v>122222.69</v>
      </c>
      <c r="E1711" s="38">
        <f t="shared" si="104"/>
        <v>122222.69</v>
      </c>
      <c r="F1711" s="45" t="e">
        <f t="shared" si="105"/>
        <v>#N/A</v>
      </c>
      <c r="G1711" s="38" t="e">
        <f t="shared" si="106"/>
        <v>#N/A</v>
      </c>
      <c r="H1711" s="38">
        <f t="shared" si="107"/>
        <v>122222.69</v>
      </c>
      <c r="I1711">
        <v>16</v>
      </c>
      <c r="K1711" s="38"/>
      <c r="L1711" s="45"/>
    </row>
    <row r="1712" spans="1:12" x14ac:dyDescent="0.25">
      <c r="A1712" s="36">
        <v>43715</v>
      </c>
      <c r="B1712" t="s">
        <v>2</v>
      </c>
      <c r="C1712" t="s">
        <v>1</v>
      </c>
      <c r="D1712" s="7">
        <v>115200.19</v>
      </c>
      <c r="E1712" s="38">
        <f t="shared" si="104"/>
        <v>115200.19</v>
      </c>
      <c r="F1712" s="45" t="e">
        <f t="shared" si="105"/>
        <v>#N/A</v>
      </c>
      <c r="G1712" s="38" t="e">
        <f t="shared" si="106"/>
        <v>#N/A</v>
      </c>
      <c r="H1712" s="38">
        <f t="shared" si="107"/>
        <v>115200.19</v>
      </c>
      <c r="I1712">
        <v>12.9</v>
      </c>
      <c r="K1712" s="38"/>
      <c r="L1712" s="45"/>
    </row>
    <row r="1713" spans="1:12" x14ac:dyDescent="0.25">
      <c r="A1713" s="36">
        <v>43716</v>
      </c>
      <c r="B1713" t="s">
        <v>2</v>
      </c>
      <c r="C1713" t="s">
        <v>1</v>
      </c>
      <c r="D1713" s="7">
        <v>116999.07</v>
      </c>
      <c r="E1713" s="38">
        <f t="shared" si="104"/>
        <v>116999.07</v>
      </c>
      <c r="F1713" s="45" t="e">
        <f t="shared" si="105"/>
        <v>#N/A</v>
      </c>
      <c r="G1713" s="38" t="e">
        <f t="shared" si="106"/>
        <v>#N/A</v>
      </c>
      <c r="H1713" s="38">
        <f t="shared" si="107"/>
        <v>116999.07</v>
      </c>
      <c r="I1713">
        <v>15.1</v>
      </c>
      <c r="K1713" s="38"/>
      <c r="L1713" s="45"/>
    </row>
    <row r="1714" spans="1:12" x14ac:dyDescent="0.25">
      <c r="A1714" s="36">
        <v>43717</v>
      </c>
      <c r="B1714" t="s">
        <v>2</v>
      </c>
      <c r="C1714" t="s">
        <v>1</v>
      </c>
      <c r="D1714" s="7">
        <v>130448.11500000001</v>
      </c>
      <c r="E1714" s="38">
        <f t="shared" si="104"/>
        <v>130448.11500000001</v>
      </c>
      <c r="F1714" s="45" t="e">
        <f t="shared" si="105"/>
        <v>#N/A</v>
      </c>
      <c r="G1714" s="38" t="e">
        <f t="shared" si="106"/>
        <v>#N/A</v>
      </c>
      <c r="H1714" s="38">
        <f t="shared" si="107"/>
        <v>130448.11500000001</v>
      </c>
      <c r="I1714">
        <v>12.8</v>
      </c>
      <c r="K1714" s="38"/>
      <c r="L1714" s="45"/>
    </row>
    <row r="1715" spans="1:12" x14ac:dyDescent="0.25">
      <c r="A1715" s="36">
        <v>43718</v>
      </c>
      <c r="B1715" t="s">
        <v>2</v>
      </c>
      <c r="C1715" t="s">
        <v>1</v>
      </c>
      <c r="D1715" s="7">
        <v>131665.01500000001</v>
      </c>
      <c r="E1715" s="38">
        <f t="shared" si="104"/>
        <v>131665.01500000001</v>
      </c>
      <c r="F1715" s="45" t="e">
        <f t="shared" si="105"/>
        <v>#N/A</v>
      </c>
      <c r="G1715" s="38" t="e">
        <f t="shared" si="106"/>
        <v>#N/A</v>
      </c>
      <c r="H1715" s="38">
        <f t="shared" si="107"/>
        <v>131665.01500000001</v>
      </c>
      <c r="I1715">
        <v>14.8</v>
      </c>
      <c r="K1715" s="38"/>
      <c r="L1715" s="45"/>
    </row>
    <row r="1716" spans="1:12" x14ac:dyDescent="0.25">
      <c r="A1716" s="36">
        <v>43719</v>
      </c>
      <c r="B1716" t="s">
        <v>2</v>
      </c>
      <c r="C1716" t="s">
        <v>1</v>
      </c>
      <c r="D1716" s="7">
        <v>121100.045</v>
      </c>
      <c r="E1716" s="38">
        <f t="shared" si="104"/>
        <v>121100.045</v>
      </c>
      <c r="F1716" s="45" t="e">
        <f t="shared" si="105"/>
        <v>#N/A</v>
      </c>
      <c r="G1716" s="38" t="e">
        <f t="shared" si="106"/>
        <v>#N/A</v>
      </c>
      <c r="H1716" s="38">
        <f t="shared" si="107"/>
        <v>121100.045</v>
      </c>
      <c r="I1716">
        <v>20.8</v>
      </c>
      <c r="K1716" s="38"/>
      <c r="L1716" s="45"/>
    </row>
    <row r="1717" spans="1:12" x14ac:dyDescent="0.25">
      <c r="A1717" s="36">
        <v>43720</v>
      </c>
      <c r="B1717" t="s">
        <v>2</v>
      </c>
      <c r="C1717" t="s">
        <v>1</v>
      </c>
      <c r="D1717" s="7">
        <v>118723.07</v>
      </c>
      <c r="E1717" s="38">
        <f t="shared" si="104"/>
        <v>118723.07</v>
      </c>
      <c r="F1717" s="45" t="e">
        <f t="shared" si="105"/>
        <v>#N/A</v>
      </c>
      <c r="G1717" s="38" t="e">
        <f t="shared" si="106"/>
        <v>#N/A</v>
      </c>
      <c r="H1717" s="38">
        <f t="shared" si="107"/>
        <v>118723.07</v>
      </c>
      <c r="I1717">
        <v>20.8</v>
      </c>
      <c r="K1717" s="38"/>
      <c r="L1717" s="45"/>
    </row>
    <row r="1718" spans="1:12" x14ac:dyDescent="0.25">
      <c r="A1718" s="36">
        <v>43721</v>
      </c>
      <c r="B1718" t="s">
        <v>2</v>
      </c>
      <c r="C1718" t="s">
        <v>1</v>
      </c>
      <c r="D1718" s="7">
        <v>120349.015</v>
      </c>
      <c r="E1718" s="38">
        <f t="shared" si="104"/>
        <v>120349.015</v>
      </c>
      <c r="F1718" s="45" t="e">
        <f t="shared" si="105"/>
        <v>#N/A</v>
      </c>
      <c r="G1718" s="38" t="e">
        <f t="shared" si="106"/>
        <v>#N/A</v>
      </c>
      <c r="H1718" s="38">
        <f t="shared" si="107"/>
        <v>120349.015</v>
      </c>
      <c r="I1718">
        <v>18.600000000000001</v>
      </c>
      <c r="K1718" s="38"/>
      <c r="L1718" s="45"/>
    </row>
    <row r="1719" spans="1:12" x14ac:dyDescent="0.25">
      <c r="A1719" s="36">
        <v>43722</v>
      </c>
      <c r="B1719" t="s">
        <v>2</v>
      </c>
      <c r="C1719" t="s">
        <v>1</v>
      </c>
      <c r="D1719" s="7">
        <v>103500.955</v>
      </c>
      <c r="E1719" s="38">
        <f t="shared" si="104"/>
        <v>103500.955</v>
      </c>
      <c r="F1719" s="45" t="e">
        <f t="shared" si="105"/>
        <v>#N/A</v>
      </c>
      <c r="G1719" s="38" t="e">
        <f t="shared" si="106"/>
        <v>#N/A</v>
      </c>
      <c r="H1719" s="38">
        <f t="shared" si="107"/>
        <v>103500.955</v>
      </c>
      <c r="I1719">
        <v>20</v>
      </c>
      <c r="K1719" s="38"/>
      <c r="L1719" s="45"/>
    </row>
    <row r="1720" spans="1:12" x14ac:dyDescent="0.25">
      <c r="A1720" s="36">
        <v>43723</v>
      </c>
      <c r="B1720" t="s">
        <v>2</v>
      </c>
      <c r="C1720" t="s">
        <v>1</v>
      </c>
      <c r="D1720" s="7">
        <v>105149.02</v>
      </c>
      <c r="E1720" s="38">
        <f t="shared" si="104"/>
        <v>105149.02</v>
      </c>
      <c r="F1720" s="45" t="e">
        <f t="shared" si="105"/>
        <v>#N/A</v>
      </c>
      <c r="G1720" s="38" t="e">
        <f t="shared" si="106"/>
        <v>#N/A</v>
      </c>
      <c r="H1720" s="38">
        <f t="shared" si="107"/>
        <v>105149.02</v>
      </c>
      <c r="I1720">
        <v>21.8</v>
      </c>
      <c r="K1720" s="38"/>
      <c r="L1720" s="45"/>
    </row>
    <row r="1721" spans="1:12" x14ac:dyDescent="0.25">
      <c r="A1721" s="36">
        <v>43724</v>
      </c>
      <c r="B1721" t="s">
        <v>2</v>
      </c>
      <c r="C1721" t="s">
        <v>1</v>
      </c>
      <c r="D1721" s="7">
        <v>119362.235</v>
      </c>
      <c r="E1721" s="38">
        <f t="shared" si="104"/>
        <v>119362.235</v>
      </c>
      <c r="F1721" s="45" t="e">
        <f t="shared" si="105"/>
        <v>#N/A</v>
      </c>
      <c r="G1721" s="38" t="e">
        <f t="shared" si="106"/>
        <v>#N/A</v>
      </c>
      <c r="H1721" s="38">
        <f t="shared" si="107"/>
        <v>119362.235</v>
      </c>
      <c r="I1721">
        <v>12.8</v>
      </c>
      <c r="K1721" s="38"/>
      <c r="L1721" s="45"/>
    </row>
    <row r="1722" spans="1:12" x14ac:dyDescent="0.25">
      <c r="A1722" s="36">
        <v>43725</v>
      </c>
      <c r="B1722" t="s">
        <v>2</v>
      </c>
      <c r="C1722" t="s">
        <v>1</v>
      </c>
      <c r="D1722" s="7">
        <v>124129.44</v>
      </c>
      <c r="E1722" s="38">
        <f t="shared" si="104"/>
        <v>124129.44</v>
      </c>
      <c r="F1722" s="45" t="e">
        <f t="shared" si="105"/>
        <v>#N/A</v>
      </c>
      <c r="G1722" s="38" t="e">
        <f t="shared" si="106"/>
        <v>#N/A</v>
      </c>
      <c r="H1722" s="38">
        <f t="shared" si="107"/>
        <v>124129.44</v>
      </c>
      <c r="I1722">
        <v>14.8</v>
      </c>
      <c r="K1722" s="38"/>
      <c r="L1722" s="45"/>
    </row>
    <row r="1723" spans="1:12" x14ac:dyDescent="0.25">
      <c r="A1723" s="36">
        <v>43726</v>
      </c>
      <c r="B1723" t="s">
        <v>2</v>
      </c>
      <c r="C1723" t="s">
        <v>1</v>
      </c>
      <c r="D1723" s="7">
        <v>119715.705</v>
      </c>
      <c r="E1723" s="38">
        <f t="shared" si="104"/>
        <v>119715.705</v>
      </c>
      <c r="F1723" s="45" t="e">
        <f t="shared" si="105"/>
        <v>#N/A</v>
      </c>
      <c r="G1723" s="38" t="e">
        <f t="shared" si="106"/>
        <v>#N/A</v>
      </c>
      <c r="H1723" s="38">
        <f t="shared" si="107"/>
        <v>119715.705</v>
      </c>
      <c r="I1723">
        <v>18.899999999999999</v>
      </c>
      <c r="K1723" s="38"/>
      <c r="L1723" s="45"/>
    </row>
    <row r="1724" spans="1:12" x14ac:dyDescent="0.25">
      <c r="A1724" s="36">
        <v>43727</v>
      </c>
      <c r="B1724" t="s">
        <v>2</v>
      </c>
      <c r="C1724" t="s">
        <v>1</v>
      </c>
      <c r="D1724" s="7">
        <v>108102.56</v>
      </c>
      <c r="E1724" s="38">
        <f t="shared" si="104"/>
        <v>108102.56</v>
      </c>
      <c r="F1724" s="45" t="e">
        <f t="shared" si="105"/>
        <v>#N/A</v>
      </c>
      <c r="G1724" s="38" t="e">
        <f t="shared" si="106"/>
        <v>#N/A</v>
      </c>
      <c r="H1724" s="38">
        <f t="shared" si="107"/>
        <v>108102.56</v>
      </c>
      <c r="I1724">
        <v>24</v>
      </c>
      <c r="K1724" s="38"/>
      <c r="L1724" s="45"/>
    </row>
    <row r="1725" spans="1:12" x14ac:dyDescent="0.25">
      <c r="A1725" s="36">
        <v>43728</v>
      </c>
      <c r="B1725" t="s">
        <v>1</v>
      </c>
      <c r="C1725" t="s">
        <v>1</v>
      </c>
      <c r="D1725" s="7">
        <v>107222.345</v>
      </c>
      <c r="E1725" s="38" t="e">
        <f t="shared" si="104"/>
        <v>#N/A</v>
      </c>
      <c r="F1725" s="45">
        <f t="shared" si="105"/>
        <v>107222.345</v>
      </c>
      <c r="G1725" s="38" t="e">
        <f t="shared" si="106"/>
        <v>#N/A</v>
      </c>
      <c r="H1725" s="38">
        <f t="shared" si="107"/>
        <v>107222.345</v>
      </c>
      <c r="I1725">
        <v>26.2</v>
      </c>
      <c r="K1725" s="38"/>
      <c r="L1725" s="45"/>
    </row>
    <row r="1726" spans="1:12" x14ac:dyDescent="0.25">
      <c r="A1726" s="36">
        <v>43729</v>
      </c>
      <c r="B1726" t="s">
        <v>1</v>
      </c>
      <c r="C1726" t="s">
        <v>1</v>
      </c>
      <c r="D1726" s="7">
        <v>101348.35</v>
      </c>
      <c r="E1726" s="38" t="e">
        <f t="shared" si="104"/>
        <v>#N/A</v>
      </c>
      <c r="F1726" s="45">
        <f t="shared" si="105"/>
        <v>101348.35</v>
      </c>
      <c r="G1726" s="38" t="e">
        <f t="shared" si="106"/>
        <v>#N/A</v>
      </c>
      <c r="H1726" s="38">
        <f t="shared" si="107"/>
        <v>101348.35</v>
      </c>
      <c r="I1726">
        <v>19.399999999999999</v>
      </c>
      <c r="K1726" s="38"/>
      <c r="L1726" s="45"/>
    </row>
    <row r="1727" spans="1:12" x14ac:dyDescent="0.25">
      <c r="A1727" s="36">
        <v>43730</v>
      </c>
      <c r="B1727" t="s">
        <v>1</v>
      </c>
      <c r="C1727" t="s">
        <v>1</v>
      </c>
      <c r="D1727" s="7">
        <v>102386.52499999999</v>
      </c>
      <c r="E1727" s="38" t="e">
        <f t="shared" si="104"/>
        <v>#N/A</v>
      </c>
      <c r="F1727" s="45">
        <f t="shared" si="105"/>
        <v>102386.52499999999</v>
      </c>
      <c r="G1727" s="38" t="e">
        <f t="shared" si="106"/>
        <v>#N/A</v>
      </c>
      <c r="H1727" s="38">
        <f t="shared" si="107"/>
        <v>102386.52499999999</v>
      </c>
      <c r="I1727">
        <v>15.5</v>
      </c>
      <c r="K1727" s="38"/>
      <c r="L1727" s="45"/>
    </row>
    <row r="1728" spans="1:12" x14ac:dyDescent="0.25">
      <c r="A1728" s="36">
        <v>43731</v>
      </c>
      <c r="B1728" t="s">
        <v>1</v>
      </c>
      <c r="C1728" t="s">
        <v>1</v>
      </c>
      <c r="D1728" s="7">
        <v>121862.88499999999</v>
      </c>
      <c r="E1728" s="38" t="e">
        <f t="shared" si="104"/>
        <v>#N/A</v>
      </c>
      <c r="F1728" s="45">
        <f t="shared" si="105"/>
        <v>121862.88499999999</v>
      </c>
      <c r="G1728" s="38" t="e">
        <f t="shared" si="106"/>
        <v>#N/A</v>
      </c>
      <c r="H1728" s="38">
        <f t="shared" si="107"/>
        <v>121862.88499999999</v>
      </c>
      <c r="I1728">
        <v>15.2</v>
      </c>
      <c r="K1728" s="38"/>
      <c r="L1728" s="45"/>
    </row>
    <row r="1729" spans="1:12" x14ac:dyDescent="0.25">
      <c r="A1729" s="36">
        <v>43732</v>
      </c>
      <c r="B1729" t="s">
        <v>1</v>
      </c>
      <c r="C1729" t="s">
        <v>1</v>
      </c>
      <c r="D1729" s="7">
        <v>125787.33</v>
      </c>
      <c r="E1729" s="38" t="e">
        <f t="shared" si="104"/>
        <v>#N/A</v>
      </c>
      <c r="F1729" s="45">
        <f t="shared" si="105"/>
        <v>125787.33</v>
      </c>
      <c r="G1729" s="38" t="e">
        <f t="shared" si="106"/>
        <v>#N/A</v>
      </c>
      <c r="H1729" s="38">
        <f t="shared" si="107"/>
        <v>125787.33</v>
      </c>
      <c r="I1729">
        <v>15.1</v>
      </c>
      <c r="K1729" s="38"/>
      <c r="L1729" s="45"/>
    </row>
    <row r="1730" spans="1:12" x14ac:dyDescent="0.25">
      <c r="A1730" s="36">
        <v>43733</v>
      </c>
      <c r="B1730" t="s">
        <v>1</v>
      </c>
      <c r="C1730" t="s">
        <v>1</v>
      </c>
      <c r="D1730" s="7">
        <v>124302.93</v>
      </c>
      <c r="E1730" s="38" t="e">
        <f t="shared" si="104"/>
        <v>#N/A</v>
      </c>
      <c r="F1730" s="45">
        <f t="shared" si="105"/>
        <v>124302.93</v>
      </c>
      <c r="G1730" s="38" t="e">
        <f t="shared" si="106"/>
        <v>#N/A</v>
      </c>
      <c r="H1730" s="38">
        <f t="shared" si="107"/>
        <v>124302.93</v>
      </c>
      <c r="I1730">
        <v>16.600000000000001</v>
      </c>
      <c r="K1730" s="38"/>
      <c r="L1730" s="45"/>
    </row>
    <row r="1731" spans="1:12" x14ac:dyDescent="0.25">
      <c r="A1731" s="36">
        <v>43734</v>
      </c>
      <c r="B1731" t="s">
        <v>1</v>
      </c>
      <c r="C1731" t="s">
        <v>1</v>
      </c>
      <c r="D1731" s="7">
        <v>117320.175</v>
      </c>
      <c r="E1731" s="38" t="e">
        <f t="shared" ref="E1731:E1794" si="108">IF($B1731="N",#N/A,$D1731)</f>
        <v>#N/A</v>
      </c>
      <c r="F1731" s="45">
        <f t="shared" ref="F1731:F1794" si="109">IF($B1731="N",$D1731,#N/A)</f>
        <v>117320.175</v>
      </c>
      <c r="G1731" s="38" t="e">
        <f t="shared" ref="G1731:G1794" si="110">IF($C1731="Y",$D1731,#N/A)</f>
        <v>#N/A</v>
      </c>
      <c r="H1731" s="38">
        <f t="shared" ref="H1731:H1794" si="111">IF($C1731="Y",#N/A,$D1731)</f>
        <v>117320.175</v>
      </c>
      <c r="I1731">
        <v>20.3</v>
      </c>
      <c r="K1731" s="38"/>
      <c r="L1731" s="45"/>
    </row>
    <row r="1732" spans="1:12" x14ac:dyDescent="0.25">
      <c r="A1732" s="36">
        <v>43735</v>
      </c>
      <c r="B1732" t="s">
        <v>1</v>
      </c>
      <c r="C1732" t="s">
        <v>2</v>
      </c>
      <c r="D1732" s="7">
        <v>106043.02</v>
      </c>
      <c r="E1732" s="38" t="e">
        <f t="shared" si="108"/>
        <v>#N/A</v>
      </c>
      <c r="F1732" s="45">
        <f t="shared" si="109"/>
        <v>106043.02</v>
      </c>
      <c r="G1732" s="38">
        <f t="shared" si="110"/>
        <v>106043.02</v>
      </c>
      <c r="H1732" s="38" t="e">
        <f t="shared" si="111"/>
        <v>#N/A</v>
      </c>
      <c r="I1732">
        <v>18.8</v>
      </c>
      <c r="K1732" s="38"/>
      <c r="L1732" s="45"/>
    </row>
    <row r="1733" spans="1:12" x14ac:dyDescent="0.25">
      <c r="A1733" s="36">
        <v>43736</v>
      </c>
      <c r="B1733" t="s">
        <v>1</v>
      </c>
      <c r="C1733" t="s">
        <v>1</v>
      </c>
      <c r="D1733" s="7">
        <v>108762.31</v>
      </c>
      <c r="E1733" s="38" t="e">
        <f t="shared" si="108"/>
        <v>#N/A</v>
      </c>
      <c r="F1733" s="45">
        <f t="shared" si="109"/>
        <v>108762.31</v>
      </c>
      <c r="G1733" s="38" t="e">
        <f t="shared" si="110"/>
        <v>#N/A</v>
      </c>
      <c r="H1733" s="38">
        <f t="shared" si="111"/>
        <v>108762.31</v>
      </c>
      <c r="I1733">
        <v>14.9</v>
      </c>
      <c r="K1733" s="38"/>
      <c r="L1733" s="45"/>
    </row>
    <row r="1734" spans="1:12" x14ac:dyDescent="0.25">
      <c r="A1734" s="36">
        <v>43737</v>
      </c>
      <c r="B1734" t="s">
        <v>1</v>
      </c>
      <c r="C1734" t="s">
        <v>1</v>
      </c>
      <c r="D1734" s="7">
        <v>104804.09</v>
      </c>
      <c r="E1734" s="38" t="e">
        <f t="shared" si="108"/>
        <v>#N/A</v>
      </c>
      <c r="F1734" s="45">
        <f t="shared" si="109"/>
        <v>104804.09</v>
      </c>
      <c r="G1734" s="38" t="e">
        <f t="shared" si="110"/>
        <v>#N/A</v>
      </c>
      <c r="H1734" s="38">
        <f t="shared" si="111"/>
        <v>104804.09</v>
      </c>
      <c r="I1734">
        <v>15.8</v>
      </c>
      <c r="K1734" s="38"/>
      <c r="L1734" s="45"/>
    </row>
    <row r="1735" spans="1:12" x14ac:dyDescent="0.25">
      <c r="A1735" s="36">
        <v>43738</v>
      </c>
      <c r="B1735" t="s">
        <v>1</v>
      </c>
      <c r="C1735" t="s">
        <v>1</v>
      </c>
      <c r="D1735" s="7">
        <v>121770.82</v>
      </c>
      <c r="E1735" s="38" t="e">
        <f t="shared" si="108"/>
        <v>#N/A</v>
      </c>
      <c r="F1735" s="45">
        <f t="shared" si="109"/>
        <v>121770.82</v>
      </c>
      <c r="G1735" s="38" t="e">
        <f t="shared" si="110"/>
        <v>#N/A</v>
      </c>
      <c r="H1735" s="38">
        <f t="shared" si="111"/>
        <v>121770.82</v>
      </c>
      <c r="I1735">
        <v>14.1</v>
      </c>
      <c r="K1735" s="38"/>
      <c r="L1735" s="45"/>
    </row>
    <row r="1736" spans="1:12" x14ac:dyDescent="0.25">
      <c r="A1736" s="36">
        <v>43739</v>
      </c>
      <c r="B1736" t="s">
        <v>1</v>
      </c>
      <c r="C1736" t="s">
        <v>1</v>
      </c>
      <c r="D1736" s="7">
        <v>117265.27499999999</v>
      </c>
      <c r="E1736" s="38" t="e">
        <f t="shared" si="108"/>
        <v>#N/A</v>
      </c>
      <c r="F1736" s="45">
        <f t="shared" si="109"/>
        <v>117265.27499999999</v>
      </c>
      <c r="G1736" s="38" t="e">
        <f t="shared" si="110"/>
        <v>#N/A</v>
      </c>
      <c r="H1736" s="38">
        <f t="shared" si="111"/>
        <v>117265.27499999999</v>
      </c>
      <c r="I1736">
        <v>20.5</v>
      </c>
      <c r="K1736" s="38"/>
      <c r="L1736" s="45"/>
    </row>
    <row r="1737" spans="1:12" x14ac:dyDescent="0.25">
      <c r="A1737" s="36">
        <v>43740</v>
      </c>
      <c r="B1737" t="s">
        <v>1</v>
      </c>
      <c r="C1737" t="s">
        <v>1</v>
      </c>
      <c r="D1737" s="7">
        <v>110760.825</v>
      </c>
      <c r="E1737" s="38" t="e">
        <f t="shared" si="108"/>
        <v>#N/A</v>
      </c>
      <c r="F1737" s="45">
        <f t="shared" si="109"/>
        <v>110760.825</v>
      </c>
      <c r="G1737" s="38" t="e">
        <f t="shared" si="110"/>
        <v>#N/A</v>
      </c>
      <c r="H1737" s="38">
        <f t="shared" si="111"/>
        <v>110760.825</v>
      </c>
      <c r="I1737">
        <v>26.5</v>
      </c>
      <c r="K1737" s="38"/>
      <c r="L1737" s="45"/>
    </row>
    <row r="1738" spans="1:12" x14ac:dyDescent="0.25">
      <c r="A1738" s="36">
        <v>43741</v>
      </c>
      <c r="B1738" t="s">
        <v>1</v>
      </c>
      <c r="C1738" t="s">
        <v>1</v>
      </c>
      <c r="D1738" s="7">
        <v>109312.85</v>
      </c>
      <c r="E1738" s="38" t="e">
        <f t="shared" si="108"/>
        <v>#N/A</v>
      </c>
      <c r="F1738" s="45">
        <f t="shared" si="109"/>
        <v>109312.85</v>
      </c>
      <c r="G1738" s="38" t="e">
        <f t="shared" si="110"/>
        <v>#N/A</v>
      </c>
      <c r="H1738" s="38">
        <f t="shared" si="111"/>
        <v>109312.85</v>
      </c>
      <c r="I1738">
        <v>29.7</v>
      </c>
      <c r="K1738" s="38"/>
      <c r="L1738" s="45"/>
    </row>
    <row r="1739" spans="1:12" x14ac:dyDescent="0.25">
      <c r="A1739" s="36">
        <v>43742</v>
      </c>
      <c r="B1739" t="s">
        <v>1</v>
      </c>
      <c r="C1739" t="s">
        <v>1</v>
      </c>
      <c r="D1739" s="7">
        <v>117512.56</v>
      </c>
      <c r="E1739" s="38" t="e">
        <f t="shared" si="108"/>
        <v>#N/A</v>
      </c>
      <c r="F1739" s="45">
        <f t="shared" si="109"/>
        <v>117512.56</v>
      </c>
      <c r="G1739" s="38" t="e">
        <f t="shared" si="110"/>
        <v>#N/A</v>
      </c>
      <c r="H1739" s="38">
        <f t="shared" si="111"/>
        <v>117512.56</v>
      </c>
      <c r="I1739">
        <v>15.2</v>
      </c>
      <c r="K1739" s="38"/>
      <c r="L1739" s="45"/>
    </row>
    <row r="1740" spans="1:12" x14ac:dyDescent="0.25">
      <c r="A1740" s="36">
        <v>43743</v>
      </c>
      <c r="B1740" t="s">
        <v>1</v>
      </c>
      <c r="C1740" t="s">
        <v>1</v>
      </c>
      <c r="D1740" s="7">
        <v>101386.01</v>
      </c>
      <c r="E1740" s="38" t="e">
        <f t="shared" si="108"/>
        <v>#N/A</v>
      </c>
      <c r="F1740" s="45">
        <f t="shared" si="109"/>
        <v>101386.01</v>
      </c>
      <c r="G1740" s="38" t="e">
        <f t="shared" si="110"/>
        <v>#N/A</v>
      </c>
      <c r="H1740" s="38">
        <f t="shared" si="111"/>
        <v>101386.01</v>
      </c>
      <c r="I1740">
        <v>24.3</v>
      </c>
      <c r="K1740" s="38"/>
      <c r="L1740" s="45"/>
    </row>
    <row r="1741" spans="1:12" x14ac:dyDescent="0.25">
      <c r="A1741" s="36">
        <v>43744</v>
      </c>
      <c r="B1741" t="s">
        <v>1</v>
      </c>
      <c r="C1741" t="s">
        <v>1</v>
      </c>
      <c r="D1741" s="7">
        <v>93011.345000000001</v>
      </c>
      <c r="E1741" s="38" t="e">
        <f t="shared" si="108"/>
        <v>#N/A</v>
      </c>
      <c r="F1741" s="45">
        <f t="shared" si="109"/>
        <v>93011.345000000001</v>
      </c>
      <c r="G1741" s="38" t="e">
        <f t="shared" si="110"/>
        <v>#N/A</v>
      </c>
      <c r="H1741" s="38">
        <f t="shared" si="111"/>
        <v>93011.345000000001</v>
      </c>
      <c r="I1741">
        <v>24.8</v>
      </c>
      <c r="K1741" s="38"/>
      <c r="L1741" s="45"/>
    </row>
    <row r="1742" spans="1:12" x14ac:dyDescent="0.25">
      <c r="A1742" s="36">
        <v>43745</v>
      </c>
      <c r="B1742" t="s">
        <v>1</v>
      </c>
      <c r="C1742" t="s">
        <v>1</v>
      </c>
      <c r="D1742" s="7">
        <v>113296.31</v>
      </c>
      <c r="E1742" s="38" t="e">
        <f t="shared" si="108"/>
        <v>#N/A</v>
      </c>
      <c r="F1742" s="45">
        <f t="shared" si="109"/>
        <v>113296.31</v>
      </c>
      <c r="G1742" s="38" t="e">
        <f t="shared" si="110"/>
        <v>#N/A</v>
      </c>
      <c r="H1742" s="38">
        <f t="shared" si="111"/>
        <v>113296.31</v>
      </c>
      <c r="I1742">
        <v>16.399999999999999</v>
      </c>
      <c r="K1742" s="38"/>
      <c r="L1742" s="45"/>
    </row>
    <row r="1743" spans="1:12" x14ac:dyDescent="0.25">
      <c r="A1743" s="36">
        <v>43746</v>
      </c>
      <c r="B1743" t="s">
        <v>2</v>
      </c>
      <c r="C1743" t="s">
        <v>1</v>
      </c>
      <c r="D1743" s="7">
        <v>117504.77499999999</v>
      </c>
      <c r="E1743" s="38">
        <f t="shared" si="108"/>
        <v>117504.77499999999</v>
      </c>
      <c r="F1743" s="45" t="e">
        <f t="shared" si="109"/>
        <v>#N/A</v>
      </c>
      <c r="G1743" s="38" t="e">
        <f t="shared" si="110"/>
        <v>#N/A</v>
      </c>
      <c r="H1743" s="38">
        <f t="shared" si="111"/>
        <v>117504.77499999999</v>
      </c>
      <c r="I1743">
        <v>14.2</v>
      </c>
      <c r="K1743" s="38"/>
      <c r="L1743" s="45"/>
    </row>
    <row r="1744" spans="1:12" x14ac:dyDescent="0.25">
      <c r="A1744" s="36">
        <v>43747</v>
      </c>
      <c r="B1744" t="s">
        <v>2</v>
      </c>
      <c r="C1744" t="s">
        <v>1</v>
      </c>
      <c r="D1744" s="7">
        <v>122771.82</v>
      </c>
      <c r="E1744" s="38">
        <f t="shared" si="108"/>
        <v>122771.82</v>
      </c>
      <c r="F1744" s="45" t="e">
        <f t="shared" si="109"/>
        <v>#N/A</v>
      </c>
      <c r="G1744" s="38" t="e">
        <f t="shared" si="110"/>
        <v>#N/A</v>
      </c>
      <c r="H1744" s="38">
        <f t="shared" si="111"/>
        <v>122771.82</v>
      </c>
      <c r="I1744">
        <v>15</v>
      </c>
      <c r="K1744" s="38"/>
      <c r="L1744" s="45"/>
    </row>
    <row r="1745" spans="1:12" x14ac:dyDescent="0.25">
      <c r="A1745" s="36">
        <v>43748</v>
      </c>
      <c r="B1745" t="s">
        <v>2</v>
      </c>
      <c r="C1745" t="s">
        <v>1</v>
      </c>
      <c r="D1745" s="7">
        <v>123692.08</v>
      </c>
      <c r="E1745" s="38">
        <f t="shared" si="108"/>
        <v>123692.08</v>
      </c>
      <c r="F1745" s="45" t="e">
        <f t="shared" si="109"/>
        <v>#N/A</v>
      </c>
      <c r="G1745" s="38" t="e">
        <f t="shared" si="110"/>
        <v>#N/A</v>
      </c>
      <c r="H1745" s="38">
        <f t="shared" si="111"/>
        <v>123692.08</v>
      </c>
      <c r="I1745">
        <v>14.7</v>
      </c>
      <c r="K1745" s="38"/>
      <c r="L1745" s="45"/>
    </row>
    <row r="1746" spans="1:12" x14ac:dyDescent="0.25">
      <c r="A1746" s="36">
        <v>43749</v>
      </c>
      <c r="B1746" t="s">
        <v>2</v>
      </c>
      <c r="C1746" t="s">
        <v>1</v>
      </c>
      <c r="D1746" s="7">
        <v>115250.505</v>
      </c>
      <c r="E1746" s="38">
        <f t="shared" si="108"/>
        <v>115250.505</v>
      </c>
      <c r="F1746" s="45" t="e">
        <f t="shared" si="109"/>
        <v>#N/A</v>
      </c>
      <c r="G1746" s="38" t="e">
        <f t="shared" si="110"/>
        <v>#N/A</v>
      </c>
      <c r="H1746" s="38">
        <f t="shared" si="111"/>
        <v>115250.505</v>
      </c>
      <c r="I1746">
        <v>18.899999999999999</v>
      </c>
      <c r="K1746" s="38"/>
      <c r="L1746" s="45"/>
    </row>
    <row r="1747" spans="1:12" x14ac:dyDescent="0.25">
      <c r="A1747" s="36">
        <v>43750</v>
      </c>
      <c r="B1747" t="s">
        <v>2</v>
      </c>
      <c r="C1747" t="s">
        <v>1</v>
      </c>
      <c r="D1747" s="7">
        <v>101053.36500000001</v>
      </c>
      <c r="E1747" s="38">
        <f t="shared" si="108"/>
        <v>101053.36500000001</v>
      </c>
      <c r="F1747" s="45" t="e">
        <f t="shared" si="109"/>
        <v>#N/A</v>
      </c>
      <c r="G1747" s="38" t="e">
        <f t="shared" si="110"/>
        <v>#N/A</v>
      </c>
      <c r="H1747" s="38">
        <f t="shared" si="111"/>
        <v>101053.36500000001</v>
      </c>
      <c r="I1747">
        <v>20.399999999999999</v>
      </c>
      <c r="K1747" s="38"/>
      <c r="L1747" s="45"/>
    </row>
    <row r="1748" spans="1:12" x14ac:dyDescent="0.25">
      <c r="A1748" s="36">
        <v>43751</v>
      </c>
      <c r="B1748" t="s">
        <v>2</v>
      </c>
      <c r="C1748" t="s">
        <v>1</v>
      </c>
      <c r="D1748" s="7">
        <v>94744.7</v>
      </c>
      <c r="E1748" s="38">
        <f t="shared" si="108"/>
        <v>94744.7</v>
      </c>
      <c r="F1748" s="45" t="e">
        <f t="shared" si="109"/>
        <v>#N/A</v>
      </c>
      <c r="G1748" s="38" t="e">
        <f t="shared" si="110"/>
        <v>#N/A</v>
      </c>
      <c r="H1748" s="38">
        <f t="shared" si="111"/>
        <v>94744.7</v>
      </c>
      <c r="I1748">
        <v>23.1</v>
      </c>
      <c r="K1748" s="38"/>
      <c r="L1748" s="45"/>
    </row>
    <row r="1749" spans="1:12" x14ac:dyDescent="0.25">
      <c r="A1749" s="36">
        <v>43752</v>
      </c>
      <c r="B1749" t="s">
        <v>2</v>
      </c>
      <c r="C1749" t="s">
        <v>1</v>
      </c>
      <c r="D1749" s="7">
        <v>110290.12</v>
      </c>
      <c r="E1749" s="38">
        <f t="shared" si="108"/>
        <v>110290.12</v>
      </c>
      <c r="F1749" s="45" t="e">
        <f t="shared" si="109"/>
        <v>#N/A</v>
      </c>
      <c r="G1749" s="38" t="e">
        <f t="shared" si="110"/>
        <v>#N/A</v>
      </c>
      <c r="H1749" s="38">
        <f t="shared" si="111"/>
        <v>110290.12</v>
      </c>
      <c r="I1749">
        <v>26.7</v>
      </c>
      <c r="K1749" s="38"/>
      <c r="L1749" s="45"/>
    </row>
    <row r="1750" spans="1:12" x14ac:dyDescent="0.25">
      <c r="A1750" s="36">
        <v>43753</v>
      </c>
      <c r="B1750" t="s">
        <v>2</v>
      </c>
      <c r="C1750" t="s">
        <v>1</v>
      </c>
      <c r="D1750" s="7">
        <v>112052.12</v>
      </c>
      <c r="E1750" s="38">
        <f t="shared" si="108"/>
        <v>112052.12</v>
      </c>
      <c r="F1750" s="45" t="e">
        <f t="shared" si="109"/>
        <v>#N/A</v>
      </c>
      <c r="G1750" s="38" t="e">
        <f t="shared" si="110"/>
        <v>#N/A</v>
      </c>
      <c r="H1750" s="38">
        <f t="shared" si="111"/>
        <v>112052.12</v>
      </c>
      <c r="I1750">
        <v>18</v>
      </c>
      <c r="K1750" s="38"/>
      <c r="L1750" s="45"/>
    </row>
    <row r="1751" spans="1:12" x14ac:dyDescent="0.25">
      <c r="A1751" s="36">
        <v>43754</v>
      </c>
      <c r="B1751" t="s">
        <v>2</v>
      </c>
      <c r="C1751" t="s">
        <v>1</v>
      </c>
      <c r="D1751" s="7">
        <v>117533.72</v>
      </c>
      <c r="E1751" s="38">
        <f t="shared" si="108"/>
        <v>117533.72</v>
      </c>
      <c r="F1751" s="45" t="e">
        <f t="shared" si="109"/>
        <v>#N/A</v>
      </c>
      <c r="G1751" s="38" t="e">
        <f t="shared" si="110"/>
        <v>#N/A</v>
      </c>
      <c r="H1751" s="38">
        <f t="shared" si="111"/>
        <v>117533.72</v>
      </c>
      <c r="I1751">
        <v>20.399999999999999</v>
      </c>
      <c r="K1751" s="38"/>
      <c r="L1751" s="45"/>
    </row>
    <row r="1752" spans="1:12" x14ac:dyDescent="0.25">
      <c r="A1752" s="36">
        <v>43755</v>
      </c>
      <c r="B1752" t="s">
        <v>2</v>
      </c>
      <c r="C1752" t="s">
        <v>1</v>
      </c>
      <c r="D1752" s="7">
        <v>116690.04</v>
      </c>
      <c r="E1752" s="38">
        <f t="shared" si="108"/>
        <v>116690.04</v>
      </c>
      <c r="F1752" s="45" t="e">
        <f t="shared" si="109"/>
        <v>#N/A</v>
      </c>
      <c r="G1752" s="38" t="e">
        <f t="shared" si="110"/>
        <v>#N/A</v>
      </c>
      <c r="H1752" s="38">
        <f t="shared" si="111"/>
        <v>116690.04</v>
      </c>
      <c r="I1752">
        <v>15.2</v>
      </c>
      <c r="K1752" s="38"/>
      <c r="L1752" s="45"/>
    </row>
    <row r="1753" spans="1:12" x14ac:dyDescent="0.25">
      <c r="A1753" s="36">
        <v>43756</v>
      </c>
      <c r="B1753" t="s">
        <v>2</v>
      </c>
      <c r="C1753" t="s">
        <v>1</v>
      </c>
      <c r="D1753" s="7">
        <v>109857.485</v>
      </c>
      <c r="E1753" s="38">
        <f t="shared" si="108"/>
        <v>109857.485</v>
      </c>
      <c r="F1753" s="45" t="e">
        <f t="shared" si="109"/>
        <v>#N/A</v>
      </c>
      <c r="G1753" s="38" t="e">
        <f t="shared" si="110"/>
        <v>#N/A</v>
      </c>
      <c r="H1753" s="38">
        <f t="shared" si="111"/>
        <v>109857.485</v>
      </c>
      <c r="I1753">
        <v>22.1</v>
      </c>
      <c r="K1753" s="38"/>
      <c r="L1753" s="45"/>
    </row>
    <row r="1754" spans="1:12" x14ac:dyDescent="0.25">
      <c r="A1754" s="36">
        <v>43757</v>
      </c>
      <c r="B1754" t="s">
        <v>2</v>
      </c>
      <c r="C1754" t="s">
        <v>1</v>
      </c>
      <c r="D1754" s="7">
        <v>102032.495</v>
      </c>
      <c r="E1754" s="38">
        <f t="shared" si="108"/>
        <v>102032.495</v>
      </c>
      <c r="F1754" s="45" t="e">
        <f t="shared" si="109"/>
        <v>#N/A</v>
      </c>
      <c r="G1754" s="38" t="e">
        <f t="shared" si="110"/>
        <v>#N/A</v>
      </c>
      <c r="H1754" s="38">
        <f t="shared" si="111"/>
        <v>102032.495</v>
      </c>
      <c r="I1754">
        <v>15.3</v>
      </c>
      <c r="K1754" s="38"/>
      <c r="L1754" s="45"/>
    </row>
    <row r="1755" spans="1:12" x14ac:dyDescent="0.25">
      <c r="A1755" s="36">
        <v>43758</v>
      </c>
      <c r="B1755" t="s">
        <v>2</v>
      </c>
      <c r="C1755" t="s">
        <v>1</v>
      </c>
      <c r="D1755" s="7">
        <v>102684.515</v>
      </c>
      <c r="E1755" s="38">
        <f t="shared" si="108"/>
        <v>102684.515</v>
      </c>
      <c r="F1755" s="45" t="e">
        <f t="shared" si="109"/>
        <v>#N/A</v>
      </c>
      <c r="G1755" s="38" t="e">
        <f t="shared" si="110"/>
        <v>#N/A</v>
      </c>
      <c r="H1755" s="38">
        <f t="shared" si="111"/>
        <v>102684.515</v>
      </c>
      <c r="I1755">
        <v>16.399999999999999</v>
      </c>
      <c r="K1755" s="38"/>
      <c r="L1755" s="45"/>
    </row>
    <row r="1756" spans="1:12" x14ac:dyDescent="0.25">
      <c r="A1756" s="36">
        <v>43759</v>
      </c>
      <c r="B1756" t="s">
        <v>2</v>
      </c>
      <c r="C1756" t="s">
        <v>1</v>
      </c>
      <c r="D1756" s="7">
        <v>114502.07</v>
      </c>
      <c r="E1756" s="38">
        <f t="shared" si="108"/>
        <v>114502.07</v>
      </c>
      <c r="F1756" s="45" t="e">
        <f t="shared" si="109"/>
        <v>#N/A</v>
      </c>
      <c r="G1756" s="38" t="e">
        <f t="shared" si="110"/>
        <v>#N/A</v>
      </c>
      <c r="H1756" s="38">
        <f t="shared" si="111"/>
        <v>114502.07</v>
      </c>
      <c r="I1756">
        <v>17</v>
      </c>
      <c r="K1756" s="38"/>
      <c r="L1756" s="45"/>
    </row>
    <row r="1757" spans="1:12" x14ac:dyDescent="0.25">
      <c r="A1757" s="36">
        <v>43760</v>
      </c>
      <c r="B1757" t="s">
        <v>2</v>
      </c>
      <c r="C1757" t="s">
        <v>1</v>
      </c>
      <c r="D1757" s="7">
        <v>114108.545</v>
      </c>
      <c r="E1757" s="38">
        <f t="shared" si="108"/>
        <v>114108.545</v>
      </c>
      <c r="F1757" s="45" t="e">
        <f t="shared" si="109"/>
        <v>#N/A</v>
      </c>
      <c r="G1757" s="38" t="e">
        <f t="shared" si="110"/>
        <v>#N/A</v>
      </c>
      <c r="H1757" s="38">
        <f t="shared" si="111"/>
        <v>114108.545</v>
      </c>
      <c r="I1757">
        <v>19.600000000000001</v>
      </c>
      <c r="K1757" s="38"/>
      <c r="L1757" s="45"/>
    </row>
    <row r="1758" spans="1:12" x14ac:dyDescent="0.25">
      <c r="A1758" s="36">
        <v>43761</v>
      </c>
      <c r="B1758" t="s">
        <v>2</v>
      </c>
      <c r="C1758" t="s">
        <v>1</v>
      </c>
      <c r="D1758" s="7">
        <v>114281.61500000001</v>
      </c>
      <c r="E1758" s="38">
        <f t="shared" si="108"/>
        <v>114281.61500000001</v>
      </c>
      <c r="F1758" s="45" t="e">
        <f t="shared" si="109"/>
        <v>#N/A</v>
      </c>
      <c r="G1758" s="38" t="e">
        <f t="shared" si="110"/>
        <v>#N/A</v>
      </c>
      <c r="H1758" s="38">
        <f t="shared" si="111"/>
        <v>114281.61500000001</v>
      </c>
      <c r="I1758">
        <v>27.9</v>
      </c>
      <c r="K1758" s="38"/>
      <c r="L1758" s="45"/>
    </row>
    <row r="1759" spans="1:12" x14ac:dyDescent="0.25">
      <c r="A1759" s="36">
        <v>43762</v>
      </c>
      <c r="B1759" t="s">
        <v>2</v>
      </c>
      <c r="C1759" t="s">
        <v>1</v>
      </c>
      <c r="D1759" s="7">
        <v>115442.655</v>
      </c>
      <c r="E1759" s="38">
        <f t="shared" si="108"/>
        <v>115442.655</v>
      </c>
      <c r="F1759" s="45" t="e">
        <f t="shared" si="109"/>
        <v>#N/A</v>
      </c>
      <c r="G1759" s="38" t="e">
        <f t="shared" si="110"/>
        <v>#N/A</v>
      </c>
      <c r="H1759" s="38">
        <f t="shared" si="111"/>
        <v>115442.655</v>
      </c>
      <c r="I1759">
        <v>33.799999999999997</v>
      </c>
      <c r="K1759" s="38"/>
      <c r="L1759" s="45"/>
    </row>
    <row r="1760" spans="1:12" x14ac:dyDescent="0.25">
      <c r="A1760" s="36">
        <v>43763</v>
      </c>
      <c r="B1760" t="s">
        <v>2</v>
      </c>
      <c r="C1760" t="s">
        <v>1</v>
      </c>
      <c r="D1760" s="7">
        <v>109130.77</v>
      </c>
      <c r="E1760" s="38">
        <f t="shared" si="108"/>
        <v>109130.77</v>
      </c>
      <c r="F1760" s="45" t="e">
        <f t="shared" si="109"/>
        <v>#N/A</v>
      </c>
      <c r="G1760" s="38" t="e">
        <f t="shared" si="110"/>
        <v>#N/A</v>
      </c>
      <c r="H1760" s="38">
        <f t="shared" si="111"/>
        <v>109130.77</v>
      </c>
      <c r="I1760">
        <v>21.6</v>
      </c>
      <c r="K1760" s="38"/>
      <c r="L1760" s="45"/>
    </row>
    <row r="1761" spans="1:12" x14ac:dyDescent="0.25">
      <c r="A1761" s="36">
        <v>43764</v>
      </c>
      <c r="B1761" t="s">
        <v>2</v>
      </c>
      <c r="C1761" t="s">
        <v>1</v>
      </c>
      <c r="D1761" s="7">
        <v>96698.285000000003</v>
      </c>
      <c r="E1761" s="38">
        <f t="shared" si="108"/>
        <v>96698.285000000003</v>
      </c>
      <c r="F1761" s="45" t="e">
        <f t="shared" si="109"/>
        <v>#N/A</v>
      </c>
      <c r="G1761" s="38" t="e">
        <f t="shared" si="110"/>
        <v>#N/A</v>
      </c>
      <c r="H1761" s="38">
        <f t="shared" si="111"/>
        <v>96698.285000000003</v>
      </c>
      <c r="I1761">
        <v>15.5</v>
      </c>
      <c r="K1761" s="38"/>
      <c r="L1761" s="45"/>
    </row>
    <row r="1762" spans="1:12" x14ac:dyDescent="0.25">
      <c r="A1762" s="36">
        <v>43765</v>
      </c>
      <c r="B1762" t="s">
        <v>2</v>
      </c>
      <c r="C1762" t="s">
        <v>1</v>
      </c>
      <c r="D1762" s="7">
        <v>102830.55499999999</v>
      </c>
      <c r="E1762" s="38">
        <f t="shared" si="108"/>
        <v>102830.55499999999</v>
      </c>
      <c r="F1762" s="45" t="e">
        <f t="shared" si="109"/>
        <v>#N/A</v>
      </c>
      <c r="G1762" s="38" t="e">
        <f t="shared" si="110"/>
        <v>#N/A</v>
      </c>
      <c r="H1762" s="38">
        <f t="shared" si="111"/>
        <v>102830.55499999999</v>
      </c>
      <c r="I1762">
        <v>17</v>
      </c>
      <c r="K1762" s="38"/>
      <c r="L1762" s="45"/>
    </row>
    <row r="1763" spans="1:12" x14ac:dyDescent="0.25">
      <c r="A1763" s="36">
        <v>43766</v>
      </c>
      <c r="B1763" t="s">
        <v>2</v>
      </c>
      <c r="C1763" t="s">
        <v>1</v>
      </c>
      <c r="D1763" s="7">
        <v>112634.63499999999</v>
      </c>
      <c r="E1763" s="38">
        <f t="shared" si="108"/>
        <v>112634.63499999999</v>
      </c>
      <c r="F1763" s="45" t="e">
        <f t="shared" si="109"/>
        <v>#N/A</v>
      </c>
      <c r="G1763" s="38" t="e">
        <f t="shared" si="110"/>
        <v>#N/A</v>
      </c>
      <c r="H1763" s="38">
        <f t="shared" si="111"/>
        <v>112634.63499999999</v>
      </c>
      <c r="I1763">
        <v>21.6</v>
      </c>
      <c r="K1763" s="38"/>
      <c r="L1763" s="45"/>
    </row>
    <row r="1764" spans="1:12" x14ac:dyDescent="0.25">
      <c r="A1764" s="36">
        <v>43767</v>
      </c>
      <c r="B1764" t="s">
        <v>2</v>
      </c>
      <c r="C1764" t="s">
        <v>1</v>
      </c>
      <c r="D1764" s="7">
        <v>111887.405</v>
      </c>
      <c r="E1764" s="38">
        <f t="shared" si="108"/>
        <v>111887.405</v>
      </c>
      <c r="F1764" s="45" t="e">
        <f t="shared" si="109"/>
        <v>#N/A</v>
      </c>
      <c r="G1764" s="38" t="e">
        <f t="shared" si="110"/>
        <v>#N/A</v>
      </c>
      <c r="H1764" s="38">
        <f t="shared" si="111"/>
        <v>111887.405</v>
      </c>
      <c r="I1764">
        <v>30.5</v>
      </c>
      <c r="K1764" s="38"/>
      <c r="L1764" s="45"/>
    </row>
    <row r="1765" spans="1:12" x14ac:dyDescent="0.25">
      <c r="A1765" s="36">
        <v>43768</v>
      </c>
      <c r="B1765" t="s">
        <v>2</v>
      </c>
      <c r="C1765" t="s">
        <v>1</v>
      </c>
      <c r="D1765" s="7">
        <v>117375.73</v>
      </c>
      <c r="E1765" s="38">
        <f t="shared" si="108"/>
        <v>117375.73</v>
      </c>
      <c r="F1765" s="45" t="e">
        <f t="shared" si="109"/>
        <v>#N/A</v>
      </c>
      <c r="G1765" s="38" t="e">
        <f t="shared" si="110"/>
        <v>#N/A</v>
      </c>
      <c r="H1765" s="38">
        <f t="shared" si="111"/>
        <v>117375.73</v>
      </c>
      <c r="I1765">
        <v>25.1</v>
      </c>
      <c r="K1765" s="38"/>
      <c r="L1765" s="45"/>
    </row>
    <row r="1766" spans="1:12" x14ac:dyDescent="0.25">
      <c r="A1766" s="36">
        <v>43769</v>
      </c>
      <c r="B1766" t="s">
        <v>2</v>
      </c>
      <c r="C1766" t="s">
        <v>1</v>
      </c>
      <c r="D1766" s="7">
        <v>121752.875</v>
      </c>
      <c r="E1766" s="38">
        <f t="shared" si="108"/>
        <v>121752.875</v>
      </c>
      <c r="F1766" s="45" t="e">
        <f t="shared" si="109"/>
        <v>#N/A</v>
      </c>
      <c r="G1766" s="38" t="e">
        <f t="shared" si="110"/>
        <v>#N/A</v>
      </c>
      <c r="H1766" s="38">
        <f t="shared" si="111"/>
        <v>121752.875</v>
      </c>
      <c r="I1766">
        <v>33.700000000000003</v>
      </c>
      <c r="K1766" s="38"/>
      <c r="L1766" s="45"/>
    </row>
    <row r="1767" spans="1:12" x14ac:dyDescent="0.25">
      <c r="A1767" s="36">
        <v>43770</v>
      </c>
      <c r="B1767" t="s">
        <v>2</v>
      </c>
      <c r="C1767" t="s">
        <v>1</v>
      </c>
      <c r="D1767" s="7">
        <v>130510.905</v>
      </c>
      <c r="E1767" s="38">
        <f t="shared" si="108"/>
        <v>130510.905</v>
      </c>
      <c r="F1767" s="45" t="e">
        <f t="shared" si="109"/>
        <v>#N/A</v>
      </c>
      <c r="G1767" s="38" t="e">
        <f t="shared" si="110"/>
        <v>#N/A</v>
      </c>
      <c r="H1767" s="38">
        <f t="shared" si="111"/>
        <v>130510.905</v>
      </c>
      <c r="I1767">
        <v>34.299999999999997</v>
      </c>
      <c r="K1767" s="38"/>
      <c r="L1767" s="45"/>
    </row>
    <row r="1768" spans="1:12" x14ac:dyDescent="0.25">
      <c r="A1768" s="36">
        <v>43771</v>
      </c>
      <c r="B1768" t="s">
        <v>2</v>
      </c>
      <c r="C1768" t="s">
        <v>1</v>
      </c>
      <c r="D1768" s="7">
        <v>105806.825</v>
      </c>
      <c r="E1768" s="38">
        <f t="shared" si="108"/>
        <v>105806.825</v>
      </c>
      <c r="F1768" s="45" t="e">
        <f t="shared" si="109"/>
        <v>#N/A</v>
      </c>
      <c r="G1768" s="38" t="e">
        <f t="shared" si="110"/>
        <v>#N/A</v>
      </c>
      <c r="H1768" s="38">
        <f t="shared" si="111"/>
        <v>105806.825</v>
      </c>
      <c r="I1768">
        <v>18.899999999999999</v>
      </c>
      <c r="K1768" s="38"/>
      <c r="L1768" s="45"/>
    </row>
    <row r="1769" spans="1:12" x14ac:dyDescent="0.25">
      <c r="A1769" s="36">
        <v>43772</v>
      </c>
      <c r="B1769" t="s">
        <v>2</v>
      </c>
      <c r="C1769" t="s">
        <v>1</v>
      </c>
      <c r="D1769" s="7">
        <v>96867.014999999999</v>
      </c>
      <c r="E1769" s="38">
        <f t="shared" si="108"/>
        <v>96867.014999999999</v>
      </c>
      <c r="F1769" s="45" t="e">
        <f t="shared" si="109"/>
        <v>#N/A</v>
      </c>
      <c r="G1769" s="38" t="e">
        <f t="shared" si="110"/>
        <v>#N/A</v>
      </c>
      <c r="H1769" s="38">
        <f t="shared" si="111"/>
        <v>96867.014999999999</v>
      </c>
      <c r="I1769">
        <v>20.7</v>
      </c>
      <c r="K1769" s="38"/>
      <c r="L1769" s="45"/>
    </row>
    <row r="1770" spans="1:12" x14ac:dyDescent="0.25">
      <c r="A1770" s="36">
        <v>43773</v>
      </c>
      <c r="B1770" t="s">
        <v>2</v>
      </c>
      <c r="C1770" t="s">
        <v>1</v>
      </c>
      <c r="D1770" s="7">
        <v>107279.84</v>
      </c>
      <c r="E1770" s="38">
        <f t="shared" si="108"/>
        <v>107279.84</v>
      </c>
      <c r="F1770" s="45" t="e">
        <f t="shared" si="109"/>
        <v>#N/A</v>
      </c>
      <c r="G1770" s="38" t="e">
        <f t="shared" si="110"/>
        <v>#N/A</v>
      </c>
      <c r="H1770" s="38">
        <f t="shared" si="111"/>
        <v>107279.84</v>
      </c>
      <c r="I1770">
        <v>16.2</v>
      </c>
      <c r="K1770" s="38"/>
      <c r="L1770" s="45"/>
    </row>
    <row r="1771" spans="1:12" x14ac:dyDescent="0.25">
      <c r="A1771" s="36">
        <v>43774</v>
      </c>
      <c r="B1771" t="s">
        <v>2</v>
      </c>
      <c r="C1771" t="s">
        <v>2</v>
      </c>
      <c r="D1771" s="7">
        <v>96817</v>
      </c>
      <c r="E1771" s="38">
        <f t="shared" si="108"/>
        <v>96817</v>
      </c>
      <c r="F1771" s="45" t="e">
        <f t="shared" si="109"/>
        <v>#N/A</v>
      </c>
      <c r="G1771" s="38">
        <f t="shared" si="110"/>
        <v>96817</v>
      </c>
      <c r="H1771" s="38" t="e">
        <f t="shared" si="111"/>
        <v>#N/A</v>
      </c>
      <c r="I1771">
        <v>19.600000000000001</v>
      </c>
      <c r="K1771" s="38"/>
      <c r="L1771" s="45"/>
    </row>
    <row r="1772" spans="1:12" x14ac:dyDescent="0.25">
      <c r="A1772" s="36">
        <v>43775</v>
      </c>
      <c r="B1772" t="s">
        <v>2</v>
      </c>
      <c r="C1772" t="s">
        <v>1</v>
      </c>
      <c r="D1772" s="7">
        <v>104381.38</v>
      </c>
      <c r="E1772" s="38">
        <f t="shared" si="108"/>
        <v>104381.38</v>
      </c>
      <c r="F1772" s="45" t="e">
        <f t="shared" si="109"/>
        <v>#N/A</v>
      </c>
      <c r="G1772" s="38" t="e">
        <f t="shared" si="110"/>
        <v>#N/A</v>
      </c>
      <c r="H1772" s="38">
        <f t="shared" si="111"/>
        <v>104381.38</v>
      </c>
      <c r="I1772">
        <v>24.1</v>
      </c>
      <c r="K1772" s="38"/>
      <c r="L1772" s="45"/>
    </row>
    <row r="1773" spans="1:12" x14ac:dyDescent="0.25">
      <c r="A1773" s="36">
        <v>43776</v>
      </c>
      <c r="B1773" t="s">
        <v>2</v>
      </c>
      <c r="C1773" t="s">
        <v>1</v>
      </c>
      <c r="D1773" s="7">
        <v>115132.64</v>
      </c>
      <c r="E1773" s="38">
        <f t="shared" si="108"/>
        <v>115132.64</v>
      </c>
      <c r="F1773" s="45" t="e">
        <f t="shared" si="109"/>
        <v>#N/A</v>
      </c>
      <c r="G1773" s="38" t="e">
        <f t="shared" si="110"/>
        <v>#N/A</v>
      </c>
      <c r="H1773" s="38">
        <f t="shared" si="111"/>
        <v>115132.64</v>
      </c>
      <c r="I1773">
        <v>17.7</v>
      </c>
      <c r="K1773" s="38"/>
      <c r="L1773" s="45"/>
    </row>
    <row r="1774" spans="1:12" x14ac:dyDescent="0.25">
      <c r="A1774" s="36">
        <v>43777</v>
      </c>
      <c r="B1774" t="s">
        <v>2</v>
      </c>
      <c r="C1774" t="s">
        <v>1</v>
      </c>
      <c r="D1774" s="7">
        <v>113954.78</v>
      </c>
      <c r="E1774" s="38">
        <f t="shared" si="108"/>
        <v>113954.78</v>
      </c>
      <c r="F1774" s="45" t="e">
        <f t="shared" si="109"/>
        <v>#N/A</v>
      </c>
      <c r="G1774" s="38" t="e">
        <f t="shared" si="110"/>
        <v>#N/A</v>
      </c>
      <c r="H1774" s="38">
        <f t="shared" si="111"/>
        <v>113954.78</v>
      </c>
      <c r="I1774">
        <v>15</v>
      </c>
      <c r="K1774" s="38"/>
      <c r="L1774" s="45"/>
    </row>
    <row r="1775" spans="1:12" x14ac:dyDescent="0.25">
      <c r="A1775" s="36">
        <v>43778</v>
      </c>
      <c r="B1775" t="s">
        <v>2</v>
      </c>
      <c r="C1775" t="s">
        <v>1</v>
      </c>
      <c r="D1775" s="7">
        <v>108924.79</v>
      </c>
      <c r="E1775" s="38">
        <f t="shared" si="108"/>
        <v>108924.79</v>
      </c>
      <c r="F1775" s="45" t="e">
        <f t="shared" si="109"/>
        <v>#N/A</v>
      </c>
      <c r="G1775" s="38" t="e">
        <f t="shared" si="110"/>
        <v>#N/A</v>
      </c>
      <c r="H1775" s="38">
        <f t="shared" si="111"/>
        <v>108924.79</v>
      </c>
      <c r="I1775">
        <v>14.2</v>
      </c>
      <c r="K1775" s="38"/>
      <c r="L1775" s="45"/>
    </row>
    <row r="1776" spans="1:12" x14ac:dyDescent="0.25">
      <c r="A1776" s="36">
        <v>43779</v>
      </c>
      <c r="B1776" t="s">
        <v>2</v>
      </c>
      <c r="C1776" t="s">
        <v>1</v>
      </c>
      <c r="D1776" s="7">
        <v>101550.045</v>
      </c>
      <c r="E1776" s="38">
        <f t="shared" si="108"/>
        <v>101550.045</v>
      </c>
      <c r="F1776" s="45" t="e">
        <f t="shared" si="109"/>
        <v>#N/A</v>
      </c>
      <c r="G1776" s="38" t="e">
        <f t="shared" si="110"/>
        <v>#N/A</v>
      </c>
      <c r="H1776" s="38">
        <f t="shared" si="111"/>
        <v>101550.045</v>
      </c>
      <c r="I1776">
        <v>18.100000000000001</v>
      </c>
      <c r="K1776" s="38"/>
      <c r="L1776" s="45"/>
    </row>
    <row r="1777" spans="1:12" x14ac:dyDescent="0.25">
      <c r="A1777" s="36">
        <v>43780</v>
      </c>
      <c r="B1777" t="s">
        <v>2</v>
      </c>
      <c r="C1777" t="s">
        <v>1</v>
      </c>
      <c r="D1777" s="7">
        <v>106758.95</v>
      </c>
      <c r="E1777" s="38">
        <f t="shared" si="108"/>
        <v>106758.95</v>
      </c>
      <c r="F1777" s="45" t="e">
        <f t="shared" si="109"/>
        <v>#N/A</v>
      </c>
      <c r="G1777" s="38" t="e">
        <f t="shared" si="110"/>
        <v>#N/A</v>
      </c>
      <c r="H1777" s="38">
        <f t="shared" si="111"/>
        <v>106758.95</v>
      </c>
      <c r="I1777">
        <v>29.6</v>
      </c>
      <c r="K1777" s="38"/>
      <c r="L1777" s="45"/>
    </row>
    <row r="1778" spans="1:12" x14ac:dyDescent="0.25">
      <c r="A1778" s="36">
        <v>43781</v>
      </c>
      <c r="B1778" t="s">
        <v>2</v>
      </c>
      <c r="C1778" t="s">
        <v>1</v>
      </c>
      <c r="D1778" s="7">
        <v>104303.46</v>
      </c>
      <c r="E1778" s="38">
        <f t="shared" si="108"/>
        <v>104303.46</v>
      </c>
      <c r="F1778" s="45" t="e">
        <f t="shared" si="109"/>
        <v>#N/A</v>
      </c>
      <c r="G1778" s="38" t="e">
        <f t="shared" si="110"/>
        <v>#N/A</v>
      </c>
      <c r="H1778" s="38">
        <f t="shared" si="111"/>
        <v>104303.46</v>
      </c>
      <c r="I1778">
        <v>17.399999999999999</v>
      </c>
      <c r="K1778" s="38"/>
      <c r="L1778" s="45"/>
    </row>
    <row r="1779" spans="1:12" x14ac:dyDescent="0.25">
      <c r="A1779" s="36">
        <v>43782</v>
      </c>
      <c r="B1779" t="s">
        <v>2</v>
      </c>
      <c r="C1779" t="s">
        <v>1</v>
      </c>
      <c r="D1779" s="7">
        <v>112573.54</v>
      </c>
      <c r="E1779" s="38">
        <f t="shared" si="108"/>
        <v>112573.54</v>
      </c>
      <c r="F1779" s="45" t="e">
        <f t="shared" si="109"/>
        <v>#N/A</v>
      </c>
      <c r="G1779" s="38" t="e">
        <f t="shared" si="110"/>
        <v>#N/A</v>
      </c>
      <c r="H1779" s="38">
        <f t="shared" si="111"/>
        <v>112573.54</v>
      </c>
      <c r="I1779">
        <v>17.3</v>
      </c>
      <c r="K1779" s="38"/>
      <c r="L1779" s="45"/>
    </row>
    <row r="1780" spans="1:12" x14ac:dyDescent="0.25">
      <c r="A1780" s="36">
        <v>43783</v>
      </c>
      <c r="B1780" t="s">
        <v>2</v>
      </c>
      <c r="C1780" t="s">
        <v>1</v>
      </c>
      <c r="D1780" s="7">
        <v>109828.93</v>
      </c>
      <c r="E1780" s="38">
        <f t="shared" si="108"/>
        <v>109828.93</v>
      </c>
      <c r="F1780" s="45" t="e">
        <f t="shared" si="109"/>
        <v>#N/A</v>
      </c>
      <c r="G1780" s="38" t="e">
        <f t="shared" si="110"/>
        <v>#N/A</v>
      </c>
      <c r="H1780" s="38">
        <f t="shared" si="111"/>
        <v>109828.93</v>
      </c>
      <c r="I1780">
        <v>22.4</v>
      </c>
      <c r="K1780" s="38"/>
      <c r="L1780" s="45"/>
    </row>
    <row r="1781" spans="1:12" x14ac:dyDescent="0.25">
      <c r="A1781" s="36">
        <v>43784</v>
      </c>
      <c r="B1781" t="s">
        <v>2</v>
      </c>
      <c r="C1781" t="s">
        <v>1</v>
      </c>
      <c r="D1781" s="7">
        <v>110954.755</v>
      </c>
      <c r="E1781" s="38">
        <f t="shared" si="108"/>
        <v>110954.755</v>
      </c>
      <c r="F1781" s="45" t="e">
        <f t="shared" si="109"/>
        <v>#N/A</v>
      </c>
      <c r="G1781" s="38" t="e">
        <f t="shared" si="110"/>
        <v>#N/A</v>
      </c>
      <c r="H1781" s="38">
        <f t="shared" si="111"/>
        <v>110954.755</v>
      </c>
      <c r="I1781">
        <v>18.5</v>
      </c>
      <c r="K1781" s="38"/>
      <c r="L1781" s="45"/>
    </row>
    <row r="1782" spans="1:12" x14ac:dyDescent="0.25">
      <c r="A1782" s="36">
        <v>43785</v>
      </c>
      <c r="B1782" t="s">
        <v>2</v>
      </c>
      <c r="C1782" t="s">
        <v>1</v>
      </c>
      <c r="D1782" s="7">
        <v>97646.12</v>
      </c>
      <c r="E1782" s="38">
        <f t="shared" si="108"/>
        <v>97646.12</v>
      </c>
      <c r="F1782" s="45" t="e">
        <f t="shared" si="109"/>
        <v>#N/A</v>
      </c>
      <c r="G1782" s="38" t="e">
        <f t="shared" si="110"/>
        <v>#N/A</v>
      </c>
      <c r="H1782" s="38">
        <f t="shared" si="111"/>
        <v>97646.12</v>
      </c>
      <c r="I1782">
        <v>17.2</v>
      </c>
      <c r="K1782" s="38"/>
      <c r="L1782" s="45"/>
    </row>
    <row r="1783" spans="1:12" x14ac:dyDescent="0.25">
      <c r="A1783" s="36">
        <v>43786</v>
      </c>
      <c r="B1783" t="s">
        <v>2</v>
      </c>
      <c r="C1783" t="s">
        <v>1</v>
      </c>
      <c r="D1783" s="7">
        <v>96742.49</v>
      </c>
      <c r="E1783" s="38">
        <f t="shared" si="108"/>
        <v>96742.49</v>
      </c>
      <c r="F1783" s="45" t="e">
        <f t="shared" si="109"/>
        <v>#N/A</v>
      </c>
      <c r="G1783" s="38" t="e">
        <f t="shared" si="110"/>
        <v>#N/A</v>
      </c>
      <c r="H1783" s="38">
        <f t="shared" si="111"/>
        <v>96742.49</v>
      </c>
      <c r="I1783">
        <v>16.2</v>
      </c>
      <c r="K1783" s="38"/>
      <c r="L1783" s="45"/>
    </row>
    <row r="1784" spans="1:12" x14ac:dyDescent="0.25">
      <c r="A1784" s="36">
        <v>43787</v>
      </c>
      <c r="B1784" t="s">
        <v>2</v>
      </c>
      <c r="C1784" t="s">
        <v>1</v>
      </c>
      <c r="D1784" s="7">
        <v>109148.25</v>
      </c>
      <c r="E1784" s="38">
        <f t="shared" si="108"/>
        <v>109148.25</v>
      </c>
      <c r="F1784" s="45" t="e">
        <f t="shared" si="109"/>
        <v>#N/A</v>
      </c>
      <c r="G1784" s="38" t="e">
        <f t="shared" si="110"/>
        <v>#N/A</v>
      </c>
      <c r="H1784" s="38">
        <f t="shared" si="111"/>
        <v>109148.25</v>
      </c>
      <c r="I1784">
        <v>26.9</v>
      </c>
      <c r="K1784" s="38"/>
      <c r="L1784" s="45"/>
    </row>
    <row r="1785" spans="1:12" x14ac:dyDescent="0.25">
      <c r="A1785" s="36">
        <v>43788</v>
      </c>
      <c r="B1785" t="s">
        <v>2</v>
      </c>
      <c r="C1785" t="s">
        <v>1</v>
      </c>
      <c r="D1785" s="7">
        <v>112033.87</v>
      </c>
      <c r="E1785" s="38">
        <f t="shared" si="108"/>
        <v>112033.87</v>
      </c>
      <c r="F1785" s="45" t="e">
        <f t="shared" si="109"/>
        <v>#N/A</v>
      </c>
      <c r="G1785" s="38" t="e">
        <f t="shared" si="110"/>
        <v>#N/A</v>
      </c>
      <c r="H1785" s="38">
        <f t="shared" si="111"/>
        <v>112033.87</v>
      </c>
      <c r="I1785">
        <v>18.600000000000001</v>
      </c>
      <c r="K1785" s="38"/>
      <c r="L1785" s="45"/>
    </row>
    <row r="1786" spans="1:12" x14ac:dyDescent="0.25">
      <c r="A1786" s="36">
        <v>43789</v>
      </c>
      <c r="B1786" t="s">
        <v>2</v>
      </c>
      <c r="C1786" t="s">
        <v>1</v>
      </c>
      <c r="D1786" s="7">
        <v>119736.125</v>
      </c>
      <c r="E1786" s="38">
        <f t="shared" si="108"/>
        <v>119736.125</v>
      </c>
      <c r="F1786" s="45" t="e">
        <f t="shared" si="109"/>
        <v>#N/A</v>
      </c>
      <c r="G1786" s="38" t="e">
        <f t="shared" si="110"/>
        <v>#N/A</v>
      </c>
      <c r="H1786" s="38">
        <f t="shared" si="111"/>
        <v>119736.125</v>
      </c>
      <c r="I1786">
        <v>34.700000000000003</v>
      </c>
      <c r="K1786" s="38"/>
      <c r="L1786" s="45"/>
    </row>
    <row r="1787" spans="1:12" x14ac:dyDescent="0.25">
      <c r="A1787" s="36">
        <v>43790</v>
      </c>
      <c r="B1787" t="s">
        <v>2</v>
      </c>
      <c r="C1787" t="s">
        <v>1</v>
      </c>
      <c r="D1787" s="7">
        <v>131312</v>
      </c>
      <c r="E1787" s="38">
        <f t="shared" si="108"/>
        <v>131312</v>
      </c>
      <c r="F1787" s="45" t="e">
        <f t="shared" si="109"/>
        <v>#N/A</v>
      </c>
      <c r="G1787" s="38" t="e">
        <f t="shared" si="110"/>
        <v>#N/A</v>
      </c>
      <c r="H1787" s="38">
        <f t="shared" si="111"/>
        <v>131312</v>
      </c>
      <c r="I1787">
        <v>40.9</v>
      </c>
      <c r="K1787" s="38"/>
      <c r="L1787" s="45"/>
    </row>
    <row r="1788" spans="1:12" x14ac:dyDescent="0.25">
      <c r="A1788" s="36">
        <v>43791</v>
      </c>
      <c r="B1788" t="s">
        <v>2</v>
      </c>
      <c r="C1788" t="s">
        <v>1</v>
      </c>
      <c r="D1788" s="7">
        <v>109049.36500000001</v>
      </c>
      <c r="E1788" s="38">
        <f t="shared" si="108"/>
        <v>109049.36500000001</v>
      </c>
      <c r="F1788" s="45" t="e">
        <f t="shared" si="109"/>
        <v>#N/A</v>
      </c>
      <c r="G1788" s="38" t="e">
        <f t="shared" si="110"/>
        <v>#N/A</v>
      </c>
      <c r="H1788" s="38">
        <f t="shared" si="111"/>
        <v>109049.36500000001</v>
      </c>
      <c r="I1788">
        <v>20</v>
      </c>
      <c r="K1788" s="38"/>
      <c r="L1788" s="45"/>
    </row>
    <row r="1789" spans="1:12" x14ac:dyDescent="0.25">
      <c r="A1789" s="36">
        <v>43792</v>
      </c>
      <c r="B1789" t="s">
        <v>2</v>
      </c>
      <c r="C1789" t="s">
        <v>1</v>
      </c>
      <c r="D1789" s="7">
        <v>97245.764999999999</v>
      </c>
      <c r="E1789" s="38">
        <f t="shared" si="108"/>
        <v>97245.764999999999</v>
      </c>
      <c r="F1789" s="45" t="e">
        <f t="shared" si="109"/>
        <v>#N/A</v>
      </c>
      <c r="G1789" s="38" t="e">
        <f t="shared" si="110"/>
        <v>#N/A</v>
      </c>
      <c r="H1789" s="38">
        <f t="shared" si="111"/>
        <v>97245.764999999999</v>
      </c>
      <c r="I1789">
        <v>23.8</v>
      </c>
      <c r="K1789" s="38"/>
      <c r="L1789" s="45"/>
    </row>
    <row r="1790" spans="1:12" x14ac:dyDescent="0.25">
      <c r="A1790" s="36">
        <v>43793</v>
      </c>
      <c r="B1790" t="s">
        <v>2</v>
      </c>
      <c r="C1790" t="s">
        <v>1</v>
      </c>
      <c r="D1790" s="7">
        <v>96778.25</v>
      </c>
      <c r="E1790" s="38">
        <f t="shared" si="108"/>
        <v>96778.25</v>
      </c>
      <c r="F1790" s="45" t="e">
        <f t="shared" si="109"/>
        <v>#N/A</v>
      </c>
      <c r="G1790" s="38" t="e">
        <f t="shared" si="110"/>
        <v>#N/A</v>
      </c>
      <c r="H1790" s="38">
        <f t="shared" si="111"/>
        <v>96778.25</v>
      </c>
      <c r="I1790">
        <v>23.7</v>
      </c>
      <c r="K1790" s="38"/>
      <c r="L1790" s="45"/>
    </row>
    <row r="1791" spans="1:12" x14ac:dyDescent="0.25">
      <c r="A1791" s="36">
        <v>43794</v>
      </c>
      <c r="B1791" t="s">
        <v>2</v>
      </c>
      <c r="C1791" t="s">
        <v>1</v>
      </c>
      <c r="D1791" s="7">
        <v>113899.3</v>
      </c>
      <c r="E1791" s="38">
        <f t="shared" si="108"/>
        <v>113899.3</v>
      </c>
      <c r="F1791" s="45" t="e">
        <f t="shared" si="109"/>
        <v>#N/A</v>
      </c>
      <c r="G1791" s="38" t="e">
        <f t="shared" si="110"/>
        <v>#N/A</v>
      </c>
      <c r="H1791" s="38">
        <f t="shared" si="111"/>
        <v>113899.3</v>
      </c>
      <c r="I1791">
        <v>27.4</v>
      </c>
      <c r="K1791" s="38"/>
      <c r="L1791" s="45"/>
    </row>
    <row r="1792" spans="1:12" x14ac:dyDescent="0.25">
      <c r="A1792" s="36">
        <v>43795</v>
      </c>
      <c r="B1792" t="s">
        <v>2</v>
      </c>
      <c r="C1792" t="s">
        <v>1</v>
      </c>
      <c r="D1792" s="7">
        <v>107629.16</v>
      </c>
      <c r="E1792" s="38">
        <f t="shared" si="108"/>
        <v>107629.16</v>
      </c>
      <c r="F1792" s="45" t="e">
        <f t="shared" si="109"/>
        <v>#N/A</v>
      </c>
      <c r="G1792" s="38" t="e">
        <f t="shared" si="110"/>
        <v>#N/A</v>
      </c>
      <c r="H1792" s="38">
        <f t="shared" si="111"/>
        <v>107629.16</v>
      </c>
      <c r="I1792">
        <v>16.399999999999999</v>
      </c>
      <c r="K1792" s="38"/>
      <c r="L1792" s="45"/>
    </row>
    <row r="1793" spans="1:12" x14ac:dyDescent="0.25">
      <c r="A1793" s="36">
        <v>43796</v>
      </c>
      <c r="B1793" t="s">
        <v>2</v>
      </c>
      <c r="C1793" t="s">
        <v>1</v>
      </c>
      <c r="D1793" s="7">
        <v>108417.69500000001</v>
      </c>
      <c r="E1793" s="38">
        <f t="shared" si="108"/>
        <v>108417.69500000001</v>
      </c>
      <c r="F1793" s="45" t="e">
        <f t="shared" si="109"/>
        <v>#N/A</v>
      </c>
      <c r="G1793" s="38" t="e">
        <f t="shared" si="110"/>
        <v>#N/A</v>
      </c>
      <c r="H1793" s="38">
        <f t="shared" si="111"/>
        <v>108417.69500000001</v>
      </c>
      <c r="I1793">
        <v>24.8</v>
      </c>
      <c r="K1793" s="38"/>
      <c r="L1793" s="45"/>
    </row>
    <row r="1794" spans="1:12" x14ac:dyDescent="0.25">
      <c r="A1794" s="36">
        <v>43797</v>
      </c>
      <c r="B1794" t="s">
        <v>2</v>
      </c>
      <c r="C1794" t="s">
        <v>1</v>
      </c>
      <c r="D1794" s="7">
        <v>112735.875</v>
      </c>
      <c r="E1794" s="38">
        <f t="shared" si="108"/>
        <v>112735.875</v>
      </c>
      <c r="F1794" s="45" t="e">
        <f t="shared" si="109"/>
        <v>#N/A</v>
      </c>
      <c r="G1794" s="38" t="e">
        <f t="shared" si="110"/>
        <v>#N/A</v>
      </c>
      <c r="H1794" s="38">
        <f t="shared" si="111"/>
        <v>112735.875</v>
      </c>
      <c r="I1794">
        <v>21.1</v>
      </c>
      <c r="K1794" s="38"/>
      <c r="L1794" s="45"/>
    </row>
    <row r="1795" spans="1:12" x14ac:dyDescent="0.25">
      <c r="A1795" s="36">
        <v>43798</v>
      </c>
      <c r="B1795" t="s">
        <v>2</v>
      </c>
      <c r="C1795" t="s">
        <v>1</v>
      </c>
      <c r="D1795" s="7">
        <v>114799.91</v>
      </c>
      <c r="E1795" s="38">
        <f t="shared" ref="E1795:E1858" si="112">IF($B1795="N",#N/A,$D1795)</f>
        <v>114799.91</v>
      </c>
      <c r="F1795" s="45" t="e">
        <f t="shared" ref="F1795:F1858" si="113">IF($B1795="N",$D1795,#N/A)</f>
        <v>#N/A</v>
      </c>
      <c r="G1795" s="38" t="e">
        <f t="shared" ref="G1795:G1858" si="114">IF($C1795="Y",$D1795,#N/A)</f>
        <v>#N/A</v>
      </c>
      <c r="H1795" s="38">
        <f t="shared" ref="H1795:H1858" si="115">IF($C1795="Y",#N/A,$D1795)</f>
        <v>114799.91</v>
      </c>
      <c r="I1795">
        <v>19.7</v>
      </c>
      <c r="K1795" s="38"/>
      <c r="L1795" s="45"/>
    </row>
    <row r="1796" spans="1:12" x14ac:dyDescent="0.25">
      <c r="A1796" s="36">
        <v>43799</v>
      </c>
      <c r="B1796" t="s">
        <v>2</v>
      </c>
      <c r="C1796" t="s">
        <v>1</v>
      </c>
      <c r="D1796" s="7">
        <v>98959.56</v>
      </c>
      <c r="E1796" s="38">
        <f t="shared" si="112"/>
        <v>98959.56</v>
      </c>
      <c r="F1796" s="45" t="e">
        <f t="shared" si="113"/>
        <v>#N/A</v>
      </c>
      <c r="G1796" s="38" t="e">
        <f t="shared" si="114"/>
        <v>#N/A</v>
      </c>
      <c r="H1796" s="38">
        <f t="shared" si="115"/>
        <v>98959.56</v>
      </c>
      <c r="I1796">
        <v>18.399999999999999</v>
      </c>
      <c r="K1796" s="38"/>
      <c r="L1796" s="45"/>
    </row>
    <row r="1797" spans="1:12" x14ac:dyDescent="0.25">
      <c r="A1797" s="36">
        <v>43800</v>
      </c>
      <c r="B1797" t="s">
        <v>2</v>
      </c>
      <c r="C1797" t="s">
        <v>1</v>
      </c>
      <c r="D1797" s="7">
        <v>100233.98</v>
      </c>
      <c r="E1797" s="38">
        <f t="shared" si="112"/>
        <v>100233.98</v>
      </c>
      <c r="F1797" s="45" t="e">
        <f t="shared" si="113"/>
        <v>#N/A</v>
      </c>
      <c r="G1797" s="38" t="e">
        <f t="shared" si="114"/>
        <v>#N/A</v>
      </c>
      <c r="H1797" s="38">
        <f t="shared" si="115"/>
        <v>100233.98</v>
      </c>
      <c r="I1797">
        <v>16.8</v>
      </c>
      <c r="K1797" s="38"/>
      <c r="L1797" s="45"/>
    </row>
    <row r="1798" spans="1:12" x14ac:dyDescent="0.25">
      <c r="A1798" s="36">
        <v>43801</v>
      </c>
      <c r="B1798" t="s">
        <v>2</v>
      </c>
      <c r="C1798" t="s">
        <v>1</v>
      </c>
      <c r="D1798" s="7">
        <v>110609.4</v>
      </c>
      <c r="E1798" s="38">
        <f t="shared" si="112"/>
        <v>110609.4</v>
      </c>
      <c r="F1798" s="45" t="e">
        <f t="shared" si="113"/>
        <v>#N/A</v>
      </c>
      <c r="G1798" s="38" t="e">
        <f t="shared" si="114"/>
        <v>#N/A</v>
      </c>
      <c r="H1798" s="38">
        <f t="shared" si="115"/>
        <v>110609.4</v>
      </c>
      <c r="I1798">
        <v>15.5</v>
      </c>
      <c r="K1798" s="38"/>
      <c r="L1798" s="45"/>
    </row>
    <row r="1799" spans="1:12" x14ac:dyDescent="0.25">
      <c r="A1799" s="36">
        <v>43802</v>
      </c>
      <c r="B1799" t="s">
        <v>2</v>
      </c>
      <c r="C1799" t="s">
        <v>1</v>
      </c>
      <c r="D1799" s="7">
        <v>109094.04</v>
      </c>
      <c r="E1799" s="38">
        <f t="shared" si="112"/>
        <v>109094.04</v>
      </c>
      <c r="F1799" s="45" t="e">
        <f t="shared" si="113"/>
        <v>#N/A</v>
      </c>
      <c r="G1799" s="38" t="e">
        <f t="shared" si="114"/>
        <v>#N/A</v>
      </c>
      <c r="H1799" s="38">
        <f t="shared" si="115"/>
        <v>109094.04</v>
      </c>
      <c r="I1799">
        <v>22.2</v>
      </c>
      <c r="K1799" s="38"/>
      <c r="L1799" s="45"/>
    </row>
    <row r="1800" spans="1:12" x14ac:dyDescent="0.25">
      <c r="A1800" s="36">
        <v>43803</v>
      </c>
      <c r="B1800" t="s">
        <v>2</v>
      </c>
      <c r="C1800" t="s">
        <v>1</v>
      </c>
      <c r="D1800" s="7">
        <v>107400.705</v>
      </c>
      <c r="E1800" s="38">
        <f t="shared" si="112"/>
        <v>107400.705</v>
      </c>
      <c r="F1800" s="45" t="e">
        <f t="shared" si="113"/>
        <v>#N/A</v>
      </c>
      <c r="G1800" s="38" t="e">
        <f t="shared" si="114"/>
        <v>#N/A</v>
      </c>
      <c r="H1800" s="38">
        <f t="shared" si="115"/>
        <v>107400.705</v>
      </c>
      <c r="I1800">
        <v>23</v>
      </c>
      <c r="K1800" s="38"/>
      <c r="L1800" s="45"/>
    </row>
    <row r="1801" spans="1:12" x14ac:dyDescent="0.25">
      <c r="A1801" s="36">
        <v>43804</v>
      </c>
      <c r="B1801" t="s">
        <v>2</v>
      </c>
      <c r="C1801" t="s">
        <v>1</v>
      </c>
      <c r="D1801" s="7">
        <v>107891.69</v>
      </c>
      <c r="E1801" s="38">
        <f t="shared" si="112"/>
        <v>107891.69</v>
      </c>
      <c r="F1801" s="45" t="e">
        <f t="shared" si="113"/>
        <v>#N/A</v>
      </c>
      <c r="G1801" s="38" t="e">
        <f t="shared" si="114"/>
        <v>#N/A</v>
      </c>
      <c r="H1801" s="38">
        <f t="shared" si="115"/>
        <v>107891.69</v>
      </c>
      <c r="I1801">
        <v>23.9</v>
      </c>
      <c r="K1801" s="38"/>
      <c r="L1801" s="45"/>
    </row>
    <row r="1802" spans="1:12" x14ac:dyDescent="0.25">
      <c r="A1802" s="36">
        <v>43805</v>
      </c>
      <c r="B1802" t="s">
        <v>2</v>
      </c>
      <c r="C1802" t="s">
        <v>1</v>
      </c>
      <c r="D1802" s="7">
        <v>105028.985</v>
      </c>
      <c r="E1802" s="38">
        <f t="shared" si="112"/>
        <v>105028.985</v>
      </c>
      <c r="F1802" s="45" t="e">
        <f t="shared" si="113"/>
        <v>#N/A</v>
      </c>
      <c r="G1802" s="38" t="e">
        <f t="shared" si="114"/>
        <v>#N/A</v>
      </c>
      <c r="H1802" s="38">
        <f t="shared" si="115"/>
        <v>105028.985</v>
      </c>
      <c r="I1802">
        <v>20.8</v>
      </c>
      <c r="K1802" s="38"/>
      <c r="L1802" s="45"/>
    </row>
    <row r="1803" spans="1:12" x14ac:dyDescent="0.25">
      <c r="A1803" s="36">
        <v>43806</v>
      </c>
      <c r="B1803" t="s">
        <v>2</v>
      </c>
      <c r="C1803" t="s">
        <v>1</v>
      </c>
      <c r="D1803" s="7">
        <v>95436.3</v>
      </c>
      <c r="E1803" s="38">
        <f t="shared" si="112"/>
        <v>95436.3</v>
      </c>
      <c r="F1803" s="45" t="e">
        <f t="shared" si="113"/>
        <v>#N/A</v>
      </c>
      <c r="G1803" s="38" t="e">
        <f t="shared" si="114"/>
        <v>#N/A</v>
      </c>
      <c r="H1803" s="38">
        <f t="shared" si="115"/>
        <v>95436.3</v>
      </c>
      <c r="I1803">
        <v>21</v>
      </c>
      <c r="K1803" s="38"/>
      <c r="L1803" s="45"/>
    </row>
    <row r="1804" spans="1:12" x14ac:dyDescent="0.25">
      <c r="A1804" s="36">
        <v>43807</v>
      </c>
      <c r="B1804" t="s">
        <v>2</v>
      </c>
      <c r="C1804" t="s">
        <v>1</v>
      </c>
      <c r="D1804" s="7">
        <v>97577.414999999994</v>
      </c>
      <c r="E1804" s="38">
        <f t="shared" si="112"/>
        <v>97577.414999999994</v>
      </c>
      <c r="F1804" s="45" t="e">
        <f t="shared" si="113"/>
        <v>#N/A</v>
      </c>
      <c r="G1804" s="38" t="e">
        <f t="shared" si="114"/>
        <v>#N/A</v>
      </c>
      <c r="H1804" s="38">
        <f t="shared" si="115"/>
        <v>97577.414999999994</v>
      </c>
      <c r="I1804">
        <v>27.6</v>
      </c>
      <c r="K1804" s="38"/>
      <c r="L1804" s="45"/>
    </row>
    <row r="1805" spans="1:12" x14ac:dyDescent="0.25">
      <c r="A1805" s="36">
        <v>43808</v>
      </c>
      <c r="B1805" t="s">
        <v>2</v>
      </c>
      <c r="C1805" t="s">
        <v>1</v>
      </c>
      <c r="D1805" s="7">
        <v>127910.83500000001</v>
      </c>
      <c r="E1805" s="38">
        <f t="shared" si="112"/>
        <v>127910.83500000001</v>
      </c>
      <c r="F1805" s="45" t="e">
        <f t="shared" si="113"/>
        <v>#N/A</v>
      </c>
      <c r="G1805" s="38" t="e">
        <f t="shared" si="114"/>
        <v>#N/A</v>
      </c>
      <c r="H1805" s="38">
        <f t="shared" si="115"/>
        <v>127910.83500000001</v>
      </c>
      <c r="I1805">
        <v>38</v>
      </c>
      <c r="K1805" s="38"/>
      <c r="L1805" s="45"/>
    </row>
    <row r="1806" spans="1:12" x14ac:dyDescent="0.25">
      <c r="A1806" s="36">
        <v>43809</v>
      </c>
      <c r="B1806" t="s">
        <v>2</v>
      </c>
      <c r="C1806" t="s">
        <v>1</v>
      </c>
      <c r="D1806" s="7">
        <v>109548.62</v>
      </c>
      <c r="E1806" s="38">
        <f t="shared" si="112"/>
        <v>109548.62</v>
      </c>
      <c r="F1806" s="45" t="e">
        <f t="shared" si="113"/>
        <v>#N/A</v>
      </c>
      <c r="G1806" s="38" t="e">
        <f t="shared" si="114"/>
        <v>#N/A</v>
      </c>
      <c r="H1806" s="38">
        <f t="shared" si="115"/>
        <v>109548.62</v>
      </c>
      <c r="I1806">
        <v>17.2</v>
      </c>
      <c r="K1806" s="38"/>
      <c r="L1806" s="45"/>
    </row>
    <row r="1807" spans="1:12" x14ac:dyDescent="0.25">
      <c r="A1807" s="36">
        <v>43810</v>
      </c>
      <c r="B1807" t="s">
        <v>2</v>
      </c>
      <c r="C1807" t="s">
        <v>1</v>
      </c>
      <c r="D1807" s="7">
        <v>109060.375</v>
      </c>
      <c r="E1807" s="38">
        <f t="shared" si="112"/>
        <v>109060.375</v>
      </c>
      <c r="F1807" s="45" t="e">
        <f t="shared" si="113"/>
        <v>#N/A</v>
      </c>
      <c r="G1807" s="38" t="e">
        <f t="shared" si="114"/>
        <v>#N/A</v>
      </c>
      <c r="H1807" s="38">
        <f t="shared" si="115"/>
        <v>109060.375</v>
      </c>
      <c r="I1807">
        <v>18.100000000000001</v>
      </c>
      <c r="K1807" s="38"/>
      <c r="L1807" s="45"/>
    </row>
    <row r="1808" spans="1:12" x14ac:dyDescent="0.25">
      <c r="A1808" s="36">
        <v>43811</v>
      </c>
      <c r="B1808" t="s">
        <v>2</v>
      </c>
      <c r="C1808" t="s">
        <v>1</v>
      </c>
      <c r="D1808" s="7">
        <v>108599.065</v>
      </c>
      <c r="E1808" s="38">
        <f t="shared" si="112"/>
        <v>108599.065</v>
      </c>
      <c r="F1808" s="45" t="e">
        <f t="shared" si="113"/>
        <v>#N/A</v>
      </c>
      <c r="G1808" s="38" t="e">
        <f t="shared" si="114"/>
        <v>#N/A</v>
      </c>
      <c r="H1808" s="38">
        <f t="shared" si="115"/>
        <v>108599.065</v>
      </c>
      <c r="I1808">
        <v>18.399999999999999</v>
      </c>
      <c r="K1808" s="38"/>
      <c r="L1808" s="45"/>
    </row>
    <row r="1809" spans="1:12" x14ac:dyDescent="0.25">
      <c r="A1809" s="36">
        <v>43812</v>
      </c>
      <c r="B1809" t="s">
        <v>2</v>
      </c>
      <c r="C1809" t="s">
        <v>1</v>
      </c>
      <c r="D1809" s="7">
        <v>107070.61</v>
      </c>
      <c r="E1809" s="38">
        <f t="shared" si="112"/>
        <v>107070.61</v>
      </c>
      <c r="F1809" s="45" t="e">
        <f t="shared" si="113"/>
        <v>#N/A</v>
      </c>
      <c r="G1809" s="38" t="e">
        <f t="shared" si="114"/>
        <v>#N/A</v>
      </c>
      <c r="H1809" s="38">
        <f t="shared" si="115"/>
        <v>107070.61</v>
      </c>
      <c r="I1809">
        <v>20.9</v>
      </c>
      <c r="K1809" s="38"/>
      <c r="L1809" s="45"/>
    </row>
    <row r="1810" spans="1:12" x14ac:dyDescent="0.25">
      <c r="A1810" s="36">
        <v>43813</v>
      </c>
      <c r="B1810" t="s">
        <v>2</v>
      </c>
      <c r="C1810" t="s">
        <v>1</v>
      </c>
      <c r="D1810" s="7">
        <v>101239.235</v>
      </c>
      <c r="E1810" s="38">
        <f t="shared" si="112"/>
        <v>101239.235</v>
      </c>
      <c r="F1810" s="45" t="e">
        <f t="shared" si="113"/>
        <v>#N/A</v>
      </c>
      <c r="G1810" s="38" t="e">
        <f t="shared" si="114"/>
        <v>#N/A</v>
      </c>
      <c r="H1810" s="38">
        <f t="shared" si="115"/>
        <v>101239.235</v>
      </c>
      <c r="I1810">
        <v>20.100000000000001</v>
      </c>
      <c r="K1810" s="38"/>
      <c r="L1810" s="45"/>
    </row>
    <row r="1811" spans="1:12" x14ac:dyDescent="0.25">
      <c r="A1811" s="36">
        <v>43814</v>
      </c>
      <c r="B1811" t="s">
        <v>2</v>
      </c>
      <c r="C1811" t="s">
        <v>1</v>
      </c>
      <c r="D1811" s="7">
        <v>98723.45</v>
      </c>
      <c r="E1811" s="38">
        <f t="shared" si="112"/>
        <v>98723.45</v>
      </c>
      <c r="F1811" s="45" t="e">
        <f t="shared" si="113"/>
        <v>#N/A</v>
      </c>
      <c r="G1811" s="38" t="e">
        <f t="shared" si="114"/>
        <v>#N/A</v>
      </c>
      <c r="H1811" s="38">
        <f t="shared" si="115"/>
        <v>98723.45</v>
      </c>
      <c r="I1811">
        <v>21.7</v>
      </c>
      <c r="K1811" s="38"/>
      <c r="L1811" s="45"/>
    </row>
    <row r="1812" spans="1:12" x14ac:dyDescent="0.25">
      <c r="A1812" s="36">
        <v>43815</v>
      </c>
      <c r="B1812" t="s">
        <v>2</v>
      </c>
      <c r="C1812" t="s">
        <v>1</v>
      </c>
      <c r="D1812" s="7">
        <v>114400.065</v>
      </c>
      <c r="E1812" s="38">
        <f t="shared" si="112"/>
        <v>114400.065</v>
      </c>
      <c r="F1812" s="45" t="e">
        <f t="shared" si="113"/>
        <v>#N/A</v>
      </c>
      <c r="G1812" s="38" t="e">
        <f t="shared" si="114"/>
        <v>#N/A</v>
      </c>
      <c r="H1812" s="38">
        <f t="shared" si="115"/>
        <v>114400.065</v>
      </c>
      <c r="I1812">
        <v>22.6</v>
      </c>
      <c r="K1812" s="38"/>
      <c r="L1812" s="45"/>
    </row>
    <row r="1813" spans="1:12" x14ac:dyDescent="0.25">
      <c r="A1813" s="36">
        <v>43816</v>
      </c>
      <c r="B1813" t="s">
        <v>2</v>
      </c>
      <c r="C1813" t="s">
        <v>1</v>
      </c>
      <c r="D1813" s="7">
        <v>123999.07</v>
      </c>
      <c r="E1813" s="38">
        <f t="shared" si="112"/>
        <v>123999.07</v>
      </c>
      <c r="F1813" s="45" t="e">
        <f t="shared" si="113"/>
        <v>#N/A</v>
      </c>
      <c r="G1813" s="38" t="e">
        <f t="shared" si="114"/>
        <v>#N/A</v>
      </c>
      <c r="H1813" s="38">
        <f t="shared" si="115"/>
        <v>123999.07</v>
      </c>
      <c r="I1813">
        <v>26.3</v>
      </c>
      <c r="K1813" s="38"/>
      <c r="L1813" s="45"/>
    </row>
    <row r="1814" spans="1:12" x14ac:dyDescent="0.25">
      <c r="A1814" s="36">
        <v>43817</v>
      </c>
      <c r="B1814" t="s">
        <v>2</v>
      </c>
      <c r="C1814" t="s">
        <v>1</v>
      </c>
      <c r="D1814" s="7">
        <v>146990.89000000001</v>
      </c>
      <c r="E1814" s="38">
        <f t="shared" si="112"/>
        <v>146990.89000000001</v>
      </c>
      <c r="F1814" s="45" t="e">
        <f t="shared" si="113"/>
        <v>#N/A</v>
      </c>
      <c r="G1814" s="38" t="e">
        <f t="shared" si="114"/>
        <v>#N/A</v>
      </c>
      <c r="H1814" s="38">
        <f t="shared" si="115"/>
        <v>146990.89000000001</v>
      </c>
      <c r="I1814">
        <v>40.1</v>
      </c>
      <c r="K1814" s="38"/>
      <c r="L1814" s="45"/>
    </row>
    <row r="1815" spans="1:12" x14ac:dyDescent="0.25">
      <c r="A1815" s="36">
        <v>43818</v>
      </c>
      <c r="B1815" t="s">
        <v>2</v>
      </c>
      <c r="C1815" t="s">
        <v>1</v>
      </c>
      <c r="D1815" s="7">
        <v>125050.61</v>
      </c>
      <c r="E1815" s="38">
        <f t="shared" si="112"/>
        <v>125050.61</v>
      </c>
      <c r="F1815" s="45" t="e">
        <f t="shared" si="113"/>
        <v>#N/A</v>
      </c>
      <c r="G1815" s="38" t="e">
        <f t="shared" si="114"/>
        <v>#N/A</v>
      </c>
      <c r="H1815" s="38">
        <f t="shared" si="115"/>
        <v>125050.61</v>
      </c>
      <c r="I1815">
        <v>23.3</v>
      </c>
      <c r="K1815" s="38"/>
      <c r="L1815" s="45"/>
    </row>
    <row r="1816" spans="1:12" x14ac:dyDescent="0.25">
      <c r="A1816" s="36">
        <v>43819</v>
      </c>
      <c r="B1816" t="s">
        <v>1</v>
      </c>
      <c r="C1816" t="s">
        <v>1</v>
      </c>
      <c r="D1816" s="7">
        <v>150553.4</v>
      </c>
      <c r="E1816" s="38" t="e">
        <f t="shared" si="112"/>
        <v>#N/A</v>
      </c>
      <c r="F1816" s="45">
        <f t="shared" si="113"/>
        <v>150553.4</v>
      </c>
      <c r="G1816" s="38" t="e">
        <f t="shared" si="114"/>
        <v>#N/A</v>
      </c>
      <c r="H1816" s="38">
        <f t="shared" si="115"/>
        <v>150553.4</v>
      </c>
      <c r="I1816">
        <v>43.5</v>
      </c>
      <c r="K1816" s="38"/>
      <c r="L1816" s="45"/>
    </row>
    <row r="1817" spans="1:12" x14ac:dyDescent="0.25">
      <c r="A1817" s="36">
        <v>43820</v>
      </c>
      <c r="B1817" t="s">
        <v>1</v>
      </c>
      <c r="C1817" t="s">
        <v>1</v>
      </c>
      <c r="D1817" s="7">
        <v>100632.47500000001</v>
      </c>
      <c r="E1817" s="38" t="e">
        <f t="shared" si="112"/>
        <v>#N/A</v>
      </c>
      <c r="F1817" s="45">
        <f t="shared" si="113"/>
        <v>100632.47500000001</v>
      </c>
      <c r="G1817" s="38" t="e">
        <f t="shared" si="114"/>
        <v>#N/A</v>
      </c>
      <c r="H1817" s="38">
        <f t="shared" si="115"/>
        <v>100632.47500000001</v>
      </c>
      <c r="I1817">
        <v>20.2</v>
      </c>
      <c r="K1817" s="38"/>
      <c r="L1817" s="45"/>
    </row>
    <row r="1818" spans="1:12" x14ac:dyDescent="0.25">
      <c r="A1818" s="36">
        <v>43821</v>
      </c>
      <c r="B1818" t="s">
        <v>1</v>
      </c>
      <c r="C1818" t="s">
        <v>1</v>
      </c>
      <c r="D1818" s="7">
        <v>90145.615000000005</v>
      </c>
      <c r="E1818" s="38" t="e">
        <f t="shared" si="112"/>
        <v>#N/A</v>
      </c>
      <c r="F1818" s="45">
        <f t="shared" si="113"/>
        <v>90145.615000000005</v>
      </c>
      <c r="G1818" s="38" t="e">
        <f t="shared" si="114"/>
        <v>#N/A</v>
      </c>
      <c r="H1818" s="38">
        <f t="shared" si="115"/>
        <v>90145.615000000005</v>
      </c>
      <c r="I1818">
        <v>19.600000000000001</v>
      </c>
      <c r="K1818" s="38"/>
      <c r="L1818" s="45"/>
    </row>
    <row r="1819" spans="1:12" x14ac:dyDescent="0.25">
      <c r="A1819" s="36">
        <v>43822</v>
      </c>
      <c r="B1819" t="s">
        <v>1</v>
      </c>
      <c r="C1819" t="s">
        <v>1</v>
      </c>
      <c r="D1819" s="7">
        <v>101818.02499999999</v>
      </c>
      <c r="E1819" s="38" t="e">
        <f t="shared" si="112"/>
        <v>#N/A</v>
      </c>
      <c r="F1819" s="45">
        <f t="shared" si="113"/>
        <v>101818.02499999999</v>
      </c>
      <c r="G1819" s="38" t="e">
        <f t="shared" si="114"/>
        <v>#N/A</v>
      </c>
      <c r="H1819" s="38">
        <f t="shared" si="115"/>
        <v>101818.02499999999</v>
      </c>
      <c r="I1819">
        <v>20</v>
      </c>
      <c r="K1819" s="38"/>
      <c r="L1819" s="45"/>
    </row>
    <row r="1820" spans="1:12" x14ac:dyDescent="0.25">
      <c r="A1820" s="36">
        <v>43823</v>
      </c>
      <c r="B1820" t="s">
        <v>1</v>
      </c>
      <c r="C1820" t="s">
        <v>1</v>
      </c>
      <c r="D1820" s="7">
        <v>102168.93</v>
      </c>
      <c r="E1820" s="38" t="e">
        <f t="shared" si="112"/>
        <v>#N/A</v>
      </c>
      <c r="F1820" s="45">
        <f t="shared" si="113"/>
        <v>102168.93</v>
      </c>
      <c r="G1820" s="38" t="e">
        <f t="shared" si="114"/>
        <v>#N/A</v>
      </c>
      <c r="H1820" s="38">
        <f t="shared" si="115"/>
        <v>102168.93</v>
      </c>
      <c r="I1820">
        <v>24.5</v>
      </c>
      <c r="K1820" s="38"/>
      <c r="L1820" s="45"/>
    </row>
    <row r="1821" spans="1:12" x14ac:dyDescent="0.25">
      <c r="A1821" s="36">
        <v>43824</v>
      </c>
      <c r="B1821" t="s">
        <v>1</v>
      </c>
      <c r="C1821" t="s">
        <v>2</v>
      </c>
      <c r="D1821" s="7">
        <v>98312.744999999995</v>
      </c>
      <c r="E1821" s="38" t="e">
        <f t="shared" si="112"/>
        <v>#N/A</v>
      </c>
      <c r="F1821" s="45">
        <f t="shared" si="113"/>
        <v>98312.744999999995</v>
      </c>
      <c r="G1821" s="38">
        <f t="shared" si="114"/>
        <v>98312.744999999995</v>
      </c>
      <c r="H1821" s="38" t="e">
        <f t="shared" si="115"/>
        <v>#N/A</v>
      </c>
      <c r="I1821">
        <v>27.9</v>
      </c>
      <c r="K1821" s="38"/>
      <c r="L1821" s="45"/>
    </row>
    <row r="1822" spans="1:12" x14ac:dyDescent="0.25">
      <c r="A1822" s="36">
        <v>43825</v>
      </c>
      <c r="B1822" t="s">
        <v>1</v>
      </c>
      <c r="C1822" t="s">
        <v>2</v>
      </c>
      <c r="D1822" s="7">
        <v>96120.524999999994</v>
      </c>
      <c r="E1822" s="38" t="e">
        <f t="shared" si="112"/>
        <v>#N/A</v>
      </c>
      <c r="F1822" s="45">
        <f t="shared" si="113"/>
        <v>96120.524999999994</v>
      </c>
      <c r="G1822" s="38">
        <f t="shared" si="114"/>
        <v>96120.524999999994</v>
      </c>
      <c r="H1822" s="38" t="e">
        <f t="shared" si="115"/>
        <v>#N/A</v>
      </c>
      <c r="I1822">
        <v>20.5</v>
      </c>
      <c r="K1822" s="38"/>
      <c r="L1822" s="45"/>
    </row>
    <row r="1823" spans="1:12" x14ac:dyDescent="0.25">
      <c r="A1823" s="36">
        <v>43826</v>
      </c>
      <c r="B1823" t="s">
        <v>1</v>
      </c>
      <c r="C1823" t="s">
        <v>1</v>
      </c>
      <c r="D1823" s="7">
        <v>107256.065</v>
      </c>
      <c r="E1823" s="38" t="e">
        <f t="shared" si="112"/>
        <v>#N/A</v>
      </c>
      <c r="F1823" s="45">
        <f t="shared" si="113"/>
        <v>107256.065</v>
      </c>
      <c r="G1823" s="38" t="e">
        <f t="shared" si="114"/>
        <v>#N/A</v>
      </c>
      <c r="H1823" s="38">
        <f t="shared" si="115"/>
        <v>107256.065</v>
      </c>
      <c r="I1823">
        <v>23.9</v>
      </c>
      <c r="K1823" s="38"/>
      <c r="L1823" s="45"/>
    </row>
    <row r="1824" spans="1:12" x14ac:dyDescent="0.25">
      <c r="A1824" s="36">
        <v>43827</v>
      </c>
      <c r="B1824" t="s">
        <v>1</v>
      </c>
      <c r="C1824" t="s">
        <v>1</v>
      </c>
      <c r="D1824" s="7">
        <v>113521.685</v>
      </c>
      <c r="E1824" s="38" t="e">
        <f t="shared" si="112"/>
        <v>#N/A</v>
      </c>
      <c r="F1824" s="45">
        <f t="shared" si="113"/>
        <v>113521.685</v>
      </c>
      <c r="G1824" s="38" t="e">
        <f t="shared" si="114"/>
        <v>#N/A</v>
      </c>
      <c r="H1824" s="38">
        <f t="shared" si="115"/>
        <v>113521.685</v>
      </c>
      <c r="I1824">
        <v>28.4</v>
      </c>
      <c r="K1824" s="38"/>
      <c r="L1824" s="45"/>
    </row>
    <row r="1825" spans="1:12" x14ac:dyDescent="0.25">
      <c r="A1825" s="36">
        <v>43828</v>
      </c>
      <c r="B1825" t="s">
        <v>1</v>
      </c>
      <c r="C1825" t="s">
        <v>1</v>
      </c>
      <c r="D1825" s="7">
        <v>118293.52499999999</v>
      </c>
      <c r="E1825" s="38" t="e">
        <f t="shared" si="112"/>
        <v>#N/A</v>
      </c>
      <c r="F1825" s="45">
        <f t="shared" si="113"/>
        <v>118293.52499999999</v>
      </c>
      <c r="G1825" s="38" t="e">
        <f t="shared" si="114"/>
        <v>#N/A</v>
      </c>
      <c r="H1825" s="38">
        <f t="shared" si="115"/>
        <v>118293.52499999999</v>
      </c>
      <c r="I1825">
        <v>33.200000000000003</v>
      </c>
      <c r="K1825" s="38"/>
      <c r="L1825" s="45"/>
    </row>
    <row r="1826" spans="1:12" x14ac:dyDescent="0.25">
      <c r="A1826" s="36">
        <v>43829</v>
      </c>
      <c r="B1826" t="s">
        <v>1</v>
      </c>
      <c r="C1826" t="s">
        <v>1</v>
      </c>
      <c r="D1826" s="7">
        <v>140410.125</v>
      </c>
      <c r="E1826" s="38" t="e">
        <f t="shared" si="112"/>
        <v>#N/A</v>
      </c>
      <c r="F1826" s="45">
        <f t="shared" si="113"/>
        <v>140410.125</v>
      </c>
      <c r="G1826" s="38" t="e">
        <f t="shared" si="114"/>
        <v>#N/A</v>
      </c>
      <c r="H1826" s="38">
        <f t="shared" si="115"/>
        <v>140410.125</v>
      </c>
      <c r="I1826">
        <v>40.799999999999997</v>
      </c>
      <c r="K1826" s="38"/>
      <c r="L1826" s="45"/>
    </row>
    <row r="1827" spans="1:12" x14ac:dyDescent="0.25">
      <c r="A1827" s="36">
        <v>43830</v>
      </c>
      <c r="B1827" t="s">
        <v>1</v>
      </c>
      <c r="C1827" t="s">
        <v>1</v>
      </c>
      <c r="D1827" s="7">
        <v>95410.39</v>
      </c>
      <c r="E1827" s="38" t="e">
        <f t="shared" si="112"/>
        <v>#N/A</v>
      </c>
      <c r="F1827" s="45">
        <f t="shared" si="113"/>
        <v>95410.39</v>
      </c>
      <c r="G1827" s="38" t="e">
        <f t="shared" si="114"/>
        <v>#N/A</v>
      </c>
      <c r="H1827" s="38">
        <f t="shared" si="115"/>
        <v>95410.39</v>
      </c>
      <c r="I1827">
        <v>21.2</v>
      </c>
      <c r="K1827" s="38"/>
      <c r="L1827" s="45"/>
    </row>
    <row r="1828" spans="1:12" x14ac:dyDescent="0.25">
      <c r="A1828" s="36">
        <v>43831</v>
      </c>
      <c r="B1828" t="s">
        <v>1</v>
      </c>
      <c r="C1828" t="s">
        <v>2</v>
      </c>
      <c r="D1828" s="7">
        <v>89077.854999999996</v>
      </c>
      <c r="E1828" s="38" t="e">
        <f t="shared" si="112"/>
        <v>#N/A</v>
      </c>
      <c r="F1828" s="45">
        <f t="shared" si="113"/>
        <v>89077.854999999996</v>
      </c>
      <c r="G1828" s="38">
        <f t="shared" si="114"/>
        <v>89077.854999999996</v>
      </c>
      <c r="H1828" s="38" t="e">
        <f t="shared" si="115"/>
        <v>#N/A</v>
      </c>
      <c r="I1828">
        <v>24.9</v>
      </c>
      <c r="K1828" s="38"/>
      <c r="L1828" s="45"/>
    </row>
    <row r="1829" spans="1:12" x14ac:dyDescent="0.25">
      <c r="A1829" s="36">
        <v>43832</v>
      </c>
      <c r="B1829" t="s">
        <v>1</v>
      </c>
      <c r="C1829" t="s">
        <v>1</v>
      </c>
      <c r="D1829" s="7">
        <v>102988.185</v>
      </c>
      <c r="E1829" s="38" t="e">
        <f t="shared" si="112"/>
        <v>#N/A</v>
      </c>
      <c r="F1829" s="45">
        <f t="shared" si="113"/>
        <v>102988.185</v>
      </c>
      <c r="G1829" s="38" t="e">
        <f t="shared" si="114"/>
        <v>#N/A</v>
      </c>
      <c r="H1829" s="38">
        <f t="shared" si="115"/>
        <v>102988.185</v>
      </c>
      <c r="I1829">
        <v>25</v>
      </c>
      <c r="K1829" s="38"/>
      <c r="L1829" s="45"/>
    </row>
    <row r="1830" spans="1:12" x14ac:dyDescent="0.25">
      <c r="A1830" s="36">
        <v>43833</v>
      </c>
      <c r="B1830" t="s">
        <v>1</v>
      </c>
      <c r="C1830" t="s">
        <v>1</v>
      </c>
      <c r="D1830" s="7">
        <v>118922.215</v>
      </c>
      <c r="E1830" s="38" t="e">
        <f t="shared" si="112"/>
        <v>#N/A</v>
      </c>
      <c r="F1830" s="45">
        <f t="shared" si="113"/>
        <v>118922.215</v>
      </c>
      <c r="G1830" s="38" t="e">
        <f t="shared" si="114"/>
        <v>#N/A</v>
      </c>
      <c r="H1830" s="38">
        <f t="shared" si="115"/>
        <v>118922.215</v>
      </c>
      <c r="I1830">
        <v>36.6</v>
      </c>
      <c r="K1830" s="38"/>
      <c r="L1830" s="45"/>
    </row>
    <row r="1831" spans="1:12" x14ac:dyDescent="0.25">
      <c r="A1831" s="36">
        <v>43834</v>
      </c>
      <c r="B1831" t="s">
        <v>1</v>
      </c>
      <c r="C1831" t="s">
        <v>1</v>
      </c>
      <c r="D1831" s="7">
        <v>102245.61</v>
      </c>
      <c r="E1831" s="38" t="e">
        <f t="shared" si="112"/>
        <v>#N/A</v>
      </c>
      <c r="F1831" s="45">
        <f t="shared" si="113"/>
        <v>102245.61</v>
      </c>
      <c r="G1831" s="38" t="e">
        <f t="shared" si="114"/>
        <v>#N/A</v>
      </c>
      <c r="H1831" s="38">
        <f t="shared" si="115"/>
        <v>102245.61</v>
      </c>
      <c r="I1831">
        <v>26.8</v>
      </c>
      <c r="K1831" s="38"/>
      <c r="L1831" s="45"/>
    </row>
    <row r="1832" spans="1:12" x14ac:dyDescent="0.25">
      <c r="A1832" s="36">
        <v>43835</v>
      </c>
      <c r="B1832" t="s">
        <v>1</v>
      </c>
      <c r="C1832" t="s">
        <v>1</v>
      </c>
      <c r="D1832" s="7">
        <v>95671.2</v>
      </c>
      <c r="E1832" s="38" t="e">
        <f t="shared" si="112"/>
        <v>#N/A</v>
      </c>
      <c r="F1832" s="45">
        <f t="shared" si="113"/>
        <v>95671.2</v>
      </c>
      <c r="G1832" s="38" t="e">
        <f t="shared" si="114"/>
        <v>#N/A</v>
      </c>
      <c r="H1832" s="38">
        <f t="shared" si="115"/>
        <v>95671.2</v>
      </c>
      <c r="I1832">
        <v>16.7</v>
      </c>
      <c r="K1832" s="38"/>
      <c r="L1832" s="45"/>
    </row>
    <row r="1833" spans="1:12" x14ac:dyDescent="0.25">
      <c r="A1833" s="36">
        <v>43836</v>
      </c>
      <c r="B1833" t="s">
        <v>1</v>
      </c>
      <c r="C1833" t="s">
        <v>1</v>
      </c>
      <c r="D1833" s="7">
        <v>110253.59</v>
      </c>
      <c r="E1833" s="38" t="e">
        <f t="shared" si="112"/>
        <v>#N/A</v>
      </c>
      <c r="F1833" s="45">
        <f t="shared" si="113"/>
        <v>110253.59</v>
      </c>
      <c r="G1833" s="38" t="e">
        <f t="shared" si="114"/>
        <v>#N/A</v>
      </c>
      <c r="H1833" s="38">
        <f t="shared" si="115"/>
        <v>110253.59</v>
      </c>
      <c r="I1833">
        <v>18</v>
      </c>
      <c r="K1833" s="38"/>
      <c r="L1833" s="45"/>
    </row>
    <row r="1834" spans="1:12" x14ac:dyDescent="0.25">
      <c r="A1834" s="36">
        <v>43837</v>
      </c>
      <c r="B1834" t="s">
        <v>1</v>
      </c>
      <c r="C1834" t="s">
        <v>1</v>
      </c>
      <c r="D1834" s="7">
        <v>109336.56</v>
      </c>
      <c r="E1834" s="38" t="e">
        <f t="shared" si="112"/>
        <v>#N/A</v>
      </c>
      <c r="F1834" s="45">
        <f t="shared" si="113"/>
        <v>109336.56</v>
      </c>
      <c r="G1834" s="38" t="e">
        <f t="shared" si="114"/>
        <v>#N/A</v>
      </c>
      <c r="H1834" s="38">
        <f t="shared" si="115"/>
        <v>109336.56</v>
      </c>
      <c r="I1834">
        <v>20.100000000000001</v>
      </c>
      <c r="K1834" s="38"/>
      <c r="L1834" s="45"/>
    </row>
    <row r="1835" spans="1:12" x14ac:dyDescent="0.25">
      <c r="A1835" s="36">
        <v>43838</v>
      </c>
      <c r="B1835" t="s">
        <v>1</v>
      </c>
      <c r="C1835" t="s">
        <v>1</v>
      </c>
      <c r="D1835" s="7">
        <v>110038.625</v>
      </c>
      <c r="E1835" s="38" t="e">
        <f t="shared" si="112"/>
        <v>#N/A</v>
      </c>
      <c r="F1835" s="45">
        <f t="shared" si="113"/>
        <v>110038.625</v>
      </c>
      <c r="G1835" s="38" t="e">
        <f t="shared" si="114"/>
        <v>#N/A</v>
      </c>
      <c r="H1835" s="38">
        <f t="shared" si="115"/>
        <v>110038.625</v>
      </c>
      <c r="I1835">
        <v>23.8</v>
      </c>
      <c r="K1835" s="38"/>
      <c r="L1835" s="45"/>
    </row>
    <row r="1836" spans="1:12" x14ac:dyDescent="0.25">
      <c r="A1836" s="36">
        <v>43839</v>
      </c>
      <c r="B1836" t="s">
        <v>1</v>
      </c>
      <c r="C1836" t="s">
        <v>1</v>
      </c>
      <c r="D1836" s="7">
        <v>127365.59</v>
      </c>
      <c r="E1836" s="38" t="e">
        <f t="shared" si="112"/>
        <v>#N/A</v>
      </c>
      <c r="F1836" s="45">
        <f t="shared" si="113"/>
        <v>127365.59</v>
      </c>
      <c r="G1836" s="38" t="e">
        <f t="shared" si="114"/>
        <v>#N/A</v>
      </c>
      <c r="H1836" s="38">
        <f t="shared" si="115"/>
        <v>127365.59</v>
      </c>
      <c r="I1836">
        <v>31.9</v>
      </c>
      <c r="K1836" s="38"/>
      <c r="L1836" s="45"/>
    </row>
    <row r="1837" spans="1:12" x14ac:dyDescent="0.25">
      <c r="A1837" s="36">
        <v>43840</v>
      </c>
      <c r="B1837" t="s">
        <v>1</v>
      </c>
      <c r="C1837" t="s">
        <v>1</v>
      </c>
      <c r="D1837" s="7">
        <v>122533.88</v>
      </c>
      <c r="E1837" s="38" t="e">
        <f t="shared" si="112"/>
        <v>#N/A</v>
      </c>
      <c r="F1837" s="45">
        <f t="shared" si="113"/>
        <v>122533.88</v>
      </c>
      <c r="G1837" s="38" t="e">
        <f t="shared" si="114"/>
        <v>#N/A</v>
      </c>
      <c r="H1837" s="38">
        <f t="shared" si="115"/>
        <v>122533.88</v>
      </c>
      <c r="I1837">
        <v>32.9</v>
      </c>
      <c r="K1837" s="38"/>
      <c r="L1837" s="45"/>
    </row>
    <row r="1838" spans="1:12" x14ac:dyDescent="0.25">
      <c r="A1838" s="36">
        <v>43841</v>
      </c>
      <c r="B1838" t="s">
        <v>1</v>
      </c>
      <c r="C1838" t="s">
        <v>1</v>
      </c>
      <c r="D1838" s="7">
        <v>91886.604999999996</v>
      </c>
      <c r="E1838" s="38" t="e">
        <f t="shared" si="112"/>
        <v>#N/A</v>
      </c>
      <c r="F1838" s="45">
        <f t="shared" si="113"/>
        <v>91886.604999999996</v>
      </c>
      <c r="G1838" s="38" t="e">
        <f t="shared" si="114"/>
        <v>#N/A</v>
      </c>
      <c r="H1838" s="38">
        <f t="shared" si="115"/>
        <v>91886.604999999996</v>
      </c>
      <c r="I1838">
        <v>19.3</v>
      </c>
      <c r="K1838" s="38"/>
      <c r="L1838" s="45"/>
    </row>
    <row r="1839" spans="1:12" x14ac:dyDescent="0.25">
      <c r="A1839" s="36">
        <v>43842</v>
      </c>
      <c r="B1839" t="s">
        <v>1</v>
      </c>
      <c r="C1839" t="s">
        <v>1</v>
      </c>
      <c r="D1839" s="7">
        <v>91797.595000000001</v>
      </c>
      <c r="E1839" s="38" t="e">
        <f t="shared" si="112"/>
        <v>#N/A</v>
      </c>
      <c r="F1839" s="45">
        <f t="shared" si="113"/>
        <v>91797.595000000001</v>
      </c>
      <c r="G1839" s="38" t="e">
        <f t="shared" si="114"/>
        <v>#N/A</v>
      </c>
      <c r="H1839" s="38">
        <f t="shared" si="115"/>
        <v>91797.595000000001</v>
      </c>
      <c r="I1839">
        <v>19.899999999999999</v>
      </c>
      <c r="K1839" s="38"/>
      <c r="L1839" s="45"/>
    </row>
    <row r="1840" spans="1:12" x14ac:dyDescent="0.25">
      <c r="A1840" s="36">
        <v>43843</v>
      </c>
      <c r="B1840" t="s">
        <v>1</v>
      </c>
      <c r="C1840" t="s">
        <v>1</v>
      </c>
      <c r="D1840" s="7">
        <v>119653.94500000001</v>
      </c>
      <c r="E1840" s="38" t="e">
        <f t="shared" si="112"/>
        <v>#N/A</v>
      </c>
      <c r="F1840" s="45">
        <f t="shared" si="113"/>
        <v>119653.94500000001</v>
      </c>
      <c r="G1840" s="38" t="e">
        <f t="shared" si="114"/>
        <v>#N/A</v>
      </c>
      <c r="H1840" s="38">
        <f t="shared" si="115"/>
        <v>119653.94500000001</v>
      </c>
      <c r="I1840">
        <v>32.200000000000003</v>
      </c>
      <c r="K1840" s="38"/>
      <c r="L1840" s="45"/>
    </row>
    <row r="1841" spans="1:12" x14ac:dyDescent="0.25">
      <c r="A1841" s="36">
        <v>43844</v>
      </c>
      <c r="B1841" t="s">
        <v>1</v>
      </c>
      <c r="C1841" t="s">
        <v>1</v>
      </c>
      <c r="D1841" s="7">
        <v>137302.60500000001</v>
      </c>
      <c r="E1841" s="38" t="e">
        <f t="shared" si="112"/>
        <v>#N/A</v>
      </c>
      <c r="F1841" s="45">
        <f t="shared" si="113"/>
        <v>137302.60500000001</v>
      </c>
      <c r="G1841" s="38" t="e">
        <f t="shared" si="114"/>
        <v>#N/A</v>
      </c>
      <c r="H1841" s="38">
        <f t="shared" si="115"/>
        <v>137302.60500000001</v>
      </c>
      <c r="I1841">
        <v>33.799999999999997</v>
      </c>
      <c r="K1841" s="38"/>
      <c r="L1841" s="45"/>
    </row>
    <row r="1842" spans="1:12" x14ac:dyDescent="0.25">
      <c r="A1842" s="36">
        <v>43845</v>
      </c>
      <c r="B1842" t="s">
        <v>1</v>
      </c>
      <c r="C1842" t="s">
        <v>1</v>
      </c>
      <c r="D1842" s="7">
        <v>137408.22500000001</v>
      </c>
      <c r="E1842" s="38" t="e">
        <f t="shared" si="112"/>
        <v>#N/A</v>
      </c>
      <c r="F1842" s="45">
        <f t="shared" si="113"/>
        <v>137408.22500000001</v>
      </c>
      <c r="G1842" s="38" t="e">
        <f t="shared" si="114"/>
        <v>#N/A</v>
      </c>
      <c r="H1842" s="38">
        <f t="shared" si="115"/>
        <v>137408.22500000001</v>
      </c>
      <c r="I1842">
        <v>36.799999999999997</v>
      </c>
      <c r="K1842" s="38"/>
      <c r="L1842" s="45"/>
    </row>
    <row r="1843" spans="1:12" x14ac:dyDescent="0.25">
      <c r="A1843" s="36">
        <v>43846</v>
      </c>
      <c r="B1843" t="s">
        <v>1</v>
      </c>
      <c r="C1843" t="s">
        <v>1</v>
      </c>
      <c r="D1843" s="7">
        <v>109669.645</v>
      </c>
      <c r="E1843" s="38" t="e">
        <f t="shared" si="112"/>
        <v>#N/A</v>
      </c>
      <c r="F1843" s="45">
        <f t="shared" si="113"/>
        <v>109669.645</v>
      </c>
      <c r="G1843" s="38" t="e">
        <f t="shared" si="114"/>
        <v>#N/A</v>
      </c>
      <c r="H1843" s="38">
        <f t="shared" si="115"/>
        <v>109669.645</v>
      </c>
      <c r="I1843">
        <v>19.600000000000001</v>
      </c>
      <c r="K1843" s="38"/>
      <c r="L1843" s="45"/>
    </row>
    <row r="1844" spans="1:12" x14ac:dyDescent="0.25">
      <c r="A1844" s="36">
        <v>43847</v>
      </c>
      <c r="B1844" t="s">
        <v>1</v>
      </c>
      <c r="C1844" t="s">
        <v>1</v>
      </c>
      <c r="D1844" s="7">
        <v>108108.175</v>
      </c>
      <c r="E1844" s="38" t="e">
        <f t="shared" si="112"/>
        <v>#N/A</v>
      </c>
      <c r="F1844" s="45">
        <f t="shared" si="113"/>
        <v>108108.175</v>
      </c>
      <c r="G1844" s="38" t="e">
        <f t="shared" si="114"/>
        <v>#N/A</v>
      </c>
      <c r="H1844" s="38">
        <f t="shared" si="115"/>
        <v>108108.175</v>
      </c>
      <c r="I1844">
        <v>24.8</v>
      </c>
      <c r="K1844" s="38"/>
      <c r="L1844" s="45"/>
    </row>
    <row r="1845" spans="1:12" x14ac:dyDescent="0.25">
      <c r="A1845" s="36">
        <v>43848</v>
      </c>
      <c r="B1845" t="s">
        <v>1</v>
      </c>
      <c r="C1845" t="s">
        <v>1</v>
      </c>
      <c r="D1845" s="7">
        <v>105946.34</v>
      </c>
      <c r="E1845" s="38" t="e">
        <f t="shared" si="112"/>
        <v>#N/A</v>
      </c>
      <c r="F1845" s="45">
        <f t="shared" si="113"/>
        <v>105946.34</v>
      </c>
      <c r="G1845" s="38" t="e">
        <f t="shared" si="114"/>
        <v>#N/A</v>
      </c>
      <c r="H1845" s="38">
        <f t="shared" si="115"/>
        <v>105946.34</v>
      </c>
      <c r="I1845">
        <v>29.4</v>
      </c>
      <c r="K1845" s="38"/>
      <c r="L1845" s="45"/>
    </row>
    <row r="1846" spans="1:12" x14ac:dyDescent="0.25">
      <c r="A1846" s="36">
        <v>43849</v>
      </c>
      <c r="B1846" t="s">
        <v>1</v>
      </c>
      <c r="C1846" t="s">
        <v>1</v>
      </c>
      <c r="D1846" s="7">
        <v>106921.55499999999</v>
      </c>
      <c r="E1846" s="38" t="e">
        <f t="shared" si="112"/>
        <v>#N/A</v>
      </c>
      <c r="F1846" s="45">
        <f t="shared" si="113"/>
        <v>106921.55499999999</v>
      </c>
      <c r="G1846" s="38" t="e">
        <f t="shared" si="114"/>
        <v>#N/A</v>
      </c>
      <c r="H1846" s="38">
        <f t="shared" si="115"/>
        <v>106921.55499999999</v>
      </c>
      <c r="I1846">
        <v>25.5</v>
      </c>
      <c r="K1846" s="38"/>
      <c r="L1846" s="45"/>
    </row>
    <row r="1847" spans="1:12" x14ac:dyDescent="0.25">
      <c r="A1847" s="36">
        <v>43850</v>
      </c>
      <c r="B1847" t="s">
        <v>1</v>
      </c>
      <c r="C1847" t="s">
        <v>1</v>
      </c>
      <c r="D1847" s="7">
        <v>116291.535</v>
      </c>
      <c r="E1847" s="38" t="e">
        <f t="shared" si="112"/>
        <v>#N/A</v>
      </c>
      <c r="F1847" s="45">
        <f t="shared" si="113"/>
        <v>116291.535</v>
      </c>
      <c r="G1847" s="38" t="e">
        <f t="shared" si="114"/>
        <v>#N/A</v>
      </c>
      <c r="H1847" s="38">
        <f t="shared" si="115"/>
        <v>116291.535</v>
      </c>
      <c r="I1847">
        <v>21.8</v>
      </c>
      <c r="K1847" s="38"/>
      <c r="L1847" s="45"/>
    </row>
    <row r="1848" spans="1:12" x14ac:dyDescent="0.25">
      <c r="A1848" s="36">
        <v>43851</v>
      </c>
      <c r="B1848" t="s">
        <v>1</v>
      </c>
      <c r="C1848" t="s">
        <v>1</v>
      </c>
      <c r="D1848" s="7">
        <v>112128.19500000001</v>
      </c>
      <c r="E1848" s="38" t="e">
        <f t="shared" si="112"/>
        <v>#N/A</v>
      </c>
      <c r="F1848" s="45">
        <f t="shared" si="113"/>
        <v>112128.19500000001</v>
      </c>
      <c r="G1848" s="38" t="e">
        <f t="shared" si="114"/>
        <v>#N/A</v>
      </c>
      <c r="H1848" s="38">
        <f t="shared" si="115"/>
        <v>112128.19500000001</v>
      </c>
      <c r="I1848">
        <v>23.5</v>
      </c>
      <c r="K1848" s="38"/>
      <c r="L1848" s="45"/>
    </row>
    <row r="1849" spans="1:12" x14ac:dyDescent="0.25">
      <c r="A1849" s="36">
        <v>43852</v>
      </c>
      <c r="B1849" t="s">
        <v>1</v>
      </c>
      <c r="C1849" t="s">
        <v>1</v>
      </c>
      <c r="D1849" s="7">
        <v>119287.15</v>
      </c>
      <c r="E1849" s="38" t="e">
        <f t="shared" si="112"/>
        <v>#N/A</v>
      </c>
      <c r="F1849" s="45">
        <f t="shared" si="113"/>
        <v>119287.15</v>
      </c>
      <c r="G1849" s="38" t="e">
        <f t="shared" si="114"/>
        <v>#N/A</v>
      </c>
      <c r="H1849" s="38">
        <f t="shared" si="115"/>
        <v>119287.15</v>
      </c>
      <c r="I1849">
        <v>31.7</v>
      </c>
      <c r="K1849" s="38"/>
      <c r="L1849" s="45"/>
    </row>
    <row r="1850" spans="1:12" x14ac:dyDescent="0.25">
      <c r="A1850" s="36">
        <v>43853</v>
      </c>
      <c r="B1850" t="s">
        <v>1</v>
      </c>
      <c r="C1850" t="s">
        <v>1</v>
      </c>
      <c r="D1850" s="7">
        <v>112254.83</v>
      </c>
      <c r="E1850" s="38" t="e">
        <f t="shared" si="112"/>
        <v>#N/A</v>
      </c>
      <c r="F1850" s="45">
        <f t="shared" si="113"/>
        <v>112254.83</v>
      </c>
      <c r="G1850" s="38" t="e">
        <f t="shared" si="114"/>
        <v>#N/A</v>
      </c>
      <c r="H1850" s="38">
        <f t="shared" si="115"/>
        <v>112254.83</v>
      </c>
      <c r="I1850">
        <v>22.6</v>
      </c>
      <c r="K1850" s="38"/>
      <c r="L1850" s="45"/>
    </row>
    <row r="1851" spans="1:12" x14ac:dyDescent="0.25">
      <c r="A1851" s="36">
        <v>43854</v>
      </c>
      <c r="B1851" t="s">
        <v>1</v>
      </c>
      <c r="C1851" t="s">
        <v>1</v>
      </c>
      <c r="D1851" s="7">
        <v>109316.375</v>
      </c>
      <c r="E1851" s="38" t="e">
        <f t="shared" si="112"/>
        <v>#N/A</v>
      </c>
      <c r="F1851" s="45">
        <f t="shared" si="113"/>
        <v>109316.375</v>
      </c>
      <c r="G1851" s="38" t="e">
        <f t="shared" si="114"/>
        <v>#N/A</v>
      </c>
      <c r="H1851" s="38">
        <f t="shared" si="115"/>
        <v>109316.375</v>
      </c>
      <c r="I1851">
        <v>24.1</v>
      </c>
      <c r="K1851" s="38"/>
      <c r="L1851" s="45"/>
    </row>
    <row r="1852" spans="1:12" x14ac:dyDescent="0.25">
      <c r="A1852" s="36">
        <v>43855</v>
      </c>
      <c r="B1852" t="s">
        <v>1</v>
      </c>
      <c r="C1852" t="s">
        <v>1</v>
      </c>
      <c r="D1852" s="7">
        <v>102445.88</v>
      </c>
      <c r="E1852" s="38" t="e">
        <f t="shared" si="112"/>
        <v>#N/A</v>
      </c>
      <c r="F1852" s="45">
        <f t="shared" si="113"/>
        <v>102445.88</v>
      </c>
      <c r="G1852" s="38" t="e">
        <f t="shared" si="114"/>
        <v>#N/A</v>
      </c>
      <c r="H1852" s="38">
        <f t="shared" si="115"/>
        <v>102445.88</v>
      </c>
      <c r="I1852">
        <v>27.4</v>
      </c>
      <c r="K1852" s="38"/>
      <c r="L1852" s="45"/>
    </row>
    <row r="1853" spans="1:12" x14ac:dyDescent="0.25">
      <c r="A1853" s="36">
        <v>43856</v>
      </c>
      <c r="B1853" t="s">
        <v>1</v>
      </c>
      <c r="C1853" t="s">
        <v>2</v>
      </c>
      <c r="D1853" s="7">
        <v>101233.205</v>
      </c>
      <c r="E1853" s="38" t="e">
        <f t="shared" si="112"/>
        <v>#N/A</v>
      </c>
      <c r="F1853" s="45">
        <f t="shared" si="113"/>
        <v>101233.205</v>
      </c>
      <c r="G1853" s="38">
        <f t="shared" si="114"/>
        <v>101233.205</v>
      </c>
      <c r="H1853" s="38" t="e">
        <f t="shared" si="115"/>
        <v>#N/A</v>
      </c>
      <c r="I1853">
        <v>23.6</v>
      </c>
      <c r="K1853" s="38"/>
      <c r="L1853" s="45"/>
    </row>
    <row r="1854" spans="1:12" x14ac:dyDescent="0.25">
      <c r="A1854" s="36">
        <v>43857</v>
      </c>
      <c r="B1854" t="s">
        <v>1</v>
      </c>
      <c r="C1854" t="s">
        <v>2</v>
      </c>
      <c r="D1854" s="7">
        <v>103134.46</v>
      </c>
      <c r="E1854" s="38" t="e">
        <f t="shared" si="112"/>
        <v>#N/A</v>
      </c>
      <c r="F1854" s="45">
        <f t="shared" si="113"/>
        <v>103134.46</v>
      </c>
      <c r="G1854" s="38">
        <f t="shared" si="114"/>
        <v>103134.46</v>
      </c>
      <c r="H1854" s="38" t="e">
        <f t="shared" si="115"/>
        <v>#N/A</v>
      </c>
      <c r="I1854">
        <v>23.1</v>
      </c>
      <c r="K1854" s="38"/>
      <c r="L1854" s="45"/>
    </row>
    <row r="1855" spans="1:12" x14ac:dyDescent="0.25">
      <c r="A1855" s="36">
        <v>43858</v>
      </c>
      <c r="B1855" t="s">
        <v>1</v>
      </c>
      <c r="C1855" t="s">
        <v>1</v>
      </c>
      <c r="D1855" s="7">
        <v>116190.55499999999</v>
      </c>
      <c r="E1855" s="38" t="e">
        <f t="shared" si="112"/>
        <v>#N/A</v>
      </c>
      <c r="F1855" s="45">
        <f t="shared" si="113"/>
        <v>116190.55499999999</v>
      </c>
      <c r="G1855" s="38" t="e">
        <f t="shared" si="114"/>
        <v>#N/A</v>
      </c>
      <c r="H1855" s="38">
        <f t="shared" si="115"/>
        <v>116190.55499999999</v>
      </c>
      <c r="I1855">
        <v>25.4</v>
      </c>
      <c r="K1855" s="38"/>
      <c r="L1855" s="45"/>
    </row>
    <row r="1856" spans="1:12" x14ac:dyDescent="0.25">
      <c r="A1856" s="36">
        <v>43859</v>
      </c>
      <c r="B1856" t="s">
        <v>1</v>
      </c>
      <c r="C1856" t="s">
        <v>1</v>
      </c>
      <c r="D1856" s="7">
        <v>129812.91499999999</v>
      </c>
      <c r="E1856" s="38" t="e">
        <f t="shared" si="112"/>
        <v>#N/A</v>
      </c>
      <c r="F1856" s="45">
        <f t="shared" si="113"/>
        <v>129812.91499999999</v>
      </c>
      <c r="G1856" s="38" t="e">
        <f t="shared" si="114"/>
        <v>#N/A</v>
      </c>
      <c r="H1856" s="38">
        <f t="shared" si="115"/>
        <v>129812.91499999999</v>
      </c>
      <c r="I1856">
        <v>31.5</v>
      </c>
      <c r="K1856" s="38"/>
      <c r="L1856" s="45"/>
    </row>
    <row r="1857" spans="1:12" x14ac:dyDescent="0.25">
      <c r="A1857" s="36">
        <v>43860</v>
      </c>
      <c r="B1857" t="s">
        <v>2</v>
      </c>
      <c r="C1857" t="s">
        <v>1</v>
      </c>
      <c r="D1857" s="7">
        <v>154816.49</v>
      </c>
      <c r="E1857" s="38">
        <f t="shared" si="112"/>
        <v>154816.49</v>
      </c>
      <c r="F1857" s="45" t="e">
        <f t="shared" si="113"/>
        <v>#N/A</v>
      </c>
      <c r="G1857" s="38" t="e">
        <f t="shared" si="114"/>
        <v>#N/A</v>
      </c>
      <c r="H1857" s="38">
        <f t="shared" si="115"/>
        <v>154816.49</v>
      </c>
      <c r="I1857">
        <v>39.4</v>
      </c>
      <c r="K1857" s="38"/>
      <c r="L1857" s="45"/>
    </row>
    <row r="1858" spans="1:12" x14ac:dyDescent="0.25">
      <c r="A1858" s="36">
        <v>43861</v>
      </c>
      <c r="B1858" t="s">
        <v>2</v>
      </c>
      <c r="C1858" t="s">
        <v>1</v>
      </c>
      <c r="D1858" s="7">
        <v>170653.84</v>
      </c>
      <c r="E1858" s="38">
        <f t="shared" si="112"/>
        <v>170653.84</v>
      </c>
      <c r="F1858" s="45" t="e">
        <f t="shared" si="113"/>
        <v>#N/A</v>
      </c>
      <c r="G1858" s="38" t="e">
        <f t="shared" si="114"/>
        <v>#N/A</v>
      </c>
      <c r="H1858" s="38">
        <f t="shared" si="115"/>
        <v>170653.84</v>
      </c>
      <c r="I1858">
        <v>42.9</v>
      </c>
      <c r="K1858" s="38"/>
      <c r="L1858" s="45"/>
    </row>
    <row r="1859" spans="1:12" x14ac:dyDescent="0.25">
      <c r="A1859" s="36">
        <v>43862</v>
      </c>
      <c r="B1859" t="s">
        <v>2</v>
      </c>
      <c r="C1859" t="s">
        <v>1</v>
      </c>
      <c r="D1859" s="7">
        <v>131856.315</v>
      </c>
      <c r="E1859" s="38">
        <f t="shared" ref="E1859:E1922" si="116">IF($B1859="N",#N/A,$D1859)</f>
        <v>131856.315</v>
      </c>
      <c r="F1859" s="45" t="e">
        <f t="shared" ref="F1859:F1922" si="117">IF($B1859="N",$D1859,#N/A)</f>
        <v>#N/A</v>
      </c>
      <c r="G1859" s="38" t="e">
        <f t="shared" ref="G1859:G1922" si="118">IF($C1859="Y",$D1859,#N/A)</f>
        <v>#N/A</v>
      </c>
      <c r="H1859" s="38">
        <f t="shared" ref="H1859:H1922" si="119">IF($C1859="Y",#N/A,$D1859)</f>
        <v>131856.315</v>
      </c>
      <c r="I1859">
        <v>29.3</v>
      </c>
      <c r="K1859" s="38"/>
      <c r="L1859" s="45"/>
    </row>
    <row r="1860" spans="1:12" x14ac:dyDescent="0.25">
      <c r="A1860" s="36">
        <v>43863</v>
      </c>
      <c r="B1860" t="s">
        <v>2</v>
      </c>
      <c r="C1860" t="s">
        <v>1</v>
      </c>
      <c r="D1860" s="7">
        <v>97609.06</v>
      </c>
      <c r="E1860" s="38">
        <f t="shared" si="116"/>
        <v>97609.06</v>
      </c>
      <c r="F1860" s="45" t="e">
        <f t="shared" si="117"/>
        <v>#N/A</v>
      </c>
      <c r="G1860" s="38" t="e">
        <f t="shared" si="118"/>
        <v>#N/A</v>
      </c>
      <c r="H1860" s="38">
        <f t="shared" si="119"/>
        <v>97609.06</v>
      </c>
      <c r="I1860">
        <v>25.1</v>
      </c>
      <c r="K1860" s="38"/>
      <c r="L1860" s="45"/>
    </row>
    <row r="1861" spans="1:12" x14ac:dyDescent="0.25">
      <c r="A1861" s="36">
        <v>43864</v>
      </c>
      <c r="B1861" t="s">
        <v>2</v>
      </c>
      <c r="C1861" t="s">
        <v>1</v>
      </c>
      <c r="D1861" s="7">
        <v>105004.91</v>
      </c>
      <c r="E1861" s="38">
        <f t="shared" si="116"/>
        <v>105004.91</v>
      </c>
      <c r="F1861" s="45" t="e">
        <f t="shared" si="117"/>
        <v>#N/A</v>
      </c>
      <c r="G1861" s="38" t="e">
        <f t="shared" si="118"/>
        <v>#N/A</v>
      </c>
      <c r="H1861" s="38">
        <f t="shared" si="119"/>
        <v>105004.91</v>
      </c>
      <c r="I1861">
        <v>17.7</v>
      </c>
      <c r="K1861" s="38"/>
      <c r="L1861" s="45"/>
    </row>
    <row r="1862" spans="1:12" x14ac:dyDescent="0.25">
      <c r="A1862" s="36">
        <v>43865</v>
      </c>
      <c r="B1862" t="s">
        <v>2</v>
      </c>
      <c r="C1862" t="s">
        <v>1</v>
      </c>
      <c r="D1862" s="7">
        <v>107034.065</v>
      </c>
      <c r="E1862" s="38">
        <f t="shared" si="116"/>
        <v>107034.065</v>
      </c>
      <c r="F1862" s="45" t="e">
        <f t="shared" si="117"/>
        <v>#N/A</v>
      </c>
      <c r="G1862" s="38" t="e">
        <f t="shared" si="118"/>
        <v>#N/A</v>
      </c>
      <c r="H1862" s="38">
        <f t="shared" si="119"/>
        <v>107034.065</v>
      </c>
      <c r="I1862">
        <v>19.7</v>
      </c>
      <c r="K1862" s="38"/>
      <c r="L1862" s="45"/>
    </row>
    <row r="1863" spans="1:12" x14ac:dyDescent="0.25">
      <c r="A1863" s="36">
        <v>43866</v>
      </c>
      <c r="B1863" t="s">
        <v>2</v>
      </c>
      <c r="C1863" t="s">
        <v>1</v>
      </c>
      <c r="D1863" s="7">
        <v>108988.44</v>
      </c>
      <c r="E1863" s="38">
        <f t="shared" si="116"/>
        <v>108988.44</v>
      </c>
      <c r="F1863" s="45" t="e">
        <f t="shared" si="117"/>
        <v>#N/A</v>
      </c>
      <c r="G1863" s="38" t="e">
        <f t="shared" si="118"/>
        <v>#N/A</v>
      </c>
      <c r="H1863" s="38">
        <f t="shared" si="119"/>
        <v>108988.44</v>
      </c>
      <c r="I1863">
        <v>20.100000000000001</v>
      </c>
      <c r="K1863" s="38"/>
      <c r="L1863" s="45"/>
    </row>
    <row r="1864" spans="1:12" x14ac:dyDescent="0.25">
      <c r="A1864" s="36">
        <v>43867</v>
      </c>
      <c r="B1864" t="s">
        <v>2</v>
      </c>
      <c r="C1864" t="s">
        <v>1</v>
      </c>
      <c r="D1864" s="7">
        <v>120569.46</v>
      </c>
      <c r="E1864" s="38">
        <f t="shared" si="116"/>
        <v>120569.46</v>
      </c>
      <c r="F1864" s="45" t="e">
        <f t="shared" si="117"/>
        <v>#N/A</v>
      </c>
      <c r="G1864" s="38" t="e">
        <f t="shared" si="118"/>
        <v>#N/A</v>
      </c>
      <c r="H1864" s="38">
        <f t="shared" si="119"/>
        <v>120569.46</v>
      </c>
      <c r="I1864">
        <v>25.5</v>
      </c>
      <c r="K1864" s="38"/>
      <c r="L1864" s="45"/>
    </row>
    <row r="1865" spans="1:12" x14ac:dyDescent="0.25">
      <c r="A1865" s="36">
        <v>43868</v>
      </c>
      <c r="B1865" t="s">
        <v>2</v>
      </c>
      <c r="C1865" t="s">
        <v>1</v>
      </c>
      <c r="D1865" s="7">
        <v>120734.85</v>
      </c>
      <c r="E1865" s="38">
        <f t="shared" si="116"/>
        <v>120734.85</v>
      </c>
      <c r="F1865" s="45" t="e">
        <f t="shared" si="117"/>
        <v>#N/A</v>
      </c>
      <c r="G1865" s="38" t="e">
        <f t="shared" si="118"/>
        <v>#N/A</v>
      </c>
      <c r="H1865" s="38">
        <f t="shared" si="119"/>
        <v>120734.85</v>
      </c>
      <c r="I1865">
        <v>23.2</v>
      </c>
      <c r="K1865" s="38"/>
      <c r="L1865" s="45"/>
    </row>
    <row r="1866" spans="1:12" x14ac:dyDescent="0.25">
      <c r="A1866" s="36">
        <v>43869</v>
      </c>
      <c r="B1866" t="s">
        <v>2</v>
      </c>
      <c r="C1866" t="s">
        <v>1</v>
      </c>
      <c r="D1866" s="7">
        <v>107864.44500000001</v>
      </c>
      <c r="E1866" s="38">
        <f t="shared" si="116"/>
        <v>107864.44500000001</v>
      </c>
      <c r="F1866" s="45" t="e">
        <f t="shared" si="117"/>
        <v>#N/A</v>
      </c>
      <c r="G1866" s="38" t="e">
        <f t="shared" si="118"/>
        <v>#N/A</v>
      </c>
      <c r="H1866" s="38">
        <f t="shared" si="119"/>
        <v>107864.44500000001</v>
      </c>
      <c r="I1866">
        <v>29.4</v>
      </c>
      <c r="K1866" s="38"/>
      <c r="L1866" s="45"/>
    </row>
    <row r="1867" spans="1:12" x14ac:dyDescent="0.25">
      <c r="A1867" s="36">
        <v>43870</v>
      </c>
      <c r="B1867" t="s">
        <v>2</v>
      </c>
      <c r="C1867" t="s">
        <v>1</v>
      </c>
      <c r="D1867" s="7">
        <v>103857.11</v>
      </c>
      <c r="E1867" s="38">
        <f t="shared" si="116"/>
        <v>103857.11</v>
      </c>
      <c r="F1867" s="45" t="e">
        <f t="shared" si="117"/>
        <v>#N/A</v>
      </c>
      <c r="G1867" s="38" t="e">
        <f t="shared" si="118"/>
        <v>#N/A</v>
      </c>
      <c r="H1867" s="38">
        <f t="shared" si="119"/>
        <v>103857.11</v>
      </c>
      <c r="I1867">
        <v>28.2</v>
      </c>
      <c r="K1867" s="38"/>
      <c r="L1867" s="45"/>
    </row>
    <row r="1868" spans="1:12" x14ac:dyDescent="0.25">
      <c r="A1868" s="36">
        <v>43871</v>
      </c>
      <c r="B1868" t="s">
        <v>2</v>
      </c>
      <c r="C1868" t="s">
        <v>1</v>
      </c>
      <c r="D1868" s="7">
        <v>122975.46</v>
      </c>
      <c r="E1868" s="38">
        <f t="shared" si="116"/>
        <v>122975.46</v>
      </c>
      <c r="F1868" s="45" t="e">
        <f t="shared" si="117"/>
        <v>#N/A</v>
      </c>
      <c r="G1868" s="38" t="e">
        <f t="shared" si="118"/>
        <v>#N/A</v>
      </c>
      <c r="H1868" s="38">
        <f t="shared" si="119"/>
        <v>122975.46</v>
      </c>
      <c r="I1868">
        <v>27.7</v>
      </c>
      <c r="K1868" s="38"/>
      <c r="L1868" s="45"/>
    </row>
    <row r="1869" spans="1:12" x14ac:dyDescent="0.25">
      <c r="A1869" s="36">
        <v>43872</v>
      </c>
      <c r="B1869" t="s">
        <v>2</v>
      </c>
      <c r="C1869" t="s">
        <v>1</v>
      </c>
      <c r="D1869" s="7">
        <v>127110.58</v>
      </c>
      <c r="E1869" s="38">
        <f t="shared" si="116"/>
        <v>127110.58</v>
      </c>
      <c r="F1869" s="45" t="e">
        <f t="shared" si="117"/>
        <v>#N/A</v>
      </c>
      <c r="G1869" s="38" t="e">
        <f t="shared" si="118"/>
        <v>#N/A</v>
      </c>
      <c r="H1869" s="38">
        <f t="shared" si="119"/>
        <v>127110.58</v>
      </c>
      <c r="I1869">
        <v>25.9</v>
      </c>
      <c r="K1869" s="38"/>
      <c r="L1869" s="45"/>
    </row>
    <row r="1870" spans="1:12" x14ac:dyDescent="0.25">
      <c r="A1870" s="36">
        <v>43873</v>
      </c>
      <c r="B1870" t="s">
        <v>2</v>
      </c>
      <c r="C1870" t="s">
        <v>1</v>
      </c>
      <c r="D1870" s="7">
        <v>124618.565</v>
      </c>
      <c r="E1870" s="38">
        <f t="shared" si="116"/>
        <v>124618.565</v>
      </c>
      <c r="F1870" s="45" t="e">
        <f t="shared" si="117"/>
        <v>#N/A</v>
      </c>
      <c r="G1870" s="38" t="e">
        <f t="shared" si="118"/>
        <v>#N/A</v>
      </c>
      <c r="H1870" s="38">
        <f t="shared" si="119"/>
        <v>124618.565</v>
      </c>
      <c r="I1870">
        <v>27.7</v>
      </c>
      <c r="K1870" s="38"/>
      <c r="L1870" s="45"/>
    </row>
    <row r="1871" spans="1:12" x14ac:dyDescent="0.25">
      <c r="A1871" s="36">
        <v>43874</v>
      </c>
      <c r="B1871" t="s">
        <v>2</v>
      </c>
      <c r="C1871" t="s">
        <v>1</v>
      </c>
      <c r="D1871" s="7">
        <v>139137.185</v>
      </c>
      <c r="E1871" s="38">
        <f t="shared" si="116"/>
        <v>139137.185</v>
      </c>
      <c r="F1871" s="45" t="e">
        <f t="shared" si="117"/>
        <v>#N/A</v>
      </c>
      <c r="G1871" s="38" t="e">
        <f t="shared" si="118"/>
        <v>#N/A</v>
      </c>
      <c r="H1871" s="38">
        <f t="shared" si="119"/>
        <v>139137.185</v>
      </c>
      <c r="I1871">
        <v>31.7</v>
      </c>
      <c r="K1871" s="38"/>
      <c r="L1871" s="45"/>
    </row>
    <row r="1872" spans="1:12" x14ac:dyDescent="0.25">
      <c r="A1872" s="36">
        <v>43875</v>
      </c>
      <c r="B1872" t="s">
        <v>2</v>
      </c>
      <c r="C1872" t="s">
        <v>1</v>
      </c>
      <c r="D1872" s="7">
        <v>139855.63</v>
      </c>
      <c r="E1872" s="38">
        <f t="shared" si="116"/>
        <v>139855.63</v>
      </c>
      <c r="F1872" s="45" t="e">
        <f t="shared" si="117"/>
        <v>#N/A</v>
      </c>
      <c r="G1872" s="38" t="e">
        <f t="shared" si="118"/>
        <v>#N/A</v>
      </c>
      <c r="H1872" s="38">
        <f t="shared" si="119"/>
        <v>139855.63</v>
      </c>
      <c r="I1872">
        <v>33.700000000000003</v>
      </c>
      <c r="K1872" s="38"/>
      <c r="L1872" s="45"/>
    </row>
    <row r="1873" spans="1:12" x14ac:dyDescent="0.25">
      <c r="A1873" s="36">
        <v>43876</v>
      </c>
      <c r="B1873" t="s">
        <v>2</v>
      </c>
      <c r="C1873" t="s">
        <v>1</v>
      </c>
      <c r="D1873" s="7">
        <v>108300.63499999999</v>
      </c>
      <c r="E1873" s="38">
        <f t="shared" si="116"/>
        <v>108300.63499999999</v>
      </c>
      <c r="F1873" s="45" t="e">
        <f t="shared" si="117"/>
        <v>#N/A</v>
      </c>
      <c r="G1873" s="38" t="e">
        <f t="shared" si="118"/>
        <v>#N/A</v>
      </c>
      <c r="H1873" s="38">
        <f t="shared" si="119"/>
        <v>108300.63499999999</v>
      </c>
      <c r="I1873">
        <v>19.3</v>
      </c>
      <c r="K1873" s="38"/>
      <c r="L1873" s="45"/>
    </row>
    <row r="1874" spans="1:12" x14ac:dyDescent="0.25">
      <c r="A1874" s="36">
        <v>43877</v>
      </c>
      <c r="B1874" t="s">
        <v>2</v>
      </c>
      <c r="C1874" t="s">
        <v>1</v>
      </c>
      <c r="D1874" s="7">
        <v>100904.27</v>
      </c>
      <c r="E1874" s="38">
        <f t="shared" si="116"/>
        <v>100904.27</v>
      </c>
      <c r="F1874" s="45" t="e">
        <f t="shared" si="117"/>
        <v>#N/A</v>
      </c>
      <c r="G1874" s="38" t="e">
        <f t="shared" si="118"/>
        <v>#N/A</v>
      </c>
      <c r="H1874" s="38">
        <f t="shared" si="119"/>
        <v>100904.27</v>
      </c>
      <c r="I1874">
        <v>26.4</v>
      </c>
      <c r="K1874" s="38"/>
      <c r="L1874" s="45"/>
    </row>
    <row r="1875" spans="1:12" x14ac:dyDescent="0.25">
      <c r="A1875" s="36">
        <v>43878</v>
      </c>
      <c r="B1875" t="s">
        <v>2</v>
      </c>
      <c r="C1875" t="s">
        <v>1</v>
      </c>
      <c r="D1875" s="7">
        <v>123351.845</v>
      </c>
      <c r="E1875" s="38">
        <f t="shared" si="116"/>
        <v>123351.845</v>
      </c>
      <c r="F1875" s="45" t="e">
        <f t="shared" si="117"/>
        <v>#N/A</v>
      </c>
      <c r="G1875" s="38" t="e">
        <f t="shared" si="118"/>
        <v>#N/A</v>
      </c>
      <c r="H1875" s="38">
        <f t="shared" si="119"/>
        <v>123351.845</v>
      </c>
      <c r="I1875">
        <v>25.6</v>
      </c>
      <c r="K1875" s="38"/>
      <c r="L1875" s="45"/>
    </row>
    <row r="1876" spans="1:12" x14ac:dyDescent="0.25">
      <c r="A1876" s="36">
        <v>43879</v>
      </c>
      <c r="B1876" t="s">
        <v>2</v>
      </c>
      <c r="C1876" t="s">
        <v>1</v>
      </c>
      <c r="D1876" s="7">
        <v>119178.12</v>
      </c>
      <c r="E1876" s="38">
        <f t="shared" si="116"/>
        <v>119178.12</v>
      </c>
      <c r="F1876" s="45" t="e">
        <f t="shared" si="117"/>
        <v>#N/A</v>
      </c>
      <c r="G1876" s="38" t="e">
        <f t="shared" si="118"/>
        <v>#N/A</v>
      </c>
      <c r="H1876" s="38">
        <f t="shared" si="119"/>
        <v>119178.12</v>
      </c>
      <c r="I1876">
        <v>21.8</v>
      </c>
      <c r="K1876" s="38"/>
      <c r="L1876" s="45"/>
    </row>
    <row r="1877" spans="1:12" x14ac:dyDescent="0.25">
      <c r="A1877" s="36">
        <v>43880</v>
      </c>
      <c r="B1877" t="s">
        <v>2</v>
      </c>
      <c r="C1877" t="s">
        <v>1</v>
      </c>
      <c r="D1877" s="7">
        <v>109375.215</v>
      </c>
      <c r="E1877" s="38">
        <f t="shared" si="116"/>
        <v>109375.215</v>
      </c>
      <c r="F1877" s="45" t="e">
        <f t="shared" si="117"/>
        <v>#N/A</v>
      </c>
      <c r="G1877" s="38" t="e">
        <f t="shared" si="118"/>
        <v>#N/A</v>
      </c>
      <c r="H1877" s="38">
        <f t="shared" si="119"/>
        <v>109375.215</v>
      </c>
      <c r="I1877">
        <v>19.7</v>
      </c>
      <c r="K1877" s="38"/>
      <c r="L1877" s="45"/>
    </row>
    <row r="1878" spans="1:12" x14ac:dyDescent="0.25">
      <c r="A1878" s="36">
        <v>43881</v>
      </c>
      <c r="B1878" t="s">
        <v>2</v>
      </c>
      <c r="C1878" t="s">
        <v>1</v>
      </c>
      <c r="D1878" s="7">
        <v>112202.145</v>
      </c>
      <c r="E1878" s="38">
        <f t="shared" si="116"/>
        <v>112202.145</v>
      </c>
      <c r="F1878" s="45" t="e">
        <f t="shared" si="117"/>
        <v>#N/A</v>
      </c>
      <c r="G1878" s="38" t="e">
        <f t="shared" si="118"/>
        <v>#N/A</v>
      </c>
      <c r="H1878" s="38">
        <f t="shared" si="119"/>
        <v>112202.145</v>
      </c>
      <c r="I1878">
        <v>18.7</v>
      </c>
      <c r="K1878" s="38"/>
      <c r="L1878" s="45"/>
    </row>
    <row r="1879" spans="1:12" x14ac:dyDescent="0.25">
      <c r="A1879" s="36">
        <v>43882</v>
      </c>
      <c r="B1879" t="s">
        <v>2</v>
      </c>
      <c r="C1879" t="s">
        <v>1</v>
      </c>
      <c r="D1879" s="7">
        <v>108949.05499999999</v>
      </c>
      <c r="E1879" s="38">
        <f t="shared" si="116"/>
        <v>108949.05499999999</v>
      </c>
      <c r="F1879" s="45" t="e">
        <f t="shared" si="117"/>
        <v>#N/A</v>
      </c>
      <c r="G1879" s="38" t="e">
        <f t="shared" si="118"/>
        <v>#N/A</v>
      </c>
      <c r="H1879" s="38">
        <f t="shared" si="119"/>
        <v>108949.05499999999</v>
      </c>
      <c r="I1879">
        <v>19.600000000000001</v>
      </c>
      <c r="K1879" s="38"/>
      <c r="L1879" s="45"/>
    </row>
    <row r="1880" spans="1:12" x14ac:dyDescent="0.25">
      <c r="A1880" s="36">
        <v>43883</v>
      </c>
      <c r="B1880" t="s">
        <v>2</v>
      </c>
      <c r="C1880" t="s">
        <v>1</v>
      </c>
      <c r="D1880" s="7">
        <v>96922.02</v>
      </c>
      <c r="E1880" s="38">
        <f t="shared" si="116"/>
        <v>96922.02</v>
      </c>
      <c r="F1880" s="45" t="e">
        <f t="shared" si="117"/>
        <v>#N/A</v>
      </c>
      <c r="G1880" s="38" t="e">
        <f t="shared" si="118"/>
        <v>#N/A</v>
      </c>
      <c r="H1880" s="38">
        <f t="shared" si="119"/>
        <v>96922.02</v>
      </c>
      <c r="I1880">
        <v>21.1</v>
      </c>
      <c r="K1880" s="38"/>
      <c r="L1880" s="45"/>
    </row>
    <row r="1881" spans="1:12" x14ac:dyDescent="0.25">
      <c r="A1881" s="36">
        <v>43884</v>
      </c>
      <c r="B1881" t="s">
        <v>2</v>
      </c>
      <c r="C1881" t="s">
        <v>1</v>
      </c>
      <c r="D1881" s="7">
        <v>106129.66499999999</v>
      </c>
      <c r="E1881" s="38">
        <f t="shared" si="116"/>
        <v>106129.66499999999</v>
      </c>
      <c r="F1881" s="45" t="e">
        <f t="shared" si="117"/>
        <v>#N/A</v>
      </c>
      <c r="G1881" s="38" t="e">
        <f t="shared" si="118"/>
        <v>#N/A</v>
      </c>
      <c r="H1881" s="38">
        <f t="shared" si="119"/>
        <v>106129.66499999999</v>
      </c>
      <c r="I1881">
        <v>34</v>
      </c>
      <c r="K1881" s="38"/>
      <c r="L1881" s="45"/>
    </row>
    <row r="1882" spans="1:12" x14ac:dyDescent="0.25">
      <c r="A1882" s="36">
        <v>43885</v>
      </c>
      <c r="B1882" t="s">
        <v>2</v>
      </c>
      <c r="C1882" t="s">
        <v>1</v>
      </c>
      <c r="D1882" s="7">
        <v>122619.05499999999</v>
      </c>
      <c r="E1882" s="38">
        <f t="shared" si="116"/>
        <v>122619.05499999999</v>
      </c>
      <c r="F1882" s="45" t="e">
        <f t="shared" si="117"/>
        <v>#N/A</v>
      </c>
      <c r="G1882" s="38" t="e">
        <f t="shared" si="118"/>
        <v>#N/A</v>
      </c>
      <c r="H1882" s="38">
        <f t="shared" si="119"/>
        <v>122619.05499999999</v>
      </c>
      <c r="I1882">
        <v>23.7</v>
      </c>
      <c r="K1882" s="38"/>
      <c r="L1882" s="45"/>
    </row>
    <row r="1883" spans="1:12" x14ac:dyDescent="0.25">
      <c r="A1883" s="36">
        <v>43886</v>
      </c>
      <c r="B1883" t="s">
        <v>2</v>
      </c>
      <c r="C1883" t="s">
        <v>1</v>
      </c>
      <c r="D1883" s="7">
        <v>123558.425</v>
      </c>
      <c r="E1883" s="38">
        <f t="shared" si="116"/>
        <v>123558.425</v>
      </c>
      <c r="F1883" s="45" t="e">
        <f t="shared" si="117"/>
        <v>#N/A</v>
      </c>
      <c r="G1883" s="38" t="e">
        <f t="shared" si="118"/>
        <v>#N/A</v>
      </c>
      <c r="H1883" s="38">
        <f t="shared" si="119"/>
        <v>123558.425</v>
      </c>
      <c r="I1883">
        <v>31.6</v>
      </c>
      <c r="K1883" s="38"/>
      <c r="L1883" s="45"/>
    </row>
    <row r="1884" spans="1:12" x14ac:dyDescent="0.25">
      <c r="A1884" s="36">
        <v>43887</v>
      </c>
      <c r="B1884" t="s">
        <v>2</v>
      </c>
      <c r="C1884" t="s">
        <v>1</v>
      </c>
      <c r="D1884" s="7">
        <v>108371.125</v>
      </c>
      <c r="E1884" s="38">
        <f t="shared" si="116"/>
        <v>108371.125</v>
      </c>
      <c r="F1884" s="45" t="e">
        <f t="shared" si="117"/>
        <v>#N/A</v>
      </c>
      <c r="G1884" s="38" t="e">
        <f t="shared" si="118"/>
        <v>#N/A</v>
      </c>
      <c r="H1884" s="38">
        <f t="shared" si="119"/>
        <v>108371.125</v>
      </c>
      <c r="I1884">
        <v>19.2</v>
      </c>
      <c r="K1884" s="38"/>
      <c r="L1884" s="45"/>
    </row>
    <row r="1885" spans="1:12" x14ac:dyDescent="0.25">
      <c r="A1885" s="36">
        <v>43888</v>
      </c>
      <c r="B1885" t="s">
        <v>2</v>
      </c>
      <c r="C1885" t="s">
        <v>1</v>
      </c>
      <c r="D1885" s="7">
        <v>108675.4</v>
      </c>
      <c r="E1885" s="38">
        <f t="shared" si="116"/>
        <v>108675.4</v>
      </c>
      <c r="F1885" s="45" t="e">
        <f t="shared" si="117"/>
        <v>#N/A</v>
      </c>
      <c r="G1885" s="38" t="e">
        <f t="shared" si="118"/>
        <v>#N/A</v>
      </c>
      <c r="H1885" s="38">
        <f t="shared" si="119"/>
        <v>108675.4</v>
      </c>
      <c r="I1885">
        <v>19.7</v>
      </c>
      <c r="K1885" s="38"/>
      <c r="L1885" s="45"/>
    </row>
    <row r="1886" spans="1:12" x14ac:dyDescent="0.25">
      <c r="A1886" s="36">
        <v>43889</v>
      </c>
      <c r="B1886" t="s">
        <v>2</v>
      </c>
      <c r="C1886" t="s">
        <v>1</v>
      </c>
      <c r="D1886" s="7">
        <v>110006.97</v>
      </c>
      <c r="E1886" s="38">
        <f t="shared" si="116"/>
        <v>110006.97</v>
      </c>
      <c r="F1886" s="45" t="e">
        <f t="shared" si="117"/>
        <v>#N/A</v>
      </c>
      <c r="G1886" s="38" t="e">
        <f t="shared" si="118"/>
        <v>#N/A</v>
      </c>
      <c r="H1886" s="38">
        <f t="shared" si="119"/>
        <v>110006.97</v>
      </c>
      <c r="I1886">
        <v>20.100000000000001</v>
      </c>
      <c r="K1886" s="38"/>
      <c r="L1886" s="45"/>
    </row>
    <row r="1887" spans="1:12" x14ac:dyDescent="0.25">
      <c r="A1887" s="36">
        <v>43890</v>
      </c>
      <c r="B1887" t="s">
        <v>2</v>
      </c>
      <c r="C1887" t="s">
        <v>1</v>
      </c>
      <c r="D1887" s="7">
        <v>100380.94</v>
      </c>
      <c r="E1887" s="38">
        <f t="shared" si="116"/>
        <v>100380.94</v>
      </c>
      <c r="F1887" s="45" t="e">
        <f t="shared" si="117"/>
        <v>#N/A</v>
      </c>
      <c r="G1887" s="38" t="e">
        <f t="shared" si="118"/>
        <v>#N/A</v>
      </c>
      <c r="H1887" s="38">
        <f t="shared" si="119"/>
        <v>100380.94</v>
      </c>
      <c r="I1887">
        <v>22.4</v>
      </c>
      <c r="K1887" s="38"/>
      <c r="L1887" s="45"/>
    </row>
    <row r="1888" spans="1:12" x14ac:dyDescent="0.25">
      <c r="A1888" s="36">
        <v>43891</v>
      </c>
      <c r="B1888" t="s">
        <v>2</v>
      </c>
      <c r="C1888" t="s">
        <v>1</v>
      </c>
      <c r="D1888" s="7">
        <v>101413.145</v>
      </c>
      <c r="E1888" s="38">
        <f t="shared" si="116"/>
        <v>101413.145</v>
      </c>
      <c r="F1888" s="45" t="e">
        <f t="shared" si="117"/>
        <v>#N/A</v>
      </c>
      <c r="G1888" s="38" t="e">
        <f t="shared" si="118"/>
        <v>#N/A</v>
      </c>
      <c r="H1888" s="38">
        <f t="shared" si="119"/>
        <v>101413.145</v>
      </c>
      <c r="I1888">
        <v>32.1</v>
      </c>
      <c r="K1888" s="38"/>
      <c r="L1888" s="45"/>
    </row>
    <row r="1889" spans="1:12" x14ac:dyDescent="0.25">
      <c r="A1889" s="36">
        <v>43892</v>
      </c>
      <c r="B1889" t="s">
        <v>2</v>
      </c>
      <c r="C1889" t="s">
        <v>1</v>
      </c>
      <c r="D1889" s="7">
        <v>106359.955</v>
      </c>
      <c r="E1889" s="38">
        <f t="shared" si="116"/>
        <v>106359.955</v>
      </c>
      <c r="F1889" s="45" t="e">
        <f t="shared" si="117"/>
        <v>#N/A</v>
      </c>
      <c r="G1889" s="38" t="e">
        <f t="shared" si="118"/>
        <v>#N/A</v>
      </c>
      <c r="H1889" s="38">
        <f t="shared" si="119"/>
        <v>106359.955</v>
      </c>
      <c r="I1889">
        <v>18.399999999999999</v>
      </c>
      <c r="K1889" s="38"/>
      <c r="L1889" s="45"/>
    </row>
    <row r="1890" spans="1:12" x14ac:dyDescent="0.25">
      <c r="A1890" s="36">
        <v>43893</v>
      </c>
      <c r="B1890" t="s">
        <v>2</v>
      </c>
      <c r="C1890" t="s">
        <v>1</v>
      </c>
      <c r="D1890" s="7">
        <v>108746.37</v>
      </c>
      <c r="E1890" s="38">
        <f t="shared" si="116"/>
        <v>108746.37</v>
      </c>
      <c r="F1890" s="45" t="e">
        <f t="shared" si="117"/>
        <v>#N/A</v>
      </c>
      <c r="G1890" s="38" t="e">
        <f t="shared" si="118"/>
        <v>#N/A</v>
      </c>
      <c r="H1890" s="38">
        <f t="shared" si="119"/>
        <v>108746.37</v>
      </c>
      <c r="I1890">
        <v>19.5</v>
      </c>
      <c r="K1890" s="38"/>
      <c r="L1890" s="45"/>
    </row>
    <row r="1891" spans="1:12" x14ac:dyDescent="0.25">
      <c r="A1891" s="36">
        <v>43894</v>
      </c>
      <c r="B1891" t="s">
        <v>2</v>
      </c>
      <c r="C1891" t="s">
        <v>1</v>
      </c>
      <c r="D1891" s="7">
        <v>117505.625</v>
      </c>
      <c r="E1891" s="38">
        <f t="shared" si="116"/>
        <v>117505.625</v>
      </c>
      <c r="F1891" s="45" t="e">
        <f t="shared" si="117"/>
        <v>#N/A</v>
      </c>
      <c r="G1891" s="38" t="e">
        <f t="shared" si="118"/>
        <v>#N/A</v>
      </c>
      <c r="H1891" s="38">
        <f t="shared" si="119"/>
        <v>117505.625</v>
      </c>
      <c r="I1891">
        <v>23.5</v>
      </c>
      <c r="K1891" s="38"/>
      <c r="L1891" s="45"/>
    </row>
    <row r="1892" spans="1:12" x14ac:dyDescent="0.25">
      <c r="A1892" s="36">
        <v>43895</v>
      </c>
      <c r="B1892" t="s">
        <v>2</v>
      </c>
      <c r="C1892" t="s">
        <v>1</v>
      </c>
      <c r="D1892" s="7">
        <v>119734.63499999999</v>
      </c>
      <c r="E1892" s="38">
        <f t="shared" si="116"/>
        <v>119734.63499999999</v>
      </c>
      <c r="F1892" s="45" t="e">
        <f t="shared" si="117"/>
        <v>#N/A</v>
      </c>
      <c r="G1892" s="38" t="e">
        <f t="shared" si="118"/>
        <v>#N/A</v>
      </c>
      <c r="H1892" s="38">
        <f t="shared" si="119"/>
        <v>119734.63499999999</v>
      </c>
      <c r="I1892">
        <v>20.3</v>
      </c>
      <c r="K1892" s="38"/>
      <c r="L1892" s="45"/>
    </row>
    <row r="1893" spans="1:12" x14ac:dyDescent="0.25">
      <c r="A1893" s="36">
        <v>43896</v>
      </c>
      <c r="B1893" t="s">
        <v>2</v>
      </c>
      <c r="C1893" t="s">
        <v>1</v>
      </c>
      <c r="D1893" s="7">
        <v>111322.325</v>
      </c>
      <c r="E1893" s="38">
        <f t="shared" si="116"/>
        <v>111322.325</v>
      </c>
      <c r="F1893" s="45" t="e">
        <f t="shared" si="117"/>
        <v>#N/A</v>
      </c>
      <c r="G1893" s="38" t="e">
        <f t="shared" si="118"/>
        <v>#N/A</v>
      </c>
      <c r="H1893" s="38">
        <f t="shared" si="119"/>
        <v>111322.325</v>
      </c>
      <c r="I1893">
        <v>19</v>
      </c>
      <c r="K1893" s="38"/>
      <c r="L1893" s="45"/>
    </row>
    <row r="1894" spans="1:12" x14ac:dyDescent="0.25">
      <c r="A1894" s="36">
        <v>43897</v>
      </c>
      <c r="B1894" t="s">
        <v>2</v>
      </c>
      <c r="C1894" t="s">
        <v>1</v>
      </c>
      <c r="D1894" s="7">
        <v>96850.78</v>
      </c>
      <c r="E1894" s="38">
        <f t="shared" si="116"/>
        <v>96850.78</v>
      </c>
      <c r="F1894" s="45" t="e">
        <f t="shared" si="117"/>
        <v>#N/A</v>
      </c>
      <c r="G1894" s="38" t="e">
        <f t="shared" si="118"/>
        <v>#N/A</v>
      </c>
      <c r="H1894" s="38">
        <f t="shared" si="119"/>
        <v>96850.78</v>
      </c>
      <c r="I1894">
        <v>20</v>
      </c>
      <c r="K1894" s="38"/>
      <c r="L1894" s="45"/>
    </row>
    <row r="1895" spans="1:12" x14ac:dyDescent="0.25">
      <c r="A1895" s="36">
        <v>43898</v>
      </c>
      <c r="B1895" t="s">
        <v>2</v>
      </c>
      <c r="C1895" t="s">
        <v>1</v>
      </c>
      <c r="D1895" s="7">
        <v>92553.29</v>
      </c>
      <c r="E1895" s="38">
        <f t="shared" si="116"/>
        <v>92553.29</v>
      </c>
      <c r="F1895" s="45" t="e">
        <f t="shared" si="117"/>
        <v>#N/A</v>
      </c>
      <c r="G1895" s="38" t="e">
        <f t="shared" si="118"/>
        <v>#N/A</v>
      </c>
      <c r="H1895" s="38">
        <f t="shared" si="119"/>
        <v>92553.29</v>
      </c>
      <c r="I1895">
        <v>22.4</v>
      </c>
      <c r="K1895" s="38"/>
      <c r="L1895" s="45"/>
    </row>
    <row r="1896" spans="1:12" x14ac:dyDescent="0.25">
      <c r="A1896" s="36">
        <v>43899</v>
      </c>
      <c r="B1896" t="s">
        <v>2</v>
      </c>
      <c r="C1896" t="s">
        <v>2</v>
      </c>
      <c r="D1896" s="7">
        <v>94641.7</v>
      </c>
      <c r="E1896" s="38">
        <f t="shared" si="116"/>
        <v>94641.7</v>
      </c>
      <c r="F1896" s="45" t="e">
        <f t="shared" si="117"/>
        <v>#N/A</v>
      </c>
      <c r="G1896" s="38">
        <f t="shared" si="118"/>
        <v>94641.7</v>
      </c>
      <c r="H1896" s="38" t="e">
        <f t="shared" si="119"/>
        <v>#N/A</v>
      </c>
      <c r="I1896">
        <v>21</v>
      </c>
      <c r="K1896" s="38"/>
      <c r="L1896" s="45"/>
    </row>
    <row r="1897" spans="1:12" x14ac:dyDescent="0.25">
      <c r="A1897" s="36">
        <v>43900</v>
      </c>
      <c r="B1897" t="s">
        <v>2</v>
      </c>
      <c r="C1897" t="s">
        <v>1</v>
      </c>
      <c r="D1897" s="7">
        <v>112142.54</v>
      </c>
      <c r="E1897" s="38">
        <f t="shared" si="116"/>
        <v>112142.54</v>
      </c>
      <c r="F1897" s="45" t="e">
        <f t="shared" si="117"/>
        <v>#N/A</v>
      </c>
      <c r="G1897" s="38" t="e">
        <f t="shared" si="118"/>
        <v>#N/A</v>
      </c>
      <c r="H1897" s="38">
        <f t="shared" si="119"/>
        <v>112142.54</v>
      </c>
      <c r="I1897">
        <v>22.3</v>
      </c>
      <c r="K1897" s="38"/>
      <c r="L1897" s="45"/>
    </row>
    <row r="1898" spans="1:12" x14ac:dyDescent="0.25">
      <c r="A1898" s="36">
        <v>43901</v>
      </c>
      <c r="B1898" t="s">
        <v>2</v>
      </c>
      <c r="C1898" t="s">
        <v>1</v>
      </c>
      <c r="D1898" s="7">
        <v>118830.14</v>
      </c>
      <c r="E1898" s="38">
        <f t="shared" si="116"/>
        <v>118830.14</v>
      </c>
      <c r="F1898" s="45" t="e">
        <f t="shared" si="117"/>
        <v>#N/A</v>
      </c>
      <c r="G1898" s="38" t="e">
        <f t="shared" si="118"/>
        <v>#N/A</v>
      </c>
      <c r="H1898" s="38">
        <f t="shared" si="119"/>
        <v>118830.14</v>
      </c>
      <c r="I1898">
        <v>29.5</v>
      </c>
      <c r="K1898" s="38"/>
      <c r="L1898" s="45"/>
    </row>
    <row r="1899" spans="1:12" x14ac:dyDescent="0.25">
      <c r="A1899" s="36">
        <v>43902</v>
      </c>
      <c r="B1899" t="s">
        <v>2</v>
      </c>
      <c r="C1899" t="s">
        <v>1</v>
      </c>
      <c r="D1899" s="7">
        <v>120272.77499999999</v>
      </c>
      <c r="E1899" s="38">
        <f t="shared" si="116"/>
        <v>120272.77499999999</v>
      </c>
      <c r="F1899" s="45" t="e">
        <f t="shared" si="117"/>
        <v>#N/A</v>
      </c>
      <c r="G1899" s="38" t="e">
        <f t="shared" si="118"/>
        <v>#N/A</v>
      </c>
      <c r="H1899" s="38">
        <f t="shared" si="119"/>
        <v>120272.77499999999</v>
      </c>
      <c r="I1899">
        <v>29.5</v>
      </c>
      <c r="K1899" s="38"/>
      <c r="L1899" s="45"/>
    </row>
    <row r="1900" spans="1:12" x14ac:dyDescent="0.25">
      <c r="A1900" s="36">
        <v>43903</v>
      </c>
      <c r="B1900" t="s">
        <v>2</v>
      </c>
      <c r="C1900" t="s">
        <v>1</v>
      </c>
      <c r="D1900" s="7">
        <v>115075.81</v>
      </c>
      <c r="E1900" s="38">
        <f t="shared" si="116"/>
        <v>115075.81</v>
      </c>
      <c r="F1900" s="45" t="e">
        <f t="shared" si="117"/>
        <v>#N/A</v>
      </c>
      <c r="G1900" s="38" t="e">
        <f t="shared" si="118"/>
        <v>#N/A</v>
      </c>
      <c r="H1900" s="38">
        <f t="shared" si="119"/>
        <v>115075.81</v>
      </c>
      <c r="I1900">
        <v>26.8</v>
      </c>
      <c r="K1900" s="38"/>
      <c r="L1900" s="45"/>
    </row>
    <row r="1901" spans="1:12" x14ac:dyDescent="0.25">
      <c r="A1901" s="36">
        <v>43904</v>
      </c>
      <c r="B1901" t="s">
        <v>2</v>
      </c>
      <c r="C1901" t="s">
        <v>1</v>
      </c>
      <c r="D1901" s="7">
        <v>96016.19</v>
      </c>
      <c r="E1901" s="38">
        <f t="shared" si="116"/>
        <v>96016.19</v>
      </c>
      <c r="F1901" s="45" t="e">
        <f t="shared" si="117"/>
        <v>#N/A</v>
      </c>
      <c r="G1901" s="38" t="e">
        <f t="shared" si="118"/>
        <v>#N/A</v>
      </c>
      <c r="H1901" s="38">
        <f t="shared" si="119"/>
        <v>96016.19</v>
      </c>
      <c r="I1901">
        <v>17.899999999999999</v>
      </c>
      <c r="K1901" s="38"/>
      <c r="L1901" s="45"/>
    </row>
    <row r="1902" spans="1:12" x14ac:dyDescent="0.25">
      <c r="A1902" s="36">
        <v>43905</v>
      </c>
      <c r="B1902" t="s">
        <v>2</v>
      </c>
      <c r="C1902" t="s">
        <v>1</v>
      </c>
      <c r="D1902" s="7">
        <v>97664.934999999998</v>
      </c>
      <c r="E1902" s="38">
        <f t="shared" si="116"/>
        <v>97664.934999999998</v>
      </c>
      <c r="F1902" s="45" t="e">
        <f t="shared" si="117"/>
        <v>#N/A</v>
      </c>
      <c r="G1902" s="38" t="e">
        <f t="shared" si="118"/>
        <v>#N/A</v>
      </c>
      <c r="H1902" s="38">
        <f t="shared" si="119"/>
        <v>97664.934999999998</v>
      </c>
      <c r="I1902">
        <v>18.8</v>
      </c>
      <c r="K1902" s="38"/>
      <c r="L1902" s="45"/>
    </row>
    <row r="1903" spans="1:12" x14ac:dyDescent="0.25">
      <c r="A1903" s="36">
        <v>43906</v>
      </c>
      <c r="B1903" t="s">
        <v>2</v>
      </c>
      <c r="C1903" t="s">
        <v>1</v>
      </c>
      <c r="D1903" s="7">
        <v>110586.815</v>
      </c>
      <c r="E1903" s="38">
        <f t="shared" si="116"/>
        <v>110586.815</v>
      </c>
      <c r="F1903" s="45" t="e">
        <f t="shared" si="117"/>
        <v>#N/A</v>
      </c>
      <c r="G1903" s="38" t="e">
        <f t="shared" si="118"/>
        <v>#N/A</v>
      </c>
      <c r="H1903" s="38">
        <f t="shared" si="119"/>
        <v>110586.815</v>
      </c>
      <c r="I1903">
        <v>26.5</v>
      </c>
      <c r="K1903" s="38"/>
      <c r="L1903" s="45"/>
    </row>
    <row r="1904" spans="1:12" x14ac:dyDescent="0.25">
      <c r="A1904" s="36">
        <v>43907</v>
      </c>
      <c r="B1904" t="s">
        <v>2</v>
      </c>
      <c r="C1904" t="s">
        <v>1</v>
      </c>
      <c r="D1904" s="7">
        <v>115254.185</v>
      </c>
      <c r="E1904" s="38">
        <f t="shared" si="116"/>
        <v>115254.185</v>
      </c>
      <c r="F1904" s="45" t="e">
        <f t="shared" si="117"/>
        <v>#N/A</v>
      </c>
      <c r="G1904" s="38" t="e">
        <f t="shared" si="118"/>
        <v>#N/A</v>
      </c>
      <c r="H1904" s="38">
        <f t="shared" si="119"/>
        <v>115254.185</v>
      </c>
      <c r="I1904">
        <v>28.2</v>
      </c>
      <c r="K1904" s="38"/>
      <c r="L1904" s="45"/>
    </row>
    <row r="1905" spans="1:12" x14ac:dyDescent="0.25">
      <c r="A1905" s="36">
        <v>43908</v>
      </c>
      <c r="B1905" t="s">
        <v>2</v>
      </c>
      <c r="C1905" t="s">
        <v>1</v>
      </c>
      <c r="D1905" s="7">
        <v>121127.145</v>
      </c>
      <c r="E1905" s="38">
        <f t="shared" si="116"/>
        <v>121127.145</v>
      </c>
      <c r="F1905" s="45" t="e">
        <f t="shared" si="117"/>
        <v>#N/A</v>
      </c>
      <c r="G1905" s="38" t="e">
        <f t="shared" si="118"/>
        <v>#N/A</v>
      </c>
      <c r="H1905" s="38">
        <f t="shared" si="119"/>
        <v>121127.145</v>
      </c>
      <c r="I1905">
        <v>28.3</v>
      </c>
      <c r="K1905" s="38"/>
      <c r="L1905" s="45"/>
    </row>
    <row r="1906" spans="1:12" x14ac:dyDescent="0.25">
      <c r="A1906" s="36">
        <v>43909</v>
      </c>
      <c r="B1906" t="s">
        <v>2</v>
      </c>
      <c r="C1906" t="s">
        <v>1</v>
      </c>
      <c r="D1906" s="7">
        <v>127266.86</v>
      </c>
      <c r="E1906" s="38">
        <f t="shared" si="116"/>
        <v>127266.86</v>
      </c>
      <c r="F1906" s="45" t="e">
        <f t="shared" si="117"/>
        <v>#N/A</v>
      </c>
      <c r="G1906" s="38" t="e">
        <f t="shared" si="118"/>
        <v>#N/A</v>
      </c>
      <c r="H1906" s="38">
        <f t="shared" si="119"/>
        <v>127266.86</v>
      </c>
      <c r="I1906">
        <v>30.4</v>
      </c>
      <c r="K1906" s="38"/>
      <c r="L1906" s="45"/>
    </row>
    <row r="1907" spans="1:12" x14ac:dyDescent="0.25">
      <c r="A1907" s="36">
        <v>43910</v>
      </c>
      <c r="B1907" t="s">
        <v>2</v>
      </c>
      <c r="C1907" t="s">
        <v>1</v>
      </c>
      <c r="D1907" s="7">
        <v>111547.605</v>
      </c>
      <c r="E1907" s="38">
        <f t="shared" si="116"/>
        <v>111547.605</v>
      </c>
      <c r="F1907" s="45" t="e">
        <f t="shared" si="117"/>
        <v>#N/A</v>
      </c>
      <c r="G1907" s="38" t="e">
        <f t="shared" si="118"/>
        <v>#N/A</v>
      </c>
      <c r="H1907" s="38">
        <f t="shared" si="119"/>
        <v>111547.605</v>
      </c>
      <c r="I1907">
        <v>22.7</v>
      </c>
      <c r="K1907" s="38"/>
      <c r="L1907" s="45"/>
    </row>
    <row r="1908" spans="1:12" x14ac:dyDescent="0.25">
      <c r="A1908" s="36">
        <v>43911</v>
      </c>
      <c r="B1908" t="s">
        <v>2</v>
      </c>
      <c r="C1908" t="s">
        <v>1</v>
      </c>
      <c r="D1908" s="7">
        <v>103999.33500000001</v>
      </c>
      <c r="E1908" s="38">
        <f t="shared" si="116"/>
        <v>103999.33500000001</v>
      </c>
      <c r="F1908" s="45" t="e">
        <f t="shared" si="117"/>
        <v>#N/A</v>
      </c>
      <c r="G1908" s="38" t="e">
        <f t="shared" si="118"/>
        <v>#N/A</v>
      </c>
      <c r="H1908" s="38">
        <f t="shared" si="119"/>
        <v>103999.33500000001</v>
      </c>
      <c r="I1908">
        <v>18.399999999999999</v>
      </c>
      <c r="K1908" s="38"/>
      <c r="L1908" s="45"/>
    </row>
    <row r="1909" spans="1:12" x14ac:dyDescent="0.25">
      <c r="A1909" s="36">
        <v>43912</v>
      </c>
      <c r="B1909" t="s">
        <v>2</v>
      </c>
      <c r="C1909" t="s">
        <v>1</v>
      </c>
      <c r="D1909" s="7">
        <v>97449.684999999998</v>
      </c>
      <c r="E1909" s="38">
        <f t="shared" si="116"/>
        <v>97449.684999999998</v>
      </c>
      <c r="F1909" s="45" t="e">
        <f t="shared" si="117"/>
        <v>#N/A</v>
      </c>
      <c r="G1909" s="38" t="e">
        <f t="shared" si="118"/>
        <v>#N/A</v>
      </c>
      <c r="H1909" s="38">
        <f t="shared" si="119"/>
        <v>97449.684999999998</v>
      </c>
      <c r="I1909">
        <v>18.3</v>
      </c>
      <c r="K1909" s="38"/>
      <c r="L1909" s="45"/>
    </row>
    <row r="1910" spans="1:12" x14ac:dyDescent="0.25">
      <c r="A1910" s="36">
        <v>43913</v>
      </c>
      <c r="B1910" t="s">
        <v>2</v>
      </c>
      <c r="C1910" t="s">
        <v>1</v>
      </c>
      <c r="D1910" s="7">
        <v>112906.94500000001</v>
      </c>
      <c r="E1910" s="38">
        <f t="shared" si="116"/>
        <v>112906.94500000001</v>
      </c>
      <c r="F1910" s="45" t="e">
        <f t="shared" si="117"/>
        <v>#N/A</v>
      </c>
      <c r="G1910" s="38" t="e">
        <f t="shared" si="118"/>
        <v>#N/A</v>
      </c>
      <c r="H1910" s="38">
        <f t="shared" si="119"/>
        <v>112906.94500000001</v>
      </c>
      <c r="I1910">
        <v>17.100000000000001</v>
      </c>
      <c r="K1910" s="38"/>
      <c r="L1910" s="45"/>
    </row>
    <row r="1911" spans="1:12" x14ac:dyDescent="0.25">
      <c r="A1911" s="36">
        <v>43914</v>
      </c>
      <c r="B1911" t="s">
        <v>1</v>
      </c>
      <c r="C1911" t="s">
        <v>1</v>
      </c>
      <c r="D1911" s="7">
        <v>114935.545</v>
      </c>
      <c r="E1911" s="38" t="e">
        <f t="shared" si="116"/>
        <v>#N/A</v>
      </c>
      <c r="F1911" s="45">
        <f t="shared" si="117"/>
        <v>114935.545</v>
      </c>
      <c r="G1911" s="38" t="e">
        <f t="shared" si="118"/>
        <v>#N/A</v>
      </c>
      <c r="H1911" s="38">
        <f t="shared" si="119"/>
        <v>114935.545</v>
      </c>
      <c r="I1911">
        <v>17.899999999999999</v>
      </c>
      <c r="K1911" s="38"/>
      <c r="L1911" s="45"/>
    </row>
    <row r="1912" spans="1:12" x14ac:dyDescent="0.25">
      <c r="A1912" s="36">
        <v>43915</v>
      </c>
      <c r="B1912" t="s">
        <v>1</v>
      </c>
      <c r="C1912" t="s">
        <v>1</v>
      </c>
      <c r="D1912" s="7">
        <v>113147.815</v>
      </c>
      <c r="E1912" s="38" t="e">
        <f t="shared" si="116"/>
        <v>#N/A</v>
      </c>
      <c r="F1912" s="45">
        <f t="shared" si="117"/>
        <v>113147.815</v>
      </c>
      <c r="G1912" s="38" t="e">
        <f t="shared" si="118"/>
        <v>#N/A</v>
      </c>
      <c r="H1912" s="38">
        <f t="shared" si="119"/>
        <v>113147.815</v>
      </c>
      <c r="I1912">
        <v>17.5</v>
      </c>
      <c r="K1912" s="38"/>
      <c r="L1912" s="45"/>
    </row>
    <row r="1913" spans="1:12" x14ac:dyDescent="0.25">
      <c r="A1913" s="36">
        <v>43916</v>
      </c>
      <c r="B1913" t="s">
        <v>1</v>
      </c>
      <c r="C1913" t="s">
        <v>1</v>
      </c>
      <c r="D1913" s="7">
        <v>110088.01</v>
      </c>
      <c r="E1913" s="38" t="e">
        <f t="shared" si="116"/>
        <v>#N/A</v>
      </c>
      <c r="F1913" s="45">
        <f t="shared" si="117"/>
        <v>110088.01</v>
      </c>
      <c r="G1913" s="38" t="e">
        <f t="shared" si="118"/>
        <v>#N/A</v>
      </c>
      <c r="H1913" s="38">
        <f t="shared" si="119"/>
        <v>110088.01</v>
      </c>
      <c r="I1913">
        <v>19.8</v>
      </c>
      <c r="K1913" s="38"/>
      <c r="L1913" s="45"/>
    </row>
    <row r="1914" spans="1:12" x14ac:dyDescent="0.25">
      <c r="A1914" s="36">
        <v>43917</v>
      </c>
      <c r="B1914" t="s">
        <v>1</v>
      </c>
      <c r="C1914" t="s">
        <v>1</v>
      </c>
      <c r="D1914" s="7">
        <v>111958.245</v>
      </c>
      <c r="E1914" s="38" t="e">
        <f t="shared" si="116"/>
        <v>#N/A</v>
      </c>
      <c r="F1914" s="45">
        <f t="shared" si="117"/>
        <v>111958.245</v>
      </c>
      <c r="G1914" s="38" t="e">
        <f t="shared" si="118"/>
        <v>#N/A</v>
      </c>
      <c r="H1914" s="38">
        <f t="shared" si="119"/>
        <v>111958.245</v>
      </c>
      <c r="I1914">
        <v>27.6</v>
      </c>
      <c r="K1914" s="38"/>
      <c r="L1914" s="45"/>
    </row>
    <row r="1915" spans="1:12" x14ac:dyDescent="0.25">
      <c r="A1915" s="36">
        <v>43918</v>
      </c>
      <c r="B1915" t="s">
        <v>1</v>
      </c>
      <c r="C1915" t="s">
        <v>1</v>
      </c>
      <c r="D1915" s="7">
        <v>97923.714999999997</v>
      </c>
      <c r="E1915" s="38" t="e">
        <f t="shared" si="116"/>
        <v>#N/A</v>
      </c>
      <c r="F1915" s="45">
        <f t="shared" si="117"/>
        <v>97923.714999999997</v>
      </c>
      <c r="G1915" s="38" t="e">
        <f t="shared" si="118"/>
        <v>#N/A</v>
      </c>
      <c r="H1915" s="38">
        <f t="shared" si="119"/>
        <v>97923.714999999997</v>
      </c>
      <c r="I1915">
        <v>27.5</v>
      </c>
      <c r="K1915" s="38"/>
      <c r="L1915" s="45"/>
    </row>
    <row r="1916" spans="1:12" x14ac:dyDescent="0.25">
      <c r="A1916" s="36">
        <v>43919</v>
      </c>
      <c r="B1916" t="s">
        <v>1</v>
      </c>
      <c r="C1916" t="s">
        <v>1</v>
      </c>
      <c r="D1916" s="7">
        <v>95953.205000000002</v>
      </c>
      <c r="E1916" s="38" t="e">
        <f t="shared" si="116"/>
        <v>#N/A</v>
      </c>
      <c r="F1916" s="45">
        <f t="shared" si="117"/>
        <v>95953.205000000002</v>
      </c>
      <c r="G1916" s="38" t="e">
        <f t="shared" si="118"/>
        <v>#N/A</v>
      </c>
      <c r="H1916" s="38">
        <f t="shared" si="119"/>
        <v>95953.205000000002</v>
      </c>
      <c r="I1916">
        <v>26.4</v>
      </c>
      <c r="K1916" s="38"/>
      <c r="L1916" s="45"/>
    </row>
    <row r="1917" spans="1:12" x14ac:dyDescent="0.25">
      <c r="A1917" s="36">
        <v>43920</v>
      </c>
      <c r="B1917" t="s">
        <v>1</v>
      </c>
      <c r="C1917" t="s">
        <v>1</v>
      </c>
      <c r="D1917" s="7">
        <v>107687.51</v>
      </c>
      <c r="E1917" s="38" t="e">
        <f t="shared" si="116"/>
        <v>#N/A</v>
      </c>
      <c r="F1917" s="45">
        <f t="shared" si="117"/>
        <v>107687.51</v>
      </c>
      <c r="G1917" s="38" t="e">
        <f t="shared" si="118"/>
        <v>#N/A</v>
      </c>
      <c r="H1917" s="38">
        <f t="shared" si="119"/>
        <v>107687.51</v>
      </c>
      <c r="I1917">
        <v>21.7</v>
      </c>
      <c r="K1917" s="38"/>
      <c r="L1917" s="45"/>
    </row>
    <row r="1918" spans="1:12" x14ac:dyDescent="0.25">
      <c r="A1918" s="36">
        <v>43921</v>
      </c>
      <c r="B1918" t="s">
        <v>1</v>
      </c>
      <c r="C1918" t="s">
        <v>1</v>
      </c>
      <c r="D1918" s="7">
        <v>109043.86500000001</v>
      </c>
      <c r="E1918" s="38" t="e">
        <f t="shared" si="116"/>
        <v>#N/A</v>
      </c>
      <c r="F1918" s="45">
        <f t="shared" si="117"/>
        <v>109043.86500000001</v>
      </c>
      <c r="G1918" s="38" t="e">
        <f t="shared" si="118"/>
        <v>#N/A</v>
      </c>
      <c r="H1918" s="38">
        <f t="shared" si="119"/>
        <v>109043.86500000001</v>
      </c>
      <c r="I1918">
        <v>21.4</v>
      </c>
      <c r="K1918" s="38"/>
      <c r="L1918" s="45"/>
    </row>
    <row r="1919" spans="1:12" x14ac:dyDescent="0.25">
      <c r="A1919" s="36">
        <v>43922</v>
      </c>
      <c r="B1919" t="s">
        <v>1</v>
      </c>
      <c r="C1919" t="s">
        <v>1</v>
      </c>
      <c r="D1919" s="7">
        <v>110991.625</v>
      </c>
      <c r="E1919" s="38" t="e">
        <f t="shared" si="116"/>
        <v>#N/A</v>
      </c>
      <c r="F1919" s="45">
        <f t="shared" si="117"/>
        <v>110991.625</v>
      </c>
      <c r="G1919" s="38" t="e">
        <f t="shared" si="118"/>
        <v>#N/A</v>
      </c>
      <c r="H1919" s="38">
        <f t="shared" si="119"/>
        <v>110991.625</v>
      </c>
      <c r="I1919">
        <v>23.1</v>
      </c>
      <c r="K1919" s="38"/>
      <c r="L1919" s="45"/>
    </row>
    <row r="1920" spans="1:12" x14ac:dyDescent="0.25">
      <c r="A1920" s="36">
        <v>43923</v>
      </c>
      <c r="B1920" t="s">
        <v>1</v>
      </c>
      <c r="C1920" t="s">
        <v>1</v>
      </c>
      <c r="D1920" s="7">
        <v>116302.66499999999</v>
      </c>
      <c r="E1920" s="38" t="e">
        <f t="shared" si="116"/>
        <v>#N/A</v>
      </c>
      <c r="F1920" s="45">
        <f t="shared" si="117"/>
        <v>116302.66499999999</v>
      </c>
      <c r="G1920" s="38" t="e">
        <f t="shared" si="118"/>
        <v>#N/A</v>
      </c>
      <c r="H1920" s="38">
        <f t="shared" si="119"/>
        <v>116302.66499999999</v>
      </c>
      <c r="I1920">
        <v>20.7</v>
      </c>
      <c r="K1920" s="38"/>
      <c r="L1920" s="45"/>
    </row>
    <row r="1921" spans="1:12" x14ac:dyDescent="0.25">
      <c r="A1921" s="36">
        <v>43924</v>
      </c>
      <c r="B1921" t="s">
        <v>1</v>
      </c>
      <c r="C1921" t="s">
        <v>1</v>
      </c>
      <c r="D1921" s="7">
        <v>104294.57</v>
      </c>
      <c r="E1921" s="38" t="e">
        <f t="shared" si="116"/>
        <v>#N/A</v>
      </c>
      <c r="F1921" s="45">
        <f t="shared" si="117"/>
        <v>104294.57</v>
      </c>
      <c r="G1921" s="38" t="e">
        <f t="shared" si="118"/>
        <v>#N/A</v>
      </c>
      <c r="H1921" s="38">
        <f t="shared" si="119"/>
        <v>104294.57</v>
      </c>
      <c r="I1921">
        <v>23.2</v>
      </c>
      <c r="K1921" s="38"/>
      <c r="L1921" s="45"/>
    </row>
    <row r="1922" spans="1:12" x14ac:dyDescent="0.25">
      <c r="A1922" s="36">
        <v>43925</v>
      </c>
      <c r="B1922" t="s">
        <v>1</v>
      </c>
      <c r="C1922" t="s">
        <v>1</v>
      </c>
      <c r="D1922" s="7">
        <v>101854.155</v>
      </c>
      <c r="E1922" s="38" t="e">
        <f t="shared" si="116"/>
        <v>#N/A</v>
      </c>
      <c r="F1922" s="45">
        <f t="shared" si="117"/>
        <v>101854.155</v>
      </c>
      <c r="G1922" s="38" t="e">
        <f t="shared" si="118"/>
        <v>#N/A</v>
      </c>
      <c r="H1922" s="38">
        <f t="shared" si="119"/>
        <v>101854.155</v>
      </c>
      <c r="I1922">
        <v>16.600000000000001</v>
      </c>
      <c r="K1922" s="38"/>
      <c r="L1922" s="45"/>
    </row>
    <row r="1923" spans="1:12" x14ac:dyDescent="0.25">
      <c r="A1923" s="36">
        <v>43926</v>
      </c>
      <c r="B1923" t="s">
        <v>1</v>
      </c>
      <c r="C1923" t="s">
        <v>1</v>
      </c>
      <c r="D1923" s="7">
        <v>105098.02499999999</v>
      </c>
      <c r="E1923" s="38" t="e">
        <f t="shared" ref="E1923:E1986" si="120">IF($B1923="N",#N/A,$D1923)</f>
        <v>#N/A</v>
      </c>
      <c r="F1923" s="45">
        <f t="shared" ref="F1923:F1986" si="121">IF($B1923="N",$D1923,#N/A)</f>
        <v>105098.02499999999</v>
      </c>
      <c r="G1923" s="38" t="e">
        <f t="shared" ref="G1923:G1986" si="122">IF($C1923="Y",$D1923,#N/A)</f>
        <v>#N/A</v>
      </c>
      <c r="H1923" s="38">
        <f t="shared" ref="H1923:H1986" si="123">IF($C1923="Y",#N/A,$D1923)</f>
        <v>105098.02499999999</v>
      </c>
      <c r="I1923">
        <v>16.899999999999999</v>
      </c>
      <c r="K1923" s="38"/>
      <c r="L1923" s="45"/>
    </row>
    <row r="1924" spans="1:12" x14ac:dyDescent="0.25">
      <c r="A1924" s="36">
        <v>43927</v>
      </c>
      <c r="B1924" t="s">
        <v>1</v>
      </c>
      <c r="C1924" t="s">
        <v>1</v>
      </c>
      <c r="D1924" s="7">
        <v>118074.565</v>
      </c>
      <c r="E1924" s="38" t="e">
        <f t="shared" si="120"/>
        <v>#N/A</v>
      </c>
      <c r="F1924" s="45">
        <f t="shared" si="121"/>
        <v>118074.565</v>
      </c>
      <c r="G1924" s="38" t="e">
        <f t="shared" si="122"/>
        <v>#N/A</v>
      </c>
      <c r="H1924" s="38">
        <f t="shared" si="123"/>
        <v>118074.565</v>
      </c>
      <c r="I1924">
        <v>16.5</v>
      </c>
      <c r="K1924" s="38"/>
      <c r="L1924" s="45"/>
    </row>
    <row r="1925" spans="1:12" x14ac:dyDescent="0.25">
      <c r="A1925" s="36">
        <v>43928</v>
      </c>
      <c r="B1925" t="s">
        <v>1</v>
      </c>
      <c r="C1925" t="s">
        <v>1</v>
      </c>
      <c r="D1925" s="7">
        <v>118404.455</v>
      </c>
      <c r="E1925" s="38" t="e">
        <f t="shared" si="120"/>
        <v>#N/A</v>
      </c>
      <c r="F1925" s="45">
        <f t="shared" si="121"/>
        <v>118404.455</v>
      </c>
      <c r="G1925" s="38" t="e">
        <f t="shared" si="122"/>
        <v>#N/A</v>
      </c>
      <c r="H1925" s="38">
        <f t="shared" si="123"/>
        <v>118404.455</v>
      </c>
      <c r="I1925">
        <v>16.399999999999999</v>
      </c>
      <c r="K1925" s="38"/>
      <c r="L1925" s="45"/>
    </row>
    <row r="1926" spans="1:12" x14ac:dyDescent="0.25">
      <c r="A1926" s="36">
        <v>43929</v>
      </c>
      <c r="B1926" t="s">
        <v>1</v>
      </c>
      <c r="C1926" t="s">
        <v>1</v>
      </c>
      <c r="D1926" s="7">
        <v>108404.01</v>
      </c>
      <c r="E1926" s="38" t="e">
        <f t="shared" si="120"/>
        <v>#N/A</v>
      </c>
      <c r="F1926" s="45">
        <f t="shared" si="121"/>
        <v>108404.01</v>
      </c>
      <c r="G1926" s="38" t="e">
        <f t="shared" si="122"/>
        <v>#N/A</v>
      </c>
      <c r="H1926" s="38">
        <f t="shared" si="123"/>
        <v>108404.01</v>
      </c>
      <c r="I1926">
        <v>18.600000000000001</v>
      </c>
      <c r="K1926" s="38"/>
      <c r="L1926" s="45"/>
    </row>
    <row r="1927" spans="1:12" x14ac:dyDescent="0.25">
      <c r="A1927" s="36">
        <v>43930</v>
      </c>
      <c r="B1927" t="s">
        <v>1</v>
      </c>
      <c r="C1927" t="s">
        <v>1</v>
      </c>
      <c r="D1927" s="7">
        <v>108587.52</v>
      </c>
      <c r="E1927" s="38" t="e">
        <f t="shared" si="120"/>
        <v>#N/A</v>
      </c>
      <c r="F1927" s="45">
        <f t="shared" si="121"/>
        <v>108587.52</v>
      </c>
      <c r="G1927" s="38" t="e">
        <f t="shared" si="122"/>
        <v>#N/A</v>
      </c>
      <c r="H1927" s="38">
        <f t="shared" si="123"/>
        <v>108587.52</v>
      </c>
      <c r="I1927">
        <v>21.2</v>
      </c>
      <c r="K1927" s="38"/>
      <c r="L1927" s="45"/>
    </row>
    <row r="1928" spans="1:12" x14ac:dyDescent="0.25">
      <c r="A1928" s="36">
        <v>43931</v>
      </c>
      <c r="B1928" t="s">
        <v>1</v>
      </c>
      <c r="C1928" t="s">
        <v>2</v>
      </c>
      <c r="D1928" s="7">
        <v>94831.23</v>
      </c>
      <c r="E1928" s="38" t="e">
        <f t="shared" si="120"/>
        <v>#N/A</v>
      </c>
      <c r="F1928" s="45">
        <f t="shared" si="121"/>
        <v>94831.23</v>
      </c>
      <c r="G1928" s="38">
        <f t="shared" si="122"/>
        <v>94831.23</v>
      </c>
      <c r="H1928" s="38" t="e">
        <f t="shared" si="123"/>
        <v>#N/A</v>
      </c>
      <c r="I1928">
        <v>22</v>
      </c>
      <c r="K1928" s="38"/>
      <c r="L1928" s="45"/>
    </row>
    <row r="1929" spans="1:12" x14ac:dyDescent="0.25">
      <c r="A1929" s="36">
        <v>43932</v>
      </c>
      <c r="B1929" t="s">
        <v>1</v>
      </c>
      <c r="C1929" t="s">
        <v>2</v>
      </c>
      <c r="D1929" s="7">
        <v>92097.07</v>
      </c>
      <c r="E1929" s="38" t="e">
        <f t="shared" si="120"/>
        <v>#N/A</v>
      </c>
      <c r="F1929" s="45">
        <f t="shared" si="121"/>
        <v>92097.07</v>
      </c>
      <c r="G1929" s="38">
        <f t="shared" si="122"/>
        <v>92097.07</v>
      </c>
      <c r="H1929" s="38" t="e">
        <f t="shared" si="123"/>
        <v>#N/A</v>
      </c>
      <c r="I1929">
        <v>15.7</v>
      </c>
      <c r="K1929" s="38"/>
      <c r="L1929" s="45"/>
    </row>
    <row r="1930" spans="1:12" x14ac:dyDescent="0.25">
      <c r="A1930" s="36">
        <v>43933</v>
      </c>
      <c r="B1930" t="s">
        <v>1</v>
      </c>
      <c r="C1930" t="s">
        <v>2</v>
      </c>
      <c r="D1930" s="7">
        <v>101760.09</v>
      </c>
      <c r="E1930" s="38" t="e">
        <f t="shared" si="120"/>
        <v>#N/A</v>
      </c>
      <c r="F1930" s="45">
        <f t="shared" si="121"/>
        <v>101760.09</v>
      </c>
      <c r="G1930" s="38">
        <f t="shared" si="122"/>
        <v>101760.09</v>
      </c>
      <c r="H1930" s="38" t="e">
        <f t="shared" si="123"/>
        <v>#N/A</v>
      </c>
      <c r="I1930">
        <v>15.3</v>
      </c>
      <c r="K1930" s="38"/>
      <c r="L1930" s="45"/>
    </row>
    <row r="1931" spans="1:12" x14ac:dyDescent="0.25">
      <c r="A1931" s="36">
        <v>43934</v>
      </c>
      <c r="B1931" t="s">
        <v>1</v>
      </c>
      <c r="C1931" t="s">
        <v>2</v>
      </c>
      <c r="D1931" s="7">
        <v>100025.9</v>
      </c>
      <c r="E1931" s="38" t="e">
        <f t="shared" si="120"/>
        <v>#N/A</v>
      </c>
      <c r="F1931" s="45">
        <f t="shared" si="121"/>
        <v>100025.9</v>
      </c>
      <c r="G1931" s="38">
        <f t="shared" si="122"/>
        <v>100025.9</v>
      </c>
      <c r="H1931" s="38" t="e">
        <f t="shared" si="123"/>
        <v>#N/A</v>
      </c>
      <c r="I1931">
        <v>18.3</v>
      </c>
      <c r="K1931" s="38"/>
      <c r="L1931" s="45"/>
    </row>
    <row r="1932" spans="1:12" x14ac:dyDescent="0.25">
      <c r="A1932" s="36">
        <v>43935</v>
      </c>
      <c r="B1932" t="s">
        <v>1</v>
      </c>
      <c r="C1932" t="s">
        <v>1</v>
      </c>
      <c r="D1932" s="7">
        <v>107849.83</v>
      </c>
      <c r="E1932" s="38" t="e">
        <f t="shared" si="120"/>
        <v>#N/A</v>
      </c>
      <c r="F1932" s="45">
        <f t="shared" si="121"/>
        <v>107849.83</v>
      </c>
      <c r="G1932" s="38" t="e">
        <f t="shared" si="122"/>
        <v>#N/A</v>
      </c>
      <c r="H1932" s="38">
        <f t="shared" si="123"/>
        <v>107849.83</v>
      </c>
      <c r="I1932">
        <v>23.4</v>
      </c>
      <c r="K1932" s="38"/>
      <c r="L1932" s="45"/>
    </row>
    <row r="1933" spans="1:12" x14ac:dyDescent="0.25">
      <c r="A1933" s="36">
        <v>43936</v>
      </c>
      <c r="B1933" t="s">
        <v>1</v>
      </c>
      <c r="C1933" t="s">
        <v>1</v>
      </c>
      <c r="D1933" s="7">
        <v>104547.34</v>
      </c>
      <c r="E1933" s="38" t="e">
        <f t="shared" si="120"/>
        <v>#N/A</v>
      </c>
      <c r="F1933" s="45">
        <f t="shared" si="121"/>
        <v>104547.34</v>
      </c>
      <c r="G1933" s="38" t="e">
        <f t="shared" si="122"/>
        <v>#N/A</v>
      </c>
      <c r="H1933" s="38">
        <f t="shared" si="123"/>
        <v>104547.34</v>
      </c>
      <c r="I1933">
        <v>23.5</v>
      </c>
      <c r="K1933" s="38"/>
      <c r="L1933" s="45"/>
    </row>
    <row r="1934" spans="1:12" x14ac:dyDescent="0.25">
      <c r="A1934" s="36">
        <v>43937</v>
      </c>
      <c r="B1934" t="s">
        <v>1</v>
      </c>
      <c r="C1934" t="s">
        <v>1</v>
      </c>
      <c r="D1934" s="7">
        <v>106527.94500000001</v>
      </c>
      <c r="E1934" s="38" t="e">
        <f t="shared" si="120"/>
        <v>#N/A</v>
      </c>
      <c r="F1934" s="45">
        <f t="shared" si="121"/>
        <v>106527.94500000001</v>
      </c>
      <c r="G1934" s="38" t="e">
        <f t="shared" si="122"/>
        <v>#N/A</v>
      </c>
      <c r="H1934" s="38">
        <f t="shared" si="123"/>
        <v>106527.94500000001</v>
      </c>
      <c r="I1934">
        <v>21.5</v>
      </c>
      <c r="K1934" s="38"/>
      <c r="L1934" s="45"/>
    </row>
    <row r="1935" spans="1:12" x14ac:dyDescent="0.25">
      <c r="A1935" s="36">
        <v>43938</v>
      </c>
      <c r="B1935" t="s">
        <v>1</v>
      </c>
      <c r="C1935" t="s">
        <v>1</v>
      </c>
      <c r="D1935" s="7">
        <v>106943.49</v>
      </c>
      <c r="E1935" s="38" t="e">
        <f t="shared" si="120"/>
        <v>#N/A</v>
      </c>
      <c r="F1935" s="45">
        <f t="shared" si="121"/>
        <v>106943.49</v>
      </c>
      <c r="G1935" s="38" t="e">
        <f t="shared" si="122"/>
        <v>#N/A</v>
      </c>
      <c r="H1935" s="38">
        <f t="shared" si="123"/>
        <v>106943.49</v>
      </c>
      <c r="I1935">
        <v>18.399999999999999</v>
      </c>
      <c r="K1935" s="38"/>
      <c r="L1935" s="45"/>
    </row>
    <row r="1936" spans="1:12" x14ac:dyDescent="0.25">
      <c r="A1936" s="36">
        <v>43939</v>
      </c>
      <c r="B1936" t="s">
        <v>1</v>
      </c>
      <c r="C1936" t="s">
        <v>1</v>
      </c>
      <c r="D1936" s="7">
        <v>106888.545</v>
      </c>
      <c r="E1936" s="38" t="e">
        <f t="shared" si="120"/>
        <v>#N/A</v>
      </c>
      <c r="F1936" s="45">
        <f t="shared" si="121"/>
        <v>106888.545</v>
      </c>
      <c r="G1936" s="38" t="e">
        <f t="shared" si="122"/>
        <v>#N/A</v>
      </c>
      <c r="H1936" s="38">
        <f t="shared" si="123"/>
        <v>106888.545</v>
      </c>
      <c r="I1936">
        <v>16.399999999999999</v>
      </c>
      <c r="K1936" s="38"/>
      <c r="L1936" s="45"/>
    </row>
    <row r="1937" spans="1:12" x14ac:dyDescent="0.25">
      <c r="A1937" s="36">
        <v>43940</v>
      </c>
      <c r="B1937" t="s">
        <v>1</v>
      </c>
      <c r="C1937" t="s">
        <v>1</v>
      </c>
      <c r="D1937" s="7">
        <v>100737.83500000001</v>
      </c>
      <c r="E1937" s="38" t="e">
        <f t="shared" si="120"/>
        <v>#N/A</v>
      </c>
      <c r="F1937" s="45">
        <f t="shared" si="121"/>
        <v>100737.83500000001</v>
      </c>
      <c r="G1937" s="38" t="e">
        <f t="shared" si="122"/>
        <v>#N/A</v>
      </c>
      <c r="H1937" s="38">
        <f t="shared" si="123"/>
        <v>100737.83500000001</v>
      </c>
      <c r="I1937">
        <v>19.399999999999999</v>
      </c>
      <c r="K1937" s="38"/>
      <c r="L1937" s="45"/>
    </row>
    <row r="1938" spans="1:12" x14ac:dyDescent="0.25">
      <c r="A1938" s="36">
        <v>43941</v>
      </c>
      <c r="B1938" t="s">
        <v>1</v>
      </c>
      <c r="C1938" t="s">
        <v>1</v>
      </c>
      <c r="D1938" s="7">
        <v>109168.595</v>
      </c>
      <c r="E1938" s="38" t="e">
        <f t="shared" si="120"/>
        <v>#N/A</v>
      </c>
      <c r="F1938" s="45">
        <f t="shared" si="121"/>
        <v>109168.595</v>
      </c>
      <c r="G1938" s="38" t="e">
        <f t="shared" si="122"/>
        <v>#N/A</v>
      </c>
      <c r="H1938" s="38">
        <f t="shared" si="123"/>
        <v>109168.595</v>
      </c>
      <c r="I1938">
        <v>20.8</v>
      </c>
      <c r="K1938" s="38"/>
      <c r="L1938" s="45"/>
    </row>
    <row r="1939" spans="1:12" x14ac:dyDescent="0.25">
      <c r="A1939" s="36">
        <v>43942</v>
      </c>
      <c r="B1939" t="s">
        <v>1</v>
      </c>
      <c r="C1939" t="s">
        <v>1</v>
      </c>
      <c r="D1939" s="7">
        <v>111417.63</v>
      </c>
      <c r="E1939" s="38" t="e">
        <f t="shared" si="120"/>
        <v>#N/A</v>
      </c>
      <c r="F1939" s="45">
        <f t="shared" si="121"/>
        <v>111417.63</v>
      </c>
      <c r="G1939" s="38" t="e">
        <f t="shared" si="122"/>
        <v>#N/A</v>
      </c>
      <c r="H1939" s="38">
        <f t="shared" si="123"/>
        <v>111417.63</v>
      </c>
      <c r="I1939">
        <v>19.600000000000001</v>
      </c>
      <c r="K1939" s="38"/>
      <c r="L1939" s="45"/>
    </row>
    <row r="1940" spans="1:12" x14ac:dyDescent="0.25">
      <c r="A1940" s="36">
        <v>43943</v>
      </c>
      <c r="B1940" t="s">
        <v>1</v>
      </c>
      <c r="C1940" t="s">
        <v>1</v>
      </c>
      <c r="D1940" s="7">
        <v>113506.01</v>
      </c>
      <c r="E1940" s="38" t="e">
        <f t="shared" si="120"/>
        <v>#N/A</v>
      </c>
      <c r="F1940" s="45">
        <f t="shared" si="121"/>
        <v>113506.01</v>
      </c>
      <c r="G1940" s="38" t="e">
        <f t="shared" si="122"/>
        <v>#N/A</v>
      </c>
      <c r="H1940" s="38">
        <f t="shared" si="123"/>
        <v>113506.01</v>
      </c>
      <c r="I1940">
        <v>18.2</v>
      </c>
      <c r="K1940" s="38"/>
      <c r="L1940" s="45"/>
    </row>
    <row r="1941" spans="1:12" x14ac:dyDescent="0.25">
      <c r="A1941" s="36">
        <v>43944</v>
      </c>
      <c r="B1941" t="s">
        <v>1</v>
      </c>
      <c r="C1941" t="s">
        <v>1</v>
      </c>
      <c r="D1941" s="7">
        <v>112872.88</v>
      </c>
      <c r="E1941" s="38" t="e">
        <f t="shared" si="120"/>
        <v>#N/A</v>
      </c>
      <c r="F1941" s="45">
        <f t="shared" si="121"/>
        <v>112872.88</v>
      </c>
      <c r="G1941" s="38" t="e">
        <f t="shared" si="122"/>
        <v>#N/A</v>
      </c>
      <c r="H1941" s="38">
        <f t="shared" si="123"/>
        <v>112872.88</v>
      </c>
      <c r="I1941">
        <v>19.7</v>
      </c>
      <c r="K1941" s="38"/>
      <c r="L1941" s="45"/>
    </row>
    <row r="1942" spans="1:12" x14ac:dyDescent="0.25">
      <c r="A1942" s="36">
        <v>43945</v>
      </c>
      <c r="B1942" t="s">
        <v>1</v>
      </c>
      <c r="C1942" t="s">
        <v>1</v>
      </c>
      <c r="D1942" s="7">
        <v>106565.295</v>
      </c>
      <c r="E1942" s="38" t="e">
        <f t="shared" si="120"/>
        <v>#N/A</v>
      </c>
      <c r="F1942" s="45">
        <f t="shared" si="121"/>
        <v>106565.295</v>
      </c>
      <c r="G1942" s="38" t="e">
        <f t="shared" si="122"/>
        <v>#N/A</v>
      </c>
      <c r="H1942" s="38">
        <f t="shared" si="123"/>
        <v>106565.295</v>
      </c>
      <c r="I1942">
        <v>22.3</v>
      </c>
      <c r="K1942" s="38"/>
      <c r="L1942" s="45"/>
    </row>
    <row r="1943" spans="1:12" x14ac:dyDescent="0.25">
      <c r="A1943" s="36">
        <v>43946</v>
      </c>
      <c r="B1943" t="s">
        <v>1</v>
      </c>
      <c r="C1943" t="s">
        <v>2</v>
      </c>
      <c r="D1943" s="7">
        <v>96845.119999999995</v>
      </c>
      <c r="E1943" s="38" t="e">
        <f t="shared" si="120"/>
        <v>#N/A</v>
      </c>
      <c r="F1943" s="45">
        <f t="shared" si="121"/>
        <v>96845.119999999995</v>
      </c>
      <c r="G1943" s="38">
        <f t="shared" si="122"/>
        <v>96845.119999999995</v>
      </c>
      <c r="H1943" s="38" t="e">
        <f t="shared" si="123"/>
        <v>#N/A</v>
      </c>
      <c r="I1943">
        <v>21.7</v>
      </c>
      <c r="K1943" s="38"/>
      <c r="L1943" s="45"/>
    </row>
    <row r="1944" spans="1:12" x14ac:dyDescent="0.25">
      <c r="A1944" s="36">
        <v>43947</v>
      </c>
      <c r="B1944" t="s">
        <v>1</v>
      </c>
      <c r="C1944" t="s">
        <v>1</v>
      </c>
      <c r="D1944" s="7">
        <v>96572.934999999998</v>
      </c>
      <c r="E1944" s="38" t="e">
        <f t="shared" si="120"/>
        <v>#N/A</v>
      </c>
      <c r="F1944" s="45">
        <f t="shared" si="121"/>
        <v>96572.934999999998</v>
      </c>
      <c r="G1944" s="38" t="e">
        <f t="shared" si="122"/>
        <v>#N/A</v>
      </c>
      <c r="H1944" s="38">
        <f t="shared" si="123"/>
        <v>96572.934999999998</v>
      </c>
      <c r="I1944">
        <v>17.7</v>
      </c>
      <c r="K1944" s="38"/>
      <c r="L1944" s="45"/>
    </row>
    <row r="1945" spans="1:12" x14ac:dyDescent="0.25">
      <c r="A1945" s="36">
        <v>43948</v>
      </c>
      <c r="B1945" t="s">
        <v>1</v>
      </c>
      <c r="C1945" t="s">
        <v>1</v>
      </c>
      <c r="D1945" s="7">
        <v>113471.83</v>
      </c>
      <c r="E1945" s="38" t="e">
        <f t="shared" si="120"/>
        <v>#N/A</v>
      </c>
      <c r="F1945" s="45">
        <f t="shared" si="121"/>
        <v>113471.83</v>
      </c>
      <c r="G1945" s="38" t="e">
        <f t="shared" si="122"/>
        <v>#N/A</v>
      </c>
      <c r="H1945" s="38">
        <f t="shared" si="123"/>
        <v>113471.83</v>
      </c>
      <c r="I1945">
        <v>18.100000000000001</v>
      </c>
      <c r="K1945" s="38"/>
      <c r="L1945" s="45"/>
    </row>
    <row r="1946" spans="1:12" x14ac:dyDescent="0.25">
      <c r="A1946" s="36">
        <v>43949</v>
      </c>
      <c r="B1946" t="s">
        <v>1</v>
      </c>
      <c r="C1946" t="s">
        <v>1</v>
      </c>
      <c r="D1946" s="7">
        <v>112124.06</v>
      </c>
      <c r="E1946" s="38" t="e">
        <f t="shared" si="120"/>
        <v>#N/A</v>
      </c>
      <c r="F1946" s="45">
        <f t="shared" si="121"/>
        <v>112124.06</v>
      </c>
      <c r="G1946" s="38" t="e">
        <f t="shared" si="122"/>
        <v>#N/A</v>
      </c>
      <c r="H1946" s="38">
        <f t="shared" si="123"/>
        <v>112124.06</v>
      </c>
      <c r="I1946">
        <v>18.899999999999999</v>
      </c>
      <c r="K1946" s="38"/>
      <c r="L1946" s="45"/>
    </row>
    <row r="1947" spans="1:12" x14ac:dyDescent="0.25">
      <c r="A1947" s="36">
        <v>43950</v>
      </c>
      <c r="B1947" t="s">
        <v>1</v>
      </c>
      <c r="C1947" t="s">
        <v>1</v>
      </c>
      <c r="D1947" s="7">
        <v>121307.84</v>
      </c>
      <c r="E1947" s="38" t="e">
        <f t="shared" si="120"/>
        <v>#N/A</v>
      </c>
      <c r="F1947" s="45">
        <f t="shared" si="121"/>
        <v>121307.84</v>
      </c>
      <c r="G1947" s="38" t="e">
        <f t="shared" si="122"/>
        <v>#N/A</v>
      </c>
      <c r="H1947" s="38">
        <f t="shared" si="123"/>
        <v>121307.84</v>
      </c>
      <c r="I1947">
        <v>19.8</v>
      </c>
      <c r="K1947" s="38"/>
      <c r="L1947" s="45"/>
    </row>
    <row r="1948" spans="1:12" x14ac:dyDescent="0.25">
      <c r="A1948" s="36">
        <v>43951</v>
      </c>
      <c r="B1948" t="s">
        <v>1</v>
      </c>
      <c r="C1948" t="s">
        <v>1</v>
      </c>
      <c r="D1948" s="7">
        <v>121353.33</v>
      </c>
      <c r="E1948" s="38" t="e">
        <f t="shared" si="120"/>
        <v>#N/A</v>
      </c>
      <c r="F1948" s="45">
        <f t="shared" si="121"/>
        <v>121353.33</v>
      </c>
      <c r="G1948" s="38" t="e">
        <f t="shared" si="122"/>
        <v>#N/A</v>
      </c>
      <c r="H1948" s="38">
        <f t="shared" si="123"/>
        <v>121353.33</v>
      </c>
      <c r="I1948">
        <v>15.5</v>
      </c>
      <c r="K1948" s="38"/>
      <c r="L1948" s="45"/>
    </row>
    <row r="1949" spans="1:12" x14ac:dyDescent="0.25">
      <c r="A1949" s="36">
        <v>43952</v>
      </c>
      <c r="B1949" t="s">
        <v>1</v>
      </c>
      <c r="C1949" t="s">
        <v>1</v>
      </c>
      <c r="D1949" s="7">
        <v>127238.875</v>
      </c>
      <c r="E1949" s="38" t="e">
        <f t="shared" si="120"/>
        <v>#N/A</v>
      </c>
      <c r="F1949" s="45">
        <f t="shared" si="121"/>
        <v>127238.875</v>
      </c>
      <c r="G1949" s="38" t="e">
        <f t="shared" si="122"/>
        <v>#N/A</v>
      </c>
      <c r="H1949" s="38">
        <f t="shared" si="123"/>
        <v>127238.875</v>
      </c>
      <c r="I1949">
        <v>13</v>
      </c>
      <c r="K1949" s="38"/>
      <c r="L1949" s="45"/>
    </row>
    <row r="1950" spans="1:12" x14ac:dyDescent="0.25">
      <c r="A1950" s="36">
        <v>43953</v>
      </c>
      <c r="B1950" t="s">
        <v>1</v>
      </c>
      <c r="C1950" t="s">
        <v>1</v>
      </c>
      <c r="D1950" s="7">
        <v>111665.72500000001</v>
      </c>
      <c r="E1950" s="38" t="e">
        <f t="shared" si="120"/>
        <v>#N/A</v>
      </c>
      <c r="F1950" s="45">
        <f t="shared" si="121"/>
        <v>111665.72500000001</v>
      </c>
      <c r="G1950" s="38" t="e">
        <f t="shared" si="122"/>
        <v>#N/A</v>
      </c>
      <c r="H1950" s="38">
        <f t="shared" si="123"/>
        <v>111665.72500000001</v>
      </c>
      <c r="I1950">
        <v>14.2</v>
      </c>
      <c r="K1950" s="38"/>
      <c r="L1950" s="45"/>
    </row>
    <row r="1951" spans="1:12" x14ac:dyDescent="0.25">
      <c r="A1951" s="36">
        <v>43954</v>
      </c>
      <c r="B1951" t="s">
        <v>1</v>
      </c>
      <c r="C1951" t="s">
        <v>1</v>
      </c>
      <c r="D1951" s="7">
        <v>109669.355</v>
      </c>
      <c r="E1951" s="38" t="e">
        <f t="shared" si="120"/>
        <v>#N/A</v>
      </c>
      <c r="F1951" s="45">
        <f t="shared" si="121"/>
        <v>109669.355</v>
      </c>
      <c r="G1951" s="38" t="e">
        <f t="shared" si="122"/>
        <v>#N/A</v>
      </c>
      <c r="H1951" s="38">
        <f t="shared" si="123"/>
        <v>109669.355</v>
      </c>
      <c r="I1951">
        <v>15</v>
      </c>
      <c r="K1951" s="38"/>
      <c r="L1951" s="45"/>
    </row>
    <row r="1952" spans="1:12" x14ac:dyDescent="0.25">
      <c r="A1952" s="36">
        <v>43955</v>
      </c>
      <c r="B1952" t="s">
        <v>1</v>
      </c>
      <c r="C1952" t="s">
        <v>1</v>
      </c>
      <c r="D1952" s="7">
        <v>126892.26</v>
      </c>
      <c r="E1952" s="38" t="e">
        <f t="shared" si="120"/>
        <v>#N/A</v>
      </c>
      <c r="F1952" s="45">
        <f t="shared" si="121"/>
        <v>126892.26</v>
      </c>
      <c r="G1952" s="38" t="e">
        <f t="shared" si="122"/>
        <v>#N/A</v>
      </c>
      <c r="H1952" s="38">
        <f t="shared" si="123"/>
        <v>126892.26</v>
      </c>
      <c r="I1952">
        <v>14.8</v>
      </c>
      <c r="K1952" s="38"/>
      <c r="L1952" s="45"/>
    </row>
    <row r="1953" spans="1:12" x14ac:dyDescent="0.25">
      <c r="A1953" s="36">
        <v>43956</v>
      </c>
      <c r="B1953" t="s">
        <v>1</v>
      </c>
      <c r="C1953" t="s">
        <v>1</v>
      </c>
      <c r="D1953" s="7">
        <v>118839.095</v>
      </c>
      <c r="E1953" s="38" t="e">
        <f t="shared" si="120"/>
        <v>#N/A</v>
      </c>
      <c r="F1953" s="45">
        <f t="shared" si="121"/>
        <v>118839.095</v>
      </c>
      <c r="G1953" s="38" t="e">
        <f t="shared" si="122"/>
        <v>#N/A</v>
      </c>
      <c r="H1953" s="38">
        <f t="shared" si="123"/>
        <v>118839.095</v>
      </c>
      <c r="I1953">
        <v>19.5</v>
      </c>
      <c r="K1953" s="38"/>
      <c r="L1953" s="45"/>
    </row>
    <row r="1954" spans="1:12" x14ac:dyDescent="0.25">
      <c r="A1954" s="36">
        <v>43957</v>
      </c>
      <c r="B1954" t="s">
        <v>1</v>
      </c>
      <c r="C1954" t="s">
        <v>1</v>
      </c>
      <c r="D1954" s="7">
        <v>113214.27</v>
      </c>
      <c r="E1954" s="38" t="e">
        <f t="shared" si="120"/>
        <v>#N/A</v>
      </c>
      <c r="F1954" s="45">
        <f t="shared" si="121"/>
        <v>113214.27</v>
      </c>
      <c r="G1954" s="38" t="e">
        <f t="shared" si="122"/>
        <v>#N/A</v>
      </c>
      <c r="H1954" s="38">
        <f t="shared" si="123"/>
        <v>113214.27</v>
      </c>
      <c r="I1954">
        <v>20.100000000000001</v>
      </c>
      <c r="K1954" s="38"/>
      <c r="L1954" s="45"/>
    </row>
    <row r="1955" spans="1:12" x14ac:dyDescent="0.25">
      <c r="A1955" s="36">
        <v>43958</v>
      </c>
      <c r="B1955" t="s">
        <v>1</v>
      </c>
      <c r="C1955" t="s">
        <v>1</v>
      </c>
      <c r="D1955" s="7">
        <v>109642.755</v>
      </c>
      <c r="E1955" s="38" t="e">
        <f t="shared" si="120"/>
        <v>#N/A</v>
      </c>
      <c r="F1955" s="45">
        <f t="shared" si="121"/>
        <v>109642.755</v>
      </c>
      <c r="G1955" s="38" t="e">
        <f t="shared" si="122"/>
        <v>#N/A</v>
      </c>
      <c r="H1955" s="38">
        <f t="shared" si="123"/>
        <v>109642.755</v>
      </c>
      <c r="I1955">
        <v>21.1</v>
      </c>
      <c r="K1955" s="38"/>
      <c r="L1955" s="45"/>
    </row>
    <row r="1956" spans="1:12" x14ac:dyDescent="0.25">
      <c r="A1956" s="36">
        <v>43959</v>
      </c>
      <c r="B1956" t="s">
        <v>1</v>
      </c>
      <c r="C1956" t="s">
        <v>1</v>
      </c>
      <c r="D1956" s="7">
        <v>107914.05499999999</v>
      </c>
      <c r="E1956" s="38" t="e">
        <f t="shared" si="120"/>
        <v>#N/A</v>
      </c>
      <c r="F1956" s="45">
        <f t="shared" si="121"/>
        <v>107914.05499999999</v>
      </c>
      <c r="G1956" s="38" t="e">
        <f t="shared" si="122"/>
        <v>#N/A</v>
      </c>
      <c r="H1956" s="38">
        <f t="shared" si="123"/>
        <v>107914.05499999999</v>
      </c>
      <c r="I1956">
        <v>19.600000000000001</v>
      </c>
      <c r="K1956" s="38"/>
      <c r="L1956" s="45"/>
    </row>
    <row r="1957" spans="1:12" x14ac:dyDescent="0.25">
      <c r="A1957" s="36">
        <v>43960</v>
      </c>
      <c r="B1957" t="s">
        <v>1</v>
      </c>
      <c r="C1957" t="s">
        <v>1</v>
      </c>
      <c r="D1957" s="7">
        <v>107786.255</v>
      </c>
      <c r="E1957" s="38" t="e">
        <f t="shared" si="120"/>
        <v>#N/A</v>
      </c>
      <c r="F1957" s="45">
        <f t="shared" si="121"/>
        <v>107786.255</v>
      </c>
      <c r="G1957" s="38" t="e">
        <f t="shared" si="122"/>
        <v>#N/A</v>
      </c>
      <c r="H1957" s="38">
        <f t="shared" si="123"/>
        <v>107786.255</v>
      </c>
      <c r="I1957">
        <v>14</v>
      </c>
      <c r="K1957" s="38"/>
      <c r="L1957" s="45"/>
    </row>
    <row r="1958" spans="1:12" x14ac:dyDescent="0.25">
      <c r="A1958" s="36">
        <v>43961</v>
      </c>
      <c r="B1958" t="s">
        <v>1</v>
      </c>
      <c r="C1958" t="s">
        <v>1</v>
      </c>
      <c r="D1958" s="7">
        <v>107555.19</v>
      </c>
      <c r="E1958" s="38" t="e">
        <f t="shared" si="120"/>
        <v>#N/A</v>
      </c>
      <c r="F1958" s="45">
        <f t="shared" si="121"/>
        <v>107555.19</v>
      </c>
      <c r="G1958" s="38" t="e">
        <f t="shared" si="122"/>
        <v>#N/A</v>
      </c>
      <c r="H1958" s="38">
        <f t="shared" si="123"/>
        <v>107555.19</v>
      </c>
      <c r="I1958">
        <v>14.5</v>
      </c>
      <c r="K1958" s="38"/>
      <c r="L1958" s="45"/>
    </row>
    <row r="1959" spans="1:12" x14ac:dyDescent="0.25">
      <c r="A1959" s="36">
        <v>43962</v>
      </c>
      <c r="B1959" t="s">
        <v>1</v>
      </c>
      <c r="C1959" t="s">
        <v>1</v>
      </c>
      <c r="D1959" s="7">
        <v>122550.94500000001</v>
      </c>
      <c r="E1959" s="38" t="e">
        <f t="shared" si="120"/>
        <v>#N/A</v>
      </c>
      <c r="F1959" s="45">
        <f t="shared" si="121"/>
        <v>122550.94500000001</v>
      </c>
      <c r="G1959" s="38" t="e">
        <f t="shared" si="122"/>
        <v>#N/A</v>
      </c>
      <c r="H1959" s="38">
        <f t="shared" si="123"/>
        <v>122550.94500000001</v>
      </c>
      <c r="I1959">
        <v>17.100000000000001</v>
      </c>
      <c r="K1959" s="38"/>
      <c r="L1959" s="45"/>
    </row>
    <row r="1960" spans="1:12" x14ac:dyDescent="0.25">
      <c r="A1960" s="36">
        <v>43963</v>
      </c>
      <c r="B1960" t="s">
        <v>1</v>
      </c>
      <c r="C1960" t="s">
        <v>1</v>
      </c>
      <c r="D1960" s="7">
        <v>120767.795</v>
      </c>
      <c r="E1960" s="38" t="e">
        <f t="shared" si="120"/>
        <v>#N/A</v>
      </c>
      <c r="F1960" s="45">
        <f t="shared" si="121"/>
        <v>120767.795</v>
      </c>
      <c r="G1960" s="38" t="e">
        <f t="shared" si="122"/>
        <v>#N/A</v>
      </c>
      <c r="H1960" s="38">
        <f t="shared" si="123"/>
        <v>120767.795</v>
      </c>
      <c r="I1960">
        <v>14.8</v>
      </c>
      <c r="K1960" s="38"/>
      <c r="L1960" s="45"/>
    </row>
    <row r="1961" spans="1:12" x14ac:dyDescent="0.25">
      <c r="A1961" s="36">
        <v>43964</v>
      </c>
      <c r="B1961" t="s">
        <v>1</v>
      </c>
      <c r="C1961" t="s">
        <v>1</v>
      </c>
      <c r="D1961" s="7">
        <v>127145.14</v>
      </c>
      <c r="E1961" s="38" t="e">
        <f t="shared" si="120"/>
        <v>#N/A</v>
      </c>
      <c r="F1961" s="45">
        <f t="shared" si="121"/>
        <v>127145.14</v>
      </c>
      <c r="G1961" s="38" t="e">
        <f t="shared" si="122"/>
        <v>#N/A</v>
      </c>
      <c r="H1961" s="38">
        <f t="shared" si="123"/>
        <v>127145.14</v>
      </c>
      <c r="I1961">
        <v>14.5</v>
      </c>
      <c r="K1961" s="38"/>
      <c r="L1961" s="45"/>
    </row>
    <row r="1962" spans="1:12" x14ac:dyDescent="0.25">
      <c r="A1962" s="36">
        <v>43965</v>
      </c>
      <c r="B1962" t="s">
        <v>1</v>
      </c>
      <c r="C1962" t="s">
        <v>1</v>
      </c>
      <c r="D1962" s="7">
        <v>129285.09</v>
      </c>
      <c r="E1962" s="38" t="e">
        <f t="shared" si="120"/>
        <v>#N/A</v>
      </c>
      <c r="F1962" s="45">
        <f t="shared" si="121"/>
        <v>129285.09</v>
      </c>
      <c r="G1962" s="38" t="e">
        <f t="shared" si="122"/>
        <v>#N/A</v>
      </c>
      <c r="H1962" s="38">
        <f t="shared" si="123"/>
        <v>129285.09</v>
      </c>
      <c r="I1962">
        <v>14.7</v>
      </c>
      <c r="K1962" s="38"/>
      <c r="L1962" s="45"/>
    </row>
    <row r="1963" spans="1:12" x14ac:dyDescent="0.25">
      <c r="A1963" s="36">
        <v>43966</v>
      </c>
      <c r="B1963" t="s">
        <v>1</v>
      </c>
      <c r="C1963" t="s">
        <v>1</v>
      </c>
      <c r="D1963" s="7">
        <v>129112.45</v>
      </c>
      <c r="E1963" s="38" t="e">
        <f t="shared" si="120"/>
        <v>#N/A</v>
      </c>
      <c r="F1963" s="45">
        <f t="shared" si="121"/>
        <v>129112.45</v>
      </c>
      <c r="G1963" s="38" t="e">
        <f t="shared" si="122"/>
        <v>#N/A</v>
      </c>
      <c r="H1963" s="38">
        <f t="shared" si="123"/>
        <v>129112.45</v>
      </c>
      <c r="I1963">
        <v>15.3</v>
      </c>
      <c r="K1963" s="38"/>
      <c r="L1963" s="45"/>
    </row>
    <row r="1964" spans="1:12" x14ac:dyDescent="0.25">
      <c r="A1964" s="36">
        <v>43967</v>
      </c>
      <c r="B1964" t="s">
        <v>1</v>
      </c>
      <c r="C1964" t="s">
        <v>1</v>
      </c>
      <c r="D1964" s="7">
        <v>110420.89</v>
      </c>
      <c r="E1964" s="38" t="e">
        <f t="shared" si="120"/>
        <v>#N/A</v>
      </c>
      <c r="F1964" s="45">
        <f t="shared" si="121"/>
        <v>110420.89</v>
      </c>
      <c r="G1964" s="38" t="e">
        <f t="shared" si="122"/>
        <v>#N/A</v>
      </c>
      <c r="H1964" s="38">
        <f t="shared" si="123"/>
        <v>110420.89</v>
      </c>
      <c r="I1964">
        <v>18</v>
      </c>
      <c r="K1964" s="38"/>
      <c r="L1964" s="45"/>
    </row>
    <row r="1965" spans="1:12" x14ac:dyDescent="0.25">
      <c r="A1965" s="36">
        <v>43968</v>
      </c>
      <c r="B1965" t="s">
        <v>1</v>
      </c>
      <c r="C1965" t="s">
        <v>1</v>
      </c>
      <c r="D1965" s="7">
        <v>109774.425</v>
      </c>
      <c r="E1965" s="38" t="e">
        <f t="shared" si="120"/>
        <v>#N/A</v>
      </c>
      <c r="F1965" s="45">
        <f t="shared" si="121"/>
        <v>109774.425</v>
      </c>
      <c r="G1965" s="38" t="e">
        <f t="shared" si="122"/>
        <v>#N/A</v>
      </c>
      <c r="H1965" s="38">
        <f t="shared" si="123"/>
        <v>109774.425</v>
      </c>
      <c r="I1965">
        <v>18.5</v>
      </c>
      <c r="K1965" s="38"/>
      <c r="L1965" s="45"/>
    </row>
    <row r="1966" spans="1:12" x14ac:dyDescent="0.25">
      <c r="A1966" s="36">
        <v>43969</v>
      </c>
      <c r="B1966" t="s">
        <v>1</v>
      </c>
      <c r="C1966" t="s">
        <v>1</v>
      </c>
      <c r="D1966" s="7">
        <v>120076.645</v>
      </c>
      <c r="E1966" s="38" t="e">
        <f t="shared" si="120"/>
        <v>#N/A</v>
      </c>
      <c r="F1966" s="45">
        <f t="shared" si="121"/>
        <v>120076.645</v>
      </c>
      <c r="G1966" s="38" t="e">
        <f t="shared" si="122"/>
        <v>#N/A</v>
      </c>
      <c r="H1966" s="38">
        <f t="shared" si="123"/>
        <v>120076.645</v>
      </c>
      <c r="I1966">
        <v>19.399999999999999</v>
      </c>
      <c r="K1966" s="38"/>
      <c r="L1966" s="45"/>
    </row>
    <row r="1967" spans="1:12" x14ac:dyDescent="0.25">
      <c r="A1967" s="36">
        <v>43970</v>
      </c>
      <c r="B1967" t="s">
        <v>1</v>
      </c>
      <c r="C1967" t="s">
        <v>1</v>
      </c>
      <c r="D1967" s="7">
        <v>119789.97</v>
      </c>
      <c r="E1967" s="38" t="e">
        <f t="shared" si="120"/>
        <v>#N/A</v>
      </c>
      <c r="F1967" s="45">
        <f t="shared" si="121"/>
        <v>119789.97</v>
      </c>
      <c r="G1967" s="38" t="e">
        <f t="shared" si="122"/>
        <v>#N/A</v>
      </c>
      <c r="H1967" s="38">
        <f t="shared" si="123"/>
        <v>119789.97</v>
      </c>
      <c r="I1967">
        <v>17.7</v>
      </c>
      <c r="K1967" s="38"/>
      <c r="L1967" s="45"/>
    </row>
    <row r="1968" spans="1:12" x14ac:dyDescent="0.25">
      <c r="A1968" s="36">
        <v>43971</v>
      </c>
      <c r="B1968" t="s">
        <v>1</v>
      </c>
      <c r="C1968" t="s">
        <v>1</v>
      </c>
      <c r="D1968" s="7">
        <v>119803.985</v>
      </c>
      <c r="E1968" s="38" t="e">
        <f t="shared" si="120"/>
        <v>#N/A</v>
      </c>
      <c r="F1968" s="45">
        <f t="shared" si="121"/>
        <v>119803.985</v>
      </c>
      <c r="G1968" s="38" t="e">
        <f t="shared" si="122"/>
        <v>#N/A</v>
      </c>
      <c r="H1968" s="38">
        <f t="shared" si="123"/>
        <v>119803.985</v>
      </c>
      <c r="I1968">
        <v>15.8</v>
      </c>
      <c r="K1968" s="38"/>
      <c r="L1968" s="45"/>
    </row>
    <row r="1969" spans="1:12" x14ac:dyDescent="0.25">
      <c r="A1969" s="36">
        <v>43972</v>
      </c>
      <c r="B1969" t="s">
        <v>1</v>
      </c>
      <c r="C1969" t="s">
        <v>1</v>
      </c>
      <c r="D1969" s="7">
        <v>127563.61</v>
      </c>
      <c r="E1969" s="38" t="e">
        <f t="shared" si="120"/>
        <v>#N/A</v>
      </c>
      <c r="F1969" s="45">
        <f t="shared" si="121"/>
        <v>127563.61</v>
      </c>
      <c r="G1969" s="38" t="e">
        <f t="shared" si="122"/>
        <v>#N/A</v>
      </c>
      <c r="H1969" s="38">
        <f t="shared" si="123"/>
        <v>127563.61</v>
      </c>
      <c r="I1969">
        <v>13.7</v>
      </c>
      <c r="K1969" s="38"/>
      <c r="L1969" s="45"/>
    </row>
    <row r="1970" spans="1:12" x14ac:dyDescent="0.25">
      <c r="A1970" s="36">
        <v>43973</v>
      </c>
      <c r="B1970" t="s">
        <v>1</v>
      </c>
      <c r="C1970" t="s">
        <v>1</v>
      </c>
      <c r="D1970" s="7">
        <v>130472.2</v>
      </c>
      <c r="E1970" s="38" t="e">
        <f t="shared" si="120"/>
        <v>#N/A</v>
      </c>
      <c r="F1970" s="45">
        <f t="shared" si="121"/>
        <v>130472.2</v>
      </c>
      <c r="G1970" s="38" t="e">
        <f t="shared" si="122"/>
        <v>#N/A</v>
      </c>
      <c r="H1970" s="38">
        <f t="shared" si="123"/>
        <v>130472.2</v>
      </c>
      <c r="I1970">
        <v>13.6</v>
      </c>
      <c r="K1970" s="38"/>
      <c r="L1970" s="45"/>
    </row>
    <row r="1971" spans="1:12" x14ac:dyDescent="0.25">
      <c r="A1971" s="36">
        <v>43974</v>
      </c>
      <c r="B1971" t="s">
        <v>1</v>
      </c>
      <c r="C1971" t="s">
        <v>1</v>
      </c>
      <c r="D1971" s="7">
        <v>115234.32</v>
      </c>
      <c r="E1971" s="38" t="e">
        <f t="shared" si="120"/>
        <v>#N/A</v>
      </c>
      <c r="F1971" s="45">
        <f t="shared" si="121"/>
        <v>115234.32</v>
      </c>
      <c r="G1971" s="38" t="e">
        <f t="shared" si="122"/>
        <v>#N/A</v>
      </c>
      <c r="H1971" s="38">
        <f t="shared" si="123"/>
        <v>115234.32</v>
      </c>
      <c r="I1971">
        <v>13.5</v>
      </c>
      <c r="K1971" s="38"/>
      <c r="L1971" s="45"/>
    </row>
    <row r="1972" spans="1:12" x14ac:dyDescent="0.25">
      <c r="A1972" s="36">
        <v>43975</v>
      </c>
      <c r="B1972" t="s">
        <v>1</v>
      </c>
      <c r="C1972" t="s">
        <v>1</v>
      </c>
      <c r="D1972" s="7">
        <v>109579.82</v>
      </c>
      <c r="E1972" s="38" t="e">
        <f t="shared" si="120"/>
        <v>#N/A</v>
      </c>
      <c r="F1972" s="45">
        <f t="shared" si="121"/>
        <v>109579.82</v>
      </c>
      <c r="G1972" s="38" t="e">
        <f t="shared" si="122"/>
        <v>#N/A</v>
      </c>
      <c r="H1972" s="38">
        <f t="shared" si="123"/>
        <v>109579.82</v>
      </c>
      <c r="I1972">
        <v>13.8</v>
      </c>
      <c r="K1972" s="38"/>
      <c r="L1972" s="45"/>
    </row>
    <row r="1973" spans="1:12" x14ac:dyDescent="0.25">
      <c r="A1973" s="36">
        <v>43976</v>
      </c>
      <c r="B1973" t="s">
        <v>1</v>
      </c>
      <c r="C1973" t="s">
        <v>1</v>
      </c>
      <c r="D1973" s="7">
        <v>125532.575</v>
      </c>
      <c r="E1973" s="38" t="e">
        <f t="shared" si="120"/>
        <v>#N/A</v>
      </c>
      <c r="F1973" s="45">
        <f t="shared" si="121"/>
        <v>125532.575</v>
      </c>
      <c r="G1973" s="38" t="e">
        <f t="shared" si="122"/>
        <v>#N/A</v>
      </c>
      <c r="H1973" s="38">
        <f t="shared" si="123"/>
        <v>125532.575</v>
      </c>
      <c r="I1973">
        <v>16</v>
      </c>
      <c r="K1973" s="38"/>
      <c r="L1973" s="45"/>
    </row>
    <row r="1974" spans="1:12" x14ac:dyDescent="0.25">
      <c r="A1974" s="36">
        <v>43977</v>
      </c>
      <c r="B1974" t="s">
        <v>1</v>
      </c>
      <c r="C1974" t="s">
        <v>1</v>
      </c>
      <c r="D1974" s="7">
        <v>126788.83500000001</v>
      </c>
      <c r="E1974" s="38" t="e">
        <f t="shared" si="120"/>
        <v>#N/A</v>
      </c>
      <c r="F1974" s="45">
        <f t="shared" si="121"/>
        <v>126788.83500000001</v>
      </c>
      <c r="G1974" s="38" t="e">
        <f t="shared" si="122"/>
        <v>#N/A</v>
      </c>
      <c r="H1974" s="38">
        <f t="shared" si="123"/>
        <v>126788.83500000001</v>
      </c>
      <c r="I1974">
        <v>18.5</v>
      </c>
      <c r="K1974" s="38"/>
      <c r="L1974" s="45"/>
    </row>
    <row r="1975" spans="1:12" x14ac:dyDescent="0.25">
      <c r="A1975" s="36">
        <v>43978</v>
      </c>
      <c r="B1975" t="s">
        <v>2</v>
      </c>
      <c r="C1975" t="s">
        <v>1</v>
      </c>
      <c r="D1975" s="7">
        <v>124189.8</v>
      </c>
      <c r="E1975" s="38">
        <f t="shared" si="120"/>
        <v>124189.8</v>
      </c>
      <c r="F1975" s="45" t="e">
        <f t="shared" si="121"/>
        <v>#N/A</v>
      </c>
      <c r="G1975" s="38" t="e">
        <f t="shared" si="122"/>
        <v>#N/A</v>
      </c>
      <c r="H1975" s="38">
        <f t="shared" si="123"/>
        <v>124189.8</v>
      </c>
      <c r="I1975">
        <v>17.100000000000001</v>
      </c>
      <c r="K1975" s="38"/>
      <c r="L1975" s="45"/>
    </row>
    <row r="1976" spans="1:12" x14ac:dyDescent="0.25">
      <c r="A1976" s="36">
        <v>43979</v>
      </c>
      <c r="B1976" t="s">
        <v>2</v>
      </c>
      <c r="C1976" t="s">
        <v>1</v>
      </c>
      <c r="D1976" s="7">
        <v>124062.485</v>
      </c>
      <c r="E1976" s="38">
        <f t="shared" si="120"/>
        <v>124062.485</v>
      </c>
      <c r="F1976" s="45" t="e">
        <f t="shared" si="121"/>
        <v>#N/A</v>
      </c>
      <c r="G1976" s="38" t="e">
        <f t="shared" si="122"/>
        <v>#N/A</v>
      </c>
      <c r="H1976" s="38">
        <f t="shared" si="123"/>
        <v>124062.485</v>
      </c>
      <c r="I1976">
        <v>17.600000000000001</v>
      </c>
      <c r="K1976" s="38"/>
      <c r="L1976" s="45"/>
    </row>
    <row r="1977" spans="1:12" x14ac:dyDescent="0.25">
      <c r="A1977" s="36">
        <v>43980</v>
      </c>
      <c r="B1977" t="s">
        <v>2</v>
      </c>
      <c r="C1977" t="s">
        <v>1</v>
      </c>
      <c r="D1977" s="7">
        <v>120072.09</v>
      </c>
      <c r="E1977" s="38">
        <f t="shared" si="120"/>
        <v>120072.09</v>
      </c>
      <c r="F1977" s="45" t="e">
        <f t="shared" si="121"/>
        <v>#N/A</v>
      </c>
      <c r="G1977" s="38" t="e">
        <f t="shared" si="122"/>
        <v>#N/A</v>
      </c>
      <c r="H1977" s="38">
        <f t="shared" si="123"/>
        <v>120072.09</v>
      </c>
      <c r="I1977">
        <v>17.100000000000001</v>
      </c>
      <c r="K1977" s="38"/>
      <c r="L1977" s="45"/>
    </row>
    <row r="1978" spans="1:12" x14ac:dyDescent="0.25">
      <c r="A1978" s="36">
        <v>43981</v>
      </c>
      <c r="B1978" t="s">
        <v>2</v>
      </c>
      <c r="C1978" t="s">
        <v>1</v>
      </c>
      <c r="D1978" s="7">
        <v>102231.77</v>
      </c>
      <c r="E1978" s="38">
        <f t="shared" si="120"/>
        <v>102231.77</v>
      </c>
      <c r="F1978" s="45" t="e">
        <f t="shared" si="121"/>
        <v>#N/A</v>
      </c>
      <c r="G1978" s="38" t="e">
        <f t="shared" si="122"/>
        <v>#N/A</v>
      </c>
      <c r="H1978" s="38">
        <f t="shared" si="123"/>
        <v>102231.77</v>
      </c>
      <c r="I1978">
        <v>17.100000000000001</v>
      </c>
      <c r="K1978" s="38"/>
      <c r="L1978" s="45"/>
    </row>
    <row r="1979" spans="1:12" x14ac:dyDescent="0.25">
      <c r="A1979" s="36">
        <v>43982</v>
      </c>
      <c r="B1979" t="s">
        <v>2</v>
      </c>
      <c r="C1979" t="s">
        <v>1</v>
      </c>
      <c r="D1979" s="7">
        <v>102684.59</v>
      </c>
      <c r="E1979" s="38">
        <f t="shared" si="120"/>
        <v>102684.59</v>
      </c>
      <c r="F1979" s="45" t="e">
        <f t="shared" si="121"/>
        <v>#N/A</v>
      </c>
      <c r="G1979" s="38" t="e">
        <f t="shared" si="122"/>
        <v>#N/A</v>
      </c>
      <c r="H1979" s="38">
        <f t="shared" si="123"/>
        <v>102684.59</v>
      </c>
      <c r="I1979">
        <v>17.8</v>
      </c>
      <c r="K1979" s="38"/>
      <c r="L1979" s="45"/>
    </row>
    <row r="1980" spans="1:12" x14ac:dyDescent="0.25">
      <c r="A1980" s="36">
        <v>43983</v>
      </c>
      <c r="B1980" t="s">
        <v>2</v>
      </c>
      <c r="C1980" t="s">
        <v>1</v>
      </c>
      <c r="D1980" s="7">
        <v>132039.70499999999</v>
      </c>
      <c r="E1980" s="38">
        <f t="shared" si="120"/>
        <v>132039.70499999999</v>
      </c>
      <c r="F1980" s="45" t="e">
        <f t="shared" si="121"/>
        <v>#N/A</v>
      </c>
      <c r="G1980" s="38" t="e">
        <f t="shared" si="122"/>
        <v>#N/A</v>
      </c>
      <c r="H1980" s="38">
        <f t="shared" si="123"/>
        <v>132039.70499999999</v>
      </c>
      <c r="I1980">
        <v>11.2</v>
      </c>
      <c r="K1980" s="38"/>
      <c r="L1980" s="45"/>
    </row>
    <row r="1981" spans="1:12" x14ac:dyDescent="0.25">
      <c r="A1981" s="36">
        <v>43984</v>
      </c>
      <c r="B1981" t="s">
        <v>2</v>
      </c>
      <c r="C1981" t="s">
        <v>1</v>
      </c>
      <c r="D1981" s="7">
        <v>132710.35999999999</v>
      </c>
      <c r="E1981" s="38">
        <f t="shared" si="120"/>
        <v>132710.35999999999</v>
      </c>
      <c r="F1981" s="45" t="e">
        <f t="shared" si="121"/>
        <v>#N/A</v>
      </c>
      <c r="G1981" s="38" t="e">
        <f t="shared" si="122"/>
        <v>#N/A</v>
      </c>
      <c r="H1981" s="38">
        <f t="shared" si="123"/>
        <v>132710.35999999999</v>
      </c>
      <c r="I1981">
        <v>15.6</v>
      </c>
      <c r="K1981" s="38"/>
      <c r="L1981" s="45"/>
    </row>
    <row r="1982" spans="1:12" x14ac:dyDescent="0.25">
      <c r="A1982" s="36">
        <v>43985</v>
      </c>
      <c r="B1982" t="s">
        <v>2</v>
      </c>
      <c r="C1982" t="s">
        <v>1</v>
      </c>
      <c r="D1982" s="7">
        <v>130801.825</v>
      </c>
      <c r="E1982" s="38">
        <f t="shared" si="120"/>
        <v>130801.825</v>
      </c>
      <c r="F1982" s="45" t="e">
        <f t="shared" si="121"/>
        <v>#N/A</v>
      </c>
      <c r="G1982" s="38" t="e">
        <f t="shared" si="122"/>
        <v>#N/A</v>
      </c>
      <c r="H1982" s="38">
        <f t="shared" si="123"/>
        <v>130801.825</v>
      </c>
      <c r="I1982">
        <v>14.1</v>
      </c>
      <c r="K1982" s="38"/>
      <c r="L1982" s="45"/>
    </row>
    <row r="1983" spans="1:12" x14ac:dyDescent="0.25">
      <c r="A1983" s="36">
        <v>43986</v>
      </c>
      <c r="B1983" t="s">
        <v>2</v>
      </c>
      <c r="C1983" t="s">
        <v>1</v>
      </c>
      <c r="D1983" s="7">
        <v>133322.02499999999</v>
      </c>
      <c r="E1983" s="38">
        <f t="shared" si="120"/>
        <v>133322.02499999999</v>
      </c>
      <c r="F1983" s="45" t="e">
        <f t="shared" si="121"/>
        <v>#N/A</v>
      </c>
      <c r="G1983" s="38" t="e">
        <f t="shared" si="122"/>
        <v>#N/A</v>
      </c>
      <c r="H1983" s="38">
        <f t="shared" si="123"/>
        <v>133322.02499999999</v>
      </c>
      <c r="I1983">
        <v>13.8</v>
      </c>
      <c r="K1983" s="38"/>
      <c r="L1983" s="45"/>
    </row>
    <row r="1984" spans="1:12" x14ac:dyDescent="0.25">
      <c r="A1984" s="36">
        <v>43987</v>
      </c>
      <c r="B1984" t="s">
        <v>2</v>
      </c>
      <c r="C1984" t="s">
        <v>1</v>
      </c>
      <c r="D1984" s="7">
        <v>137368.465</v>
      </c>
      <c r="E1984" s="38">
        <f t="shared" si="120"/>
        <v>137368.465</v>
      </c>
      <c r="F1984" s="45" t="e">
        <f t="shared" si="121"/>
        <v>#N/A</v>
      </c>
      <c r="G1984" s="38" t="e">
        <f t="shared" si="122"/>
        <v>#N/A</v>
      </c>
      <c r="H1984" s="38">
        <f t="shared" si="123"/>
        <v>137368.465</v>
      </c>
      <c r="I1984">
        <v>14.6</v>
      </c>
      <c r="K1984" s="38"/>
      <c r="L1984" s="45"/>
    </row>
    <row r="1985" spans="1:12" x14ac:dyDescent="0.25">
      <c r="A1985" s="36">
        <v>43988</v>
      </c>
      <c r="B1985" t="s">
        <v>2</v>
      </c>
      <c r="C1985" t="s">
        <v>1</v>
      </c>
      <c r="D1985" s="7">
        <v>126427.92</v>
      </c>
      <c r="E1985" s="38">
        <f t="shared" si="120"/>
        <v>126427.92</v>
      </c>
      <c r="F1985" s="45" t="e">
        <f t="shared" si="121"/>
        <v>#N/A</v>
      </c>
      <c r="G1985" s="38" t="e">
        <f t="shared" si="122"/>
        <v>#N/A</v>
      </c>
      <c r="H1985" s="38">
        <f t="shared" si="123"/>
        <v>126427.92</v>
      </c>
      <c r="I1985">
        <v>13.3</v>
      </c>
      <c r="K1985" s="38"/>
      <c r="L1985" s="45"/>
    </row>
    <row r="1986" spans="1:12" x14ac:dyDescent="0.25">
      <c r="A1986" s="36">
        <v>43989</v>
      </c>
      <c r="B1986" t="s">
        <v>2</v>
      </c>
      <c r="C1986" t="s">
        <v>1</v>
      </c>
      <c r="D1986" s="7">
        <v>119524.41</v>
      </c>
      <c r="E1986" s="38">
        <f t="shared" si="120"/>
        <v>119524.41</v>
      </c>
      <c r="F1986" s="45" t="e">
        <f t="shared" si="121"/>
        <v>#N/A</v>
      </c>
      <c r="G1986" s="38" t="e">
        <f t="shared" si="122"/>
        <v>#N/A</v>
      </c>
      <c r="H1986" s="38">
        <f t="shared" si="123"/>
        <v>119524.41</v>
      </c>
      <c r="I1986">
        <v>11.8</v>
      </c>
      <c r="K1986" s="38"/>
      <c r="L1986" s="45"/>
    </row>
    <row r="1987" spans="1:12" x14ac:dyDescent="0.25">
      <c r="A1987" s="36">
        <v>43990</v>
      </c>
      <c r="B1987" t="s">
        <v>2</v>
      </c>
      <c r="C1987" t="s">
        <v>2</v>
      </c>
      <c r="D1987" s="7">
        <v>124792.97500000001</v>
      </c>
      <c r="E1987" s="38">
        <f t="shared" ref="E1987:E2050" si="124">IF($B1987="N",#N/A,$D1987)</f>
        <v>124792.97500000001</v>
      </c>
      <c r="F1987" s="45" t="e">
        <f t="shared" ref="F1987:F2050" si="125">IF($B1987="N",$D1987,#N/A)</f>
        <v>#N/A</v>
      </c>
      <c r="G1987" s="38">
        <f t="shared" ref="G1987:G2050" si="126">IF($C1987="Y",$D1987,#N/A)</f>
        <v>124792.97500000001</v>
      </c>
      <c r="H1987" s="38" t="e">
        <f t="shared" ref="H1987:H2050" si="127">IF($C1987="Y",#N/A,$D1987)</f>
        <v>#N/A</v>
      </c>
      <c r="I1987">
        <v>12.6</v>
      </c>
      <c r="K1987" s="38"/>
      <c r="L1987" s="45"/>
    </row>
    <row r="1988" spans="1:12" x14ac:dyDescent="0.25">
      <c r="A1988" s="36">
        <v>43991</v>
      </c>
      <c r="B1988" t="s">
        <v>2</v>
      </c>
      <c r="C1988" t="s">
        <v>1</v>
      </c>
      <c r="D1988" s="7">
        <v>141571.29500000001</v>
      </c>
      <c r="E1988" s="38">
        <f t="shared" si="124"/>
        <v>141571.29500000001</v>
      </c>
      <c r="F1988" s="45" t="e">
        <f t="shared" si="125"/>
        <v>#N/A</v>
      </c>
      <c r="G1988" s="38" t="e">
        <f t="shared" si="126"/>
        <v>#N/A</v>
      </c>
      <c r="H1988" s="38">
        <f t="shared" si="127"/>
        <v>141571.29500000001</v>
      </c>
      <c r="I1988">
        <v>15.3</v>
      </c>
      <c r="K1988" s="38"/>
      <c r="L1988" s="45"/>
    </row>
    <row r="1989" spans="1:12" x14ac:dyDescent="0.25">
      <c r="A1989" s="36">
        <v>43992</v>
      </c>
      <c r="B1989" t="s">
        <v>2</v>
      </c>
      <c r="C1989" t="s">
        <v>1</v>
      </c>
      <c r="D1989" s="7">
        <v>137795.79500000001</v>
      </c>
      <c r="E1989" s="38">
        <f t="shared" si="124"/>
        <v>137795.79500000001</v>
      </c>
      <c r="F1989" s="45" t="e">
        <f t="shared" si="125"/>
        <v>#N/A</v>
      </c>
      <c r="G1989" s="38" t="e">
        <f t="shared" si="126"/>
        <v>#N/A</v>
      </c>
      <c r="H1989" s="38">
        <f t="shared" si="127"/>
        <v>137795.79500000001</v>
      </c>
      <c r="I1989">
        <v>16.7</v>
      </c>
      <c r="K1989" s="38"/>
      <c r="L1989" s="45"/>
    </row>
    <row r="1990" spans="1:12" x14ac:dyDescent="0.25">
      <c r="A1990" s="36">
        <v>43993</v>
      </c>
      <c r="B1990" t="s">
        <v>2</v>
      </c>
      <c r="C1990" t="s">
        <v>1</v>
      </c>
      <c r="D1990" s="7">
        <v>141444.44500000001</v>
      </c>
      <c r="E1990" s="38">
        <f t="shared" si="124"/>
        <v>141444.44500000001</v>
      </c>
      <c r="F1990" s="45" t="e">
        <f t="shared" si="125"/>
        <v>#N/A</v>
      </c>
      <c r="G1990" s="38" t="e">
        <f t="shared" si="126"/>
        <v>#N/A</v>
      </c>
      <c r="H1990" s="38">
        <f t="shared" si="127"/>
        <v>141444.44500000001</v>
      </c>
      <c r="I1990">
        <v>16.899999999999999</v>
      </c>
      <c r="K1990" s="38"/>
      <c r="L1990" s="45"/>
    </row>
    <row r="1991" spans="1:12" x14ac:dyDescent="0.25">
      <c r="A1991" s="36">
        <v>43994</v>
      </c>
      <c r="B1991" t="s">
        <v>2</v>
      </c>
      <c r="C1991" t="s">
        <v>1</v>
      </c>
      <c r="D1991" s="7">
        <v>134684.58499999999</v>
      </c>
      <c r="E1991" s="38">
        <f t="shared" si="124"/>
        <v>134684.58499999999</v>
      </c>
      <c r="F1991" s="45" t="e">
        <f t="shared" si="125"/>
        <v>#N/A</v>
      </c>
      <c r="G1991" s="38" t="e">
        <f t="shared" si="126"/>
        <v>#N/A</v>
      </c>
      <c r="H1991" s="38">
        <f t="shared" si="127"/>
        <v>134684.58499999999</v>
      </c>
      <c r="I1991">
        <v>15.3</v>
      </c>
      <c r="K1991" s="38"/>
      <c r="L1991" s="45"/>
    </row>
    <row r="1992" spans="1:12" x14ac:dyDescent="0.25">
      <c r="A1992" s="36">
        <v>43995</v>
      </c>
      <c r="B1992" t="s">
        <v>2</v>
      </c>
      <c r="C1992" t="s">
        <v>1</v>
      </c>
      <c r="D1992" s="7">
        <v>117394.455</v>
      </c>
      <c r="E1992" s="38">
        <f t="shared" si="124"/>
        <v>117394.455</v>
      </c>
      <c r="F1992" s="45" t="e">
        <f t="shared" si="125"/>
        <v>#N/A</v>
      </c>
      <c r="G1992" s="38" t="e">
        <f t="shared" si="126"/>
        <v>#N/A</v>
      </c>
      <c r="H1992" s="38">
        <f t="shared" si="127"/>
        <v>117394.455</v>
      </c>
      <c r="I1992">
        <v>16.399999999999999</v>
      </c>
      <c r="K1992" s="38"/>
      <c r="L1992" s="45"/>
    </row>
    <row r="1993" spans="1:12" x14ac:dyDescent="0.25">
      <c r="A1993" s="36">
        <v>43996</v>
      </c>
      <c r="B1993" t="s">
        <v>2</v>
      </c>
      <c r="C1993" t="s">
        <v>1</v>
      </c>
      <c r="D1993" s="7">
        <v>107553.005</v>
      </c>
      <c r="E1993" s="38">
        <f t="shared" si="124"/>
        <v>107553.005</v>
      </c>
      <c r="F1993" s="45" t="e">
        <f t="shared" si="125"/>
        <v>#N/A</v>
      </c>
      <c r="G1993" s="38" t="e">
        <f t="shared" si="126"/>
        <v>#N/A</v>
      </c>
      <c r="H1993" s="38">
        <f t="shared" si="127"/>
        <v>107553.005</v>
      </c>
      <c r="I1993">
        <v>15.2</v>
      </c>
      <c r="K1993" s="38"/>
      <c r="L1993" s="45"/>
    </row>
    <row r="1994" spans="1:12" x14ac:dyDescent="0.25">
      <c r="A1994" s="36">
        <v>43997</v>
      </c>
      <c r="B1994" t="s">
        <v>2</v>
      </c>
      <c r="C1994" t="s">
        <v>1</v>
      </c>
      <c r="D1994" s="7">
        <v>121221.455</v>
      </c>
      <c r="E1994" s="38">
        <f t="shared" si="124"/>
        <v>121221.455</v>
      </c>
      <c r="F1994" s="45" t="e">
        <f t="shared" si="125"/>
        <v>#N/A</v>
      </c>
      <c r="G1994" s="38" t="e">
        <f t="shared" si="126"/>
        <v>#N/A</v>
      </c>
      <c r="H1994" s="38">
        <f t="shared" si="127"/>
        <v>121221.455</v>
      </c>
      <c r="I1994">
        <v>18.399999999999999</v>
      </c>
      <c r="K1994" s="38"/>
      <c r="L1994" s="45"/>
    </row>
    <row r="1995" spans="1:12" x14ac:dyDescent="0.25">
      <c r="A1995" s="36">
        <v>43998</v>
      </c>
      <c r="B1995" t="s">
        <v>2</v>
      </c>
      <c r="C1995" t="s">
        <v>1</v>
      </c>
      <c r="D1995" s="7">
        <v>124473.67</v>
      </c>
      <c r="E1995" s="38">
        <f t="shared" si="124"/>
        <v>124473.67</v>
      </c>
      <c r="F1995" s="45" t="e">
        <f t="shared" si="125"/>
        <v>#N/A</v>
      </c>
      <c r="G1995" s="38" t="e">
        <f t="shared" si="126"/>
        <v>#N/A</v>
      </c>
      <c r="H1995" s="38">
        <f t="shared" si="127"/>
        <v>124473.67</v>
      </c>
      <c r="I1995">
        <v>17.899999999999999</v>
      </c>
      <c r="K1995" s="38"/>
      <c r="L1995" s="45"/>
    </row>
    <row r="1996" spans="1:12" x14ac:dyDescent="0.25">
      <c r="A1996" s="36">
        <v>43999</v>
      </c>
      <c r="B1996" t="s">
        <v>2</v>
      </c>
      <c r="C1996" t="s">
        <v>1</v>
      </c>
      <c r="D1996" s="7">
        <v>133969.69</v>
      </c>
      <c r="E1996" s="38">
        <f t="shared" si="124"/>
        <v>133969.69</v>
      </c>
      <c r="F1996" s="45" t="e">
        <f t="shared" si="125"/>
        <v>#N/A</v>
      </c>
      <c r="G1996" s="38" t="e">
        <f t="shared" si="126"/>
        <v>#N/A</v>
      </c>
      <c r="H1996" s="38">
        <f t="shared" si="127"/>
        <v>133969.69</v>
      </c>
      <c r="I1996">
        <v>14.6</v>
      </c>
      <c r="K1996" s="38"/>
      <c r="L1996" s="45"/>
    </row>
    <row r="1997" spans="1:12" x14ac:dyDescent="0.25">
      <c r="A1997" s="36">
        <v>44000</v>
      </c>
      <c r="B1997" t="s">
        <v>2</v>
      </c>
      <c r="C1997" t="s">
        <v>1</v>
      </c>
      <c r="D1997" s="7">
        <v>130437.325</v>
      </c>
      <c r="E1997" s="38">
        <f t="shared" si="124"/>
        <v>130437.325</v>
      </c>
      <c r="F1997" s="45" t="e">
        <f t="shared" si="125"/>
        <v>#N/A</v>
      </c>
      <c r="G1997" s="38" t="e">
        <f t="shared" si="126"/>
        <v>#N/A</v>
      </c>
      <c r="H1997" s="38">
        <f t="shared" si="127"/>
        <v>130437.325</v>
      </c>
      <c r="I1997">
        <v>16.899999999999999</v>
      </c>
      <c r="K1997" s="38"/>
      <c r="L1997" s="45"/>
    </row>
    <row r="1998" spans="1:12" x14ac:dyDescent="0.25">
      <c r="A1998" s="36">
        <v>44001</v>
      </c>
      <c r="B1998" t="s">
        <v>2</v>
      </c>
      <c r="C1998" t="s">
        <v>1</v>
      </c>
      <c r="D1998" s="7">
        <v>120149.435</v>
      </c>
      <c r="E1998" s="38">
        <f t="shared" si="124"/>
        <v>120149.435</v>
      </c>
      <c r="F1998" s="45" t="e">
        <f t="shared" si="125"/>
        <v>#N/A</v>
      </c>
      <c r="G1998" s="38" t="e">
        <f t="shared" si="126"/>
        <v>#N/A</v>
      </c>
      <c r="H1998" s="38">
        <f t="shared" si="127"/>
        <v>120149.435</v>
      </c>
      <c r="I1998">
        <v>17.8</v>
      </c>
      <c r="K1998" s="38"/>
      <c r="L1998" s="45"/>
    </row>
    <row r="1999" spans="1:12" x14ac:dyDescent="0.25">
      <c r="A1999" s="36">
        <v>44002</v>
      </c>
      <c r="B1999" t="s">
        <v>2</v>
      </c>
      <c r="C1999" t="s">
        <v>1</v>
      </c>
      <c r="D1999" s="7">
        <v>109644.69500000001</v>
      </c>
      <c r="E1999" s="38">
        <f t="shared" si="124"/>
        <v>109644.69500000001</v>
      </c>
      <c r="F1999" s="45" t="e">
        <f t="shared" si="125"/>
        <v>#N/A</v>
      </c>
      <c r="G1999" s="38" t="e">
        <f t="shared" si="126"/>
        <v>#N/A</v>
      </c>
      <c r="H1999" s="38">
        <f t="shared" si="127"/>
        <v>109644.69500000001</v>
      </c>
      <c r="I1999">
        <v>16.899999999999999</v>
      </c>
      <c r="K1999" s="38"/>
      <c r="L1999" s="45"/>
    </row>
    <row r="2000" spans="1:12" x14ac:dyDescent="0.25">
      <c r="A2000" s="36">
        <v>44003</v>
      </c>
      <c r="B2000" t="s">
        <v>2</v>
      </c>
      <c r="C2000" t="s">
        <v>1</v>
      </c>
      <c r="D2000" s="7">
        <v>121528.375</v>
      </c>
      <c r="E2000" s="38">
        <f t="shared" si="124"/>
        <v>121528.375</v>
      </c>
      <c r="F2000" s="45" t="e">
        <f t="shared" si="125"/>
        <v>#N/A</v>
      </c>
      <c r="G2000" s="38" t="e">
        <f t="shared" si="126"/>
        <v>#N/A</v>
      </c>
      <c r="H2000" s="38">
        <f t="shared" si="127"/>
        <v>121528.375</v>
      </c>
      <c r="I2000">
        <v>12</v>
      </c>
      <c r="K2000" s="38"/>
      <c r="L2000" s="45"/>
    </row>
    <row r="2001" spans="1:12" x14ac:dyDescent="0.25">
      <c r="A2001" s="36">
        <v>44004</v>
      </c>
      <c r="B2001" t="s">
        <v>2</v>
      </c>
      <c r="C2001" t="s">
        <v>1</v>
      </c>
      <c r="D2001" s="7">
        <v>136373.435</v>
      </c>
      <c r="E2001" s="38">
        <f t="shared" si="124"/>
        <v>136373.435</v>
      </c>
      <c r="F2001" s="45" t="e">
        <f t="shared" si="125"/>
        <v>#N/A</v>
      </c>
      <c r="G2001" s="38" t="e">
        <f t="shared" si="126"/>
        <v>#N/A</v>
      </c>
      <c r="H2001" s="38">
        <f t="shared" si="127"/>
        <v>136373.435</v>
      </c>
      <c r="I2001">
        <v>13</v>
      </c>
      <c r="K2001" s="38"/>
      <c r="L2001" s="45"/>
    </row>
    <row r="2002" spans="1:12" x14ac:dyDescent="0.25">
      <c r="A2002" s="36">
        <v>44005</v>
      </c>
      <c r="B2002" t="s">
        <v>2</v>
      </c>
      <c r="C2002" t="s">
        <v>1</v>
      </c>
      <c r="D2002" s="7">
        <v>131904.745</v>
      </c>
      <c r="E2002" s="38">
        <f t="shared" si="124"/>
        <v>131904.745</v>
      </c>
      <c r="F2002" s="45" t="e">
        <f t="shared" si="125"/>
        <v>#N/A</v>
      </c>
      <c r="G2002" s="38" t="e">
        <f t="shared" si="126"/>
        <v>#N/A</v>
      </c>
      <c r="H2002" s="38">
        <f t="shared" si="127"/>
        <v>131904.745</v>
      </c>
      <c r="I2002">
        <v>14.4</v>
      </c>
      <c r="K2002" s="38"/>
      <c r="L2002" s="45"/>
    </row>
    <row r="2003" spans="1:12" x14ac:dyDescent="0.25">
      <c r="A2003" s="36">
        <v>44006</v>
      </c>
      <c r="B2003" t="s">
        <v>2</v>
      </c>
      <c r="C2003" t="s">
        <v>1</v>
      </c>
      <c r="D2003" s="7">
        <v>133100.905</v>
      </c>
      <c r="E2003" s="38">
        <f t="shared" si="124"/>
        <v>133100.905</v>
      </c>
      <c r="F2003" s="45" t="e">
        <f t="shared" si="125"/>
        <v>#N/A</v>
      </c>
      <c r="G2003" s="38" t="e">
        <f t="shared" si="126"/>
        <v>#N/A</v>
      </c>
      <c r="H2003" s="38">
        <f t="shared" si="127"/>
        <v>133100.905</v>
      </c>
      <c r="I2003">
        <v>14.9</v>
      </c>
      <c r="K2003" s="38"/>
      <c r="L2003" s="45"/>
    </row>
    <row r="2004" spans="1:12" x14ac:dyDescent="0.25">
      <c r="A2004" s="36">
        <v>44007</v>
      </c>
      <c r="B2004" t="s">
        <v>2</v>
      </c>
      <c r="C2004" t="s">
        <v>1</v>
      </c>
      <c r="D2004" s="7">
        <v>131466.23999999999</v>
      </c>
      <c r="E2004" s="38">
        <f t="shared" si="124"/>
        <v>131466.23999999999</v>
      </c>
      <c r="F2004" s="45" t="e">
        <f t="shared" si="125"/>
        <v>#N/A</v>
      </c>
      <c r="G2004" s="38" t="e">
        <f t="shared" si="126"/>
        <v>#N/A</v>
      </c>
      <c r="H2004" s="38">
        <f t="shared" si="127"/>
        <v>131466.23999999999</v>
      </c>
      <c r="I2004">
        <v>15.9</v>
      </c>
      <c r="K2004" s="38"/>
      <c r="L2004" s="45"/>
    </row>
    <row r="2005" spans="1:12" x14ac:dyDescent="0.25">
      <c r="A2005" s="36">
        <v>44008</v>
      </c>
      <c r="B2005" t="s">
        <v>1</v>
      </c>
      <c r="C2005" t="s">
        <v>1</v>
      </c>
      <c r="D2005" s="7">
        <v>136872.56</v>
      </c>
      <c r="E2005" s="38" t="e">
        <f t="shared" si="124"/>
        <v>#N/A</v>
      </c>
      <c r="F2005" s="45">
        <f t="shared" si="125"/>
        <v>136872.56</v>
      </c>
      <c r="G2005" s="38" t="e">
        <f t="shared" si="126"/>
        <v>#N/A</v>
      </c>
      <c r="H2005" s="38">
        <f t="shared" si="127"/>
        <v>136872.56</v>
      </c>
      <c r="I2005">
        <v>13.8</v>
      </c>
      <c r="K2005" s="38"/>
      <c r="L2005" s="45"/>
    </row>
    <row r="2006" spans="1:12" x14ac:dyDescent="0.25">
      <c r="A2006" s="36">
        <v>44009</v>
      </c>
      <c r="B2006" t="s">
        <v>1</v>
      </c>
      <c r="C2006" t="s">
        <v>1</v>
      </c>
      <c r="D2006" s="7">
        <v>126938.54</v>
      </c>
      <c r="E2006" s="38" t="e">
        <f t="shared" si="124"/>
        <v>#N/A</v>
      </c>
      <c r="F2006" s="45">
        <f t="shared" si="125"/>
        <v>126938.54</v>
      </c>
      <c r="G2006" s="38" t="e">
        <f t="shared" si="126"/>
        <v>#N/A</v>
      </c>
      <c r="H2006" s="38">
        <f t="shared" si="127"/>
        <v>126938.54</v>
      </c>
      <c r="I2006">
        <v>13.1</v>
      </c>
      <c r="K2006" s="38"/>
      <c r="L2006" s="45"/>
    </row>
    <row r="2007" spans="1:12" x14ac:dyDescent="0.25">
      <c r="A2007" s="36">
        <v>44010</v>
      </c>
      <c r="B2007" t="s">
        <v>1</v>
      </c>
      <c r="C2007" t="s">
        <v>1</v>
      </c>
      <c r="D2007" s="7">
        <v>125830.75</v>
      </c>
      <c r="E2007" s="38" t="e">
        <f t="shared" si="124"/>
        <v>#N/A</v>
      </c>
      <c r="F2007" s="45">
        <f t="shared" si="125"/>
        <v>125830.75</v>
      </c>
      <c r="G2007" s="38" t="e">
        <f t="shared" si="126"/>
        <v>#N/A</v>
      </c>
      <c r="H2007" s="38">
        <f t="shared" si="127"/>
        <v>125830.75</v>
      </c>
      <c r="I2007">
        <v>12.5</v>
      </c>
      <c r="K2007" s="38"/>
      <c r="L2007" s="45"/>
    </row>
    <row r="2008" spans="1:12" x14ac:dyDescent="0.25">
      <c r="A2008" s="36">
        <v>44011</v>
      </c>
      <c r="B2008" t="s">
        <v>1</v>
      </c>
      <c r="C2008" t="s">
        <v>1</v>
      </c>
      <c r="D2008" s="7">
        <v>141431.99</v>
      </c>
      <c r="E2008" s="38" t="e">
        <f t="shared" si="124"/>
        <v>#N/A</v>
      </c>
      <c r="F2008" s="45">
        <f t="shared" si="125"/>
        <v>141431.99</v>
      </c>
      <c r="G2008" s="38" t="e">
        <f t="shared" si="126"/>
        <v>#N/A</v>
      </c>
      <c r="H2008" s="38">
        <f t="shared" si="127"/>
        <v>141431.99</v>
      </c>
      <c r="I2008">
        <v>15.4</v>
      </c>
      <c r="K2008" s="38"/>
      <c r="L2008" s="45"/>
    </row>
    <row r="2009" spans="1:12" x14ac:dyDescent="0.25">
      <c r="A2009" s="36">
        <v>44012</v>
      </c>
      <c r="B2009" t="s">
        <v>1</v>
      </c>
      <c r="C2009" t="s">
        <v>1</v>
      </c>
      <c r="D2009" s="7">
        <v>137644.86499999999</v>
      </c>
      <c r="E2009" s="38" t="e">
        <f t="shared" si="124"/>
        <v>#N/A</v>
      </c>
      <c r="F2009" s="45">
        <f t="shared" si="125"/>
        <v>137644.86499999999</v>
      </c>
      <c r="G2009" s="38" t="e">
        <f t="shared" si="126"/>
        <v>#N/A</v>
      </c>
      <c r="H2009" s="38">
        <f t="shared" si="127"/>
        <v>137644.86499999999</v>
      </c>
      <c r="I2009">
        <v>15.2</v>
      </c>
      <c r="K2009" s="38"/>
      <c r="L2009" s="45"/>
    </row>
    <row r="2010" spans="1:12" x14ac:dyDescent="0.25">
      <c r="A2010" s="36">
        <v>44013</v>
      </c>
      <c r="B2010" t="s">
        <v>1</v>
      </c>
      <c r="C2010" t="s">
        <v>1</v>
      </c>
      <c r="D2010" s="7">
        <v>126614.72</v>
      </c>
      <c r="E2010" s="38" t="e">
        <f t="shared" si="124"/>
        <v>#N/A</v>
      </c>
      <c r="F2010" s="45">
        <f t="shared" si="125"/>
        <v>126614.72</v>
      </c>
      <c r="G2010" s="38" t="e">
        <f t="shared" si="126"/>
        <v>#N/A</v>
      </c>
      <c r="H2010" s="38">
        <f t="shared" si="127"/>
        <v>126614.72</v>
      </c>
      <c r="I2010">
        <v>17.399999999999999</v>
      </c>
      <c r="K2010" s="38"/>
      <c r="L2010" s="45"/>
    </row>
    <row r="2011" spans="1:12" x14ac:dyDescent="0.25">
      <c r="A2011" s="36">
        <v>44014</v>
      </c>
      <c r="B2011" t="s">
        <v>1</v>
      </c>
      <c r="C2011" t="s">
        <v>1</v>
      </c>
      <c r="D2011" s="7">
        <v>131372.71</v>
      </c>
      <c r="E2011" s="38" t="e">
        <f t="shared" si="124"/>
        <v>#N/A</v>
      </c>
      <c r="F2011" s="45">
        <f t="shared" si="125"/>
        <v>131372.71</v>
      </c>
      <c r="G2011" s="38" t="e">
        <f t="shared" si="126"/>
        <v>#N/A</v>
      </c>
      <c r="H2011" s="38">
        <f t="shared" si="127"/>
        <v>131372.71</v>
      </c>
      <c r="I2011">
        <v>15.1</v>
      </c>
      <c r="K2011" s="38"/>
      <c r="L2011" s="45"/>
    </row>
    <row r="2012" spans="1:12" x14ac:dyDescent="0.25">
      <c r="A2012" s="36">
        <v>44015</v>
      </c>
      <c r="B2012" t="s">
        <v>1</v>
      </c>
      <c r="C2012" t="s">
        <v>1</v>
      </c>
      <c r="D2012" s="7">
        <v>143010.26999999999</v>
      </c>
      <c r="E2012" s="38" t="e">
        <f t="shared" si="124"/>
        <v>#N/A</v>
      </c>
      <c r="F2012" s="45">
        <f t="shared" si="125"/>
        <v>143010.26999999999</v>
      </c>
      <c r="G2012" s="38" t="e">
        <f t="shared" si="126"/>
        <v>#N/A</v>
      </c>
      <c r="H2012" s="38">
        <f t="shared" si="127"/>
        <v>143010.26999999999</v>
      </c>
      <c r="I2012">
        <v>10.3</v>
      </c>
      <c r="K2012" s="38"/>
      <c r="L2012" s="45"/>
    </row>
    <row r="2013" spans="1:12" x14ac:dyDescent="0.25">
      <c r="A2013" s="36">
        <v>44016</v>
      </c>
      <c r="B2013" t="s">
        <v>1</v>
      </c>
      <c r="C2013" t="s">
        <v>1</v>
      </c>
      <c r="D2013" s="7">
        <v>125400.27</v>
      </c>
      <c r="E2013" s="38" t="e">
        <f t="shared" si="124"/>
        <v>#N/A</v>
      </c>
      <c r="F2013" s="45">
        <f t="shared" si="125"/>
        <v>125400.27</v>
      </c>
      <c r="G2013" s="38" t="e">
        <f t="shared" si="126"/>
        <v>#N/A</v>
      </c>
      <c r="H2013" s="38">
        <f t="shared" si="127"/>
        <v>125400.27</v>
      </c>
      <c r="I2013">
        <v>14.5</v>
      </c>
      <c r="K2013" s="38"/>
      <c r="L2013" s="45"/>
    </row>
    <row r="2014" spans="1:12" x14ac:dyDescent="0.25">
      <c r="A2014" s="36">
        <v>44017</v>
      </c>
      <c r="B2014" t="s">
        <v>1</v>
      </c>
      <c r="C2014" t="s">
        <v>1</v>
      </c>
      <c r="D2014" s="7">
        <v>118507.76</v>
      </c>
      <c r="E2014" s="38" t="e">
        <f t="shared" si="124"/>
        <v>#N/A</v>
      </c>
      <c r="F2014" s="45">
        <f t="shared" si="125"/>
        <v>118507.76</v>
      </c>
      <c r="G2014" s="38" t="e">
        <f t="shared" si="126"/>
        <v>#N/A</v>
      </c>
      <c r="H2014" s="38">
        <f t="shared" si="127"/>
        <v>118507.76</v>
      </c>
      <c r="I2014">
        <v>12.5</v>
      </c>
      <c r="K2014" s="38"/>
      <c r="L2014" s="45"/>
    </row>
    <row r="2015" spans="1:12" x14ac:dyDescent="0.25">
      <c r="A2015" s="36">
        <v>44018</v>
      </c>
      <c r="B2015" t="s">
        <v>1</v>
      </c>
      <c r="C2015" t="s">
        <v>1</v>
      </c>
      <c r="D2015" s="7">
        <v>136255.33499999999</v>
      </c>
      <c r="E2015" s="38" t="e">
        <f t="shared" si="124"/>
        <v>#N/A</v>
      </c>
      <c r="F2015" s="45">
        <f t="shared" si="125"/>
        <v>136255.33499999999</v>
      </c>
      <c r="G2015" s="38" t="e">
        <f t="shared" si="126"/>
        <v>#N/A</v>
      </c>
      <c r="H2015" s="38">
        <f t="shared" si="127"/>
        <v>136255.33499999999</v>
      </c>
      <c r="I2015">
        <v>13.1</v>
      </c>
      <c r="K2015" s="38"/>
      <c r="L2015" s="45"/>
    </row>
    <row r="2016" spans="1:12" x14ac:dyDescent="0.25">
      <c r="A2016" s="36">
        <v>44019</v>
      </c>
      <c r="B2016" t="s">
        <v>1</v>
      </c>
      <c r="C2016" t="s">
        <v>1</v>
      </c>
      <c r="D2016" s="7">
        <v>140264.51999999999</v>
      </c>
      <c r="E2016" s="38" t="e">
        <f t="shared" si="124"/>
        <v>#N/A</v>
      </c>
      <c r="F2016" s="45">
        <f t="shared" si="125"/>
        <v>140264.51999999999</v>
      </c>
      <c r="G2016" s="38" t="e">
        <f t="shared" si="126"/>
        <v>#N/A</v>
      </c>
      <c r="H2016" s="38">
        <f t="shared" si="127"/>
        <v>140264.51999999999</v>
      </c>
      <c r="I2016">
        <v>11.8</v>
      </c>
      <c r="K2016" s="38"/>
      <c r="L2016" s="45"/>
    </row>
    <row r="2017" spans="1:12" x14ac:dyDescent="0.25">
      <c r="A2017" s="36">
        <v>44020</v>
      </c>
      <c r="B2017" t="s">
        <v>1</v>
      </c>
      <c r="C2017" t="s">
        <v>1</v>
      </c>
      <c r="D2017" s="7">
        <v>138627.10999999999</v>
      </c>
      <c r="E2017" s="38" t="e">
        <f t="shared" si="124"/>
        <v>#N/A</v>
      </c>
      <c r="F2017" s="45">
        <f t="shared" si="125"/>
        <v>138627.10999999999</v>
      </c>
      <c r="G2017" s="38" t="e">
        <f t="shared" si="126"/>
        <v>#N/A</v>
      </c>
      <c r="H2017" s="38">
        <f t="shared" si="127"/>
        <v>138627.10999999999</v>
      </c>
      <c r="I2017">
        <v>15.7</v>
      </c>
      <c r="K2017" s="38"/>
      <c r="L2017" s="45"/>
    </row>
    <row r="2018" spans="1:12" x14ac:dyDescent="0.25">
      <c r="A2018" s="36">
        <v>44021</v>
      </c>
      <c r="B2018" t="s">
        <v>1</v>
      </c>
      <c r="C2018" t="s">
        <v>1</v>
      </c>
      <c r="D2018" s="7">
        <v>135266.16500000001</v>
      </c>
      <c r="E2018" s="38" t="e">
        <f t="shared" si="124"/>
        <v>#N/A</v>
      </c>
      <c r="F2018" s="45">
        <f t="shared" si="125"/>
        <v>135266.16500000001</v>
      </c>
      <c r="G2018" s="38" t="e">
        <f t="shared" si="126"/>
        <v>#N/A</v>
      </c>
      <c r="H2018" s="38">
        <f t="shared" si="127"/>
        <v>135266.16500000001</v>
      </c>
      <c r="I2018">
        <v>17.2</v>
      </c>
      <c r="K2018" s="38"/>
      <c r="L2018" s="45"/>
    </row>
    <row r="2019" spans="1:12" x14ac:dyDescent="0.25">
      <c r="A2019" s="36">
        <v>44022</v>
      </c>
      <c r="B2019" t="s">
        <v>1</v>
      </c>
      <c r="C2019" t="s">
        <v>1</v>
      </c>
      <c r="D2019" s="7">
        <v>134041.23000000001</v>
      </c>
      <c r="E2019" s="38" t="e">
        <f t="shared" si="124"/>
        <v>#N/A</v>
      </c>
      <c r="F2019" s="45">
        <f t="shared" si="125"/>
        <v>134041.23000000001</v>
      </c>
      <c r="G2019" s="38" t="e">
        <f t="shared" si="126"/>
        <v>#N/A</v>
      </c>
      <c r="H2019" s="38">
        <f t="shared" si="127"/>
        <v>134041.23000000001</v>
      </c>
      <c r="I2019">
        <v>16.899999999999999</v>
      </c>
      <c r="K2019" s="38"/>
      <c r="L2019" s="45"/>
    </row>
    <row r="2020" spans="1:12" x14ac:dyDescent="0.25">
      <c r="A2020" s="36">
        <v>44023</v>
      </c>
      <c r="B2020" t="s">
        <v>1</v>
      </c>
      <c r="C2020" t="s">
        <v>1</v>
      </c>
      <c r="D2020" s="7">
        <v>130088.95</v>
      </c>
      <c r="E2020" s="38" t="e">
        <f t="shared" si="124"/>
        <v>#N/A</v>
      </c>
      <c r="F2020" s="45">
        <f t="shared" si="125"/>
        <v>130088.95</v>
      </c>
      <c r="G2020" s="38" t="e">
        <f t="shared" si="126"/>
        <v>#N/A</v>
      </c>
      <c r="H2020" s="38">
        <f t="shared" si="127"/>
        <v>130088.95</v>
      </c>
      <c r="I2020">
        <v>11.4</v>
      </c>
      <c r="K2020" s="38"/>
      <c r="L2020" s="45"/>
    </row>
    <row r="2021" spans="1:12" x14ac:dyDescent="0.25">
      <c r="A2021" s="36">
        <v>44024</v>
      </c>
      <c r="B2021" t="s">
        <v>1</v>
      </c>
      <c r="C2021" t="s">
        <v>1</v>
      </c>
      <c r="D2021" s="7">
        <v>118837.05</v>
      </c>
      <c r="E2021" s="38" t="e">
        <f t="shared" si="124"/>
        <v>#N/A</v>
      </c>
      <c r="F2021" s="45">
        <f t="shared" si="125"/>
        <v>118837.05</v>
      </c>
      <c r="G2021" s="38" t="e">
        <f t="shared" si="126"/>
        <v>#N/A</v>
      </c>
      <c r="H2021" s="38">
        <f t="shared" si="127"/>
        <v>118837.05</v>
      </c>
      <c r="I2021">
        <v>14.2</v>
      </c>
      <c r="K2021" s="38"/>
      <c r="L2021" s="45"/>
    </row>
    <row r="2022" spans="1:12" x14ac:dyDescent="0.25">
      <c r="A2022" s="36">
        <v>44025</v>
      </c>
      <c r="B2022" t="s">
        <v>1</v>
      </c>
      <c r="C2022" t="s">
        <v>1</v>
      </c>
      <c r="D2022" s="7">
        <v>130119.41</v>
      </c>
      <c r="E2022" s="38" t="e">
        <f t="shared" si="124"/>
        <v>#N/A</v>
      </c>
      <c r="F2022" s="45">
        <f t="shared" si="125"/>
        <v>130119.41</v>
      </c>
      <c r="G2022" s="38" t="e">
        <f t="shared" si="126"/>
        <v>#N/A</v>
      </c>
      <c r="H2022" s="38">
        <f t="shared" si="127"/>
        <v>130119.41</v>
      </c>
      <c r="I2022">
        <v>15.1</v>
      </c>
      <c r="K2022" s="38"/>
      <c r="L2022" s="45"/>
    </row>
    <row r="2023" spans="1:12" x14ac:dyDescent="0.25">
      <c r="A2023" s="36">
        <v>44026</v>
      </c>
      <c r="B2023" t="s">
        <v>2</v>
      </c>
      <c r="C2023" t="s">
        <v>1</v>
      </c>
      <c r="D2023" s="7">
        <v>133668.935</v>
      </c>
      <c r="E2023" s="38">
        <f t="shared" si="124"/>
        <v>133668.935</v>
      </c>
      <c r="F2023" s="45" t="e">
        <f t="shared" si="125"/>
        <v>#N/A</v>
      </c>
      <c r="G2023" s="38" t="e">
        <f t="shared" si="126"/>
        <v>#N/A</v>
      </c>
      <c r="H2023" s="38">
        <f t="shared" si="127"/>
        <v>133668.935</v>
      </c>
      <c r="I2023">
        <v>14.2</v>
      </c>
      <c r="K2023" s="38"/>
      <c r="L2023" s="45"/>
    </row>
    <row r="2024" spans="1:12" x14ac:dyDescent="0.25">
      <c r="A2024" s="36">
        <v>44027</v>
      </c>
      <c r="B2024" t="s">
        <v>2</v>
      </c>
      <c r="C2024" t="s">
        <v>1</v>
      </c>
      <c r="D2024" s="7">
        <v>135296.79999999999</v>
      </c>
      <c r="E2024" s="38">
        <f t="shared" si="124"/>
        <v>135296.79999999999</v>
      </c>
      <c r="F2024" s="45" t="e">
        <f t="shared" si="125"/>
        <v>#N/A</v>
      </c>
      <c r="G2024" s="38" t="e">
        <f t="shared" si="126"/>
        <v>#N/A</v>
      </c>
      <c r="H2024" s="38">
        <f t="shared" si="127"/>
        <v>135296.79999999999</v>
      </c>
      <c r="I2024">
        <v>14.7</v>
      </c>
      <c r="K2024" s="38"/>
      <c r="L2024" s="45"/>
    </row>
    <row r="2025" spans="1:12" x14ac:dyDescent="0.25">
      <c r="A2025" s="36">
        <v>44028</v>
      </c>
      <c r="B2025" t="s">
        <v>2</v>
      </c>
      <c r="C2025" t="s">
        <v>1</v>
      </c>
      <c r="D2025" s="7">
        <v>143158.89000000001</v>
      </c>
      <c r="E2025" s="38">
        <f t="shared" si="124"/>
        <v>143158.89000000001</v>
      </c>
      <c r="F2025" s="45" t="e">
        <f t="shared" si="125"/>
        <v>#N/A</v>
      </c>
      <c r="G2025" s="38" t="e">
        <f t="shared" si="126"/>
        <v>#N/A</v>
      </c>
      <c r="H2025" s="38">
        <f t="shared" si="127"/>
        <v>143158.89000000001</v>
      </c>
      <c r="I2025">
        <v>11.5</v>
      </c>
      <c r="K2025" s="38"/>
      <c r="L2025" s="45"/>
    </row>
    <row r="2026" spans="1:12" x14ac:dyDescent="0.25">
      <c r="A2026" s="36">
        <v>44029</v>
      </c>
      <c r="B2026" t="s">
        <v>2</v>
      </c>
      <c r="C2026" t="s">
        <v>1</v>
      </c>
      <c r="D2026" s="7">
        <v>143109.35500000001</v>
      </c>
      <c r="E2026" s="38">
        <f t="shared" si="124"/>
        <v>143109.35500000001</v>
      </c>
      <c r="F2026" s="45" t="e">
        <f t="shared" si="125"/>
        <v>#N/A</v>
      </c>
      <c r="G2026" s="38" t="e">
        <f t="shared" si="126"/>
        <v>#N/A</v>
      </c>
      <c r="H2026" s="38">
        <f t="shared" si="127"/>
        <v>143109.35500000001</v>
      </c>
      <c r="I2026">
        <v>12.8</v>
      </c>
      <c r="K2026" s="38"/>
      <c r="L2026" s="45"/>
    </row>
    <row r="2027" spans="1:12" x14ac:dyDescent="0.25">
      <c r="A2027" s="36">
        <v>44030</v>
      </c>
      <c r="B2027" t="s">
        <v>2</v>
      </c>
      <c r="C2027" t="s">
        <v>1</v>
      </c>
      <c r="D2027" s="7">
        <v>125303.88499999999</v>
      </c>
      <c r="E2027" s="38">
        <f t="shared" si="124"/>
        <v>125303.88499999999</v>
      </c>
      <c r="F2027" s="45" t="e">
        <f t="shared" si="125"/>
        <v>#N/A</v>
      </c>
      <c r="G2027" s="38" t="e">
        <f t="shared" si="126"/>
        <v>#N/A</v>
      </c>
      <c r="H2027" s="38">
        <f t="shared" si="127"/>
        <v>125303.88499999999</v>
      </c>
      <c r="I2027">
        <v>12.5</v>
      </c>
      <c r="K2027" s="38"/>
      <c r="L2027" s="45"/>
    </row>
    <row r="2028" spans="1:12" x14ac:dyDescent="0.25">
      <c r="A2028" s="36">
        <v>44031</v>
      </c>
      <c r="B2028" t="s">
        <v>2</v>
      </c>
      <c r="C2028" t="s">
        <v>1</v>
      </c>
      <c r="D2028" s="7">
        <v>114065.32</v>
      </c>
      <c r="E2028" s="38">
        <f t="shared" si="124"/>
        <v>114065.32</v>
      </c>
      <c r="F2028" s="45" t="e">
        <f t="shared" si="125"/>
        <v>#N/A</v>
      </c>
      <c r="G2028" s="38" t="e">
        <f t="shared" si="126"/>
        <v>#N/A</v>
      </c>
      <c r="H2028" s="38">
        <f t="shared" si="127"/>
        <v>114065.32</v>
      </c>
      <c r="I2028">
        <v>15.3</v>
      </c>
      <c r="K2028" s="38"/>
      <c r="L2028" s="45"/>
    </row>
    <row r="2029" spans="1:12" x14ac:dyDescent="0.25">
      <c r="A2029" s="36">
        <v>44032</v>
      </c>
      <c r="B2029" t="s">
        <v>2</v>
      </c>
      <c r="C2029" t="s">
        <v>1</v>
      </c>
      <c r="D2029" s="7">
        <v>132894.41</v>
      </c>
      <c r="E2029" s="38">
        <f t="shared" si="124"/>
        <v>132894.41</v>
      </c>
      <c r="F2029" s="45" t="e">
        <f t="shared" si="125"/>
        <v>#N/A</v>
      </c>
      <c r="G2029" s="38" t="e">
        <f t="shared" si="126"/>
        <v>#N/A</v>
      </c>
      <c r="H2029" s="38">
        <f t="shared" si="127"/>
        <v>132894.41</v>
      </c>
      <c r="I2029">
        <v>13.8</v>
      </c>
      <c r="K2029" s="38"/>
      <c r="L2029" s="45"/>
    </row>
    <row r="2030" spans="1:12" x14ac:dyDescent="0.25">
      <c r="A2030" s="36">
        <v>44033</v>
      </c>
      <c r="B2030" t="s">
        <v>2</v>
      </c>
      <c r="C2030" t="s">
        <v>1</v>
      </c>
      <c r="D2030" s="7">
        <v>140086.10500000001</v>
      </c>
      <c r="E2030" s="38">
        <f t="shared" si="124"/>
        <v>140086.10500000001</v>
      </c>
      <c r="F2030" s="45" t="e">
        <f t="shared" si="125"/>
        <v>#N/A</v>
      </c>
      <c r="G2030" s="38" t="e">
        <f t="shared" si="126"/>
        <v>#N/A</v>
      </c>
      <c r="H2030" s="38">
        <f t="shared" si="127"/>
        <v>140086.10500000001</v>
      </c>
      <c r="I2030">
        <v>12.9</v>
      </c>
      <c r="K2030" s="38"/>
      <c r="L2030" s="45"/>
    </row>
    <row r="2031" spans="1:12" x14ac:dyDescent="0.25">
      <c r="A2031" s="36">
        <v>44034</v>
      </c>
      <c r="B2031" t="s">
        <v>2</v>
      </c>
      <c r="C2031" t="s">
        <v>1</v>
      </c>
      <c r="D2031" s="7">
        <v>138666.10500000001</v>
      </c>
      <c r="E2031" s="38">
        <f t="shared" si="124"/>
        <v>138666.10500000001</v>
      </c>
      <c r="F2031" s="45" t="e">
        <f t="shared" si="125"/>
        <v>#N/A</v>
      </c>
      <c r="G2031" s="38" t="e">
        <f t="shared" si="126"/>
        <v>#N/A</v>
      </c>
      <c r="H2031" s="38">
        <f t="shared" si="127"/>
        <v>138666.10500000001</v>
      </c>
      <c r="I2031">
        <v>13.3</v>
      </c>
      <c r="K2031" s="38"/>
      <c r="L2031" s="45"/>
    </row>
    <row r="2032" spans="1:12" x14ac:dyDescent="0.25">
      <c r="A2032" s="36">
        <v>44035</v>
      </c>
      <c r="B2032" t="s">
        <v>2</v>
      </c>
      <c r="C2032" t="s">
        <v>1</v>
      </c>
      <c r="D2032" s="7">
        <v>142476.36499999999</v>
      </c>
      <c r="E2032" s="38">
        <f t="shared" si="124"/>
        <v>142476.36499999999</v>
      </c>
      <c r="F2032" s="45" t="e">
        <f t="shared" si="125"/>
        <v>#N/A</v>
      </c>
      <c r="G2032" s="38" t="e">
        <f t="shared" si="126"/>
        <v>#N/A</v>
      </c>
      <c r="H2032" s="38">
        <f t="shared" si="127"/>
        <v>142476.36499999999</v>
      </c>
      <c r="I2032">
        <v>12</v>
      </c>
      <c r="K2032" s="38"/>
      <c r="L2032" s="45"/>
    </row>
    <row r="2033" spans="1:12" x14ac:dyDescent="0.25">
      <c r="A2033" s="36">
        <v>44036</v>
      </c>
      <c r="B2033" t="s">
        <v>2</v>
      </c>
      <c r="C2033" t="s">
        <v>1</v>
      </c>
      <c r="D2033" s="7">
        <v>133822.70000000001</v>
      </c>
      <c r="E2033" s="38">
        <f t="shared" si="124"/>
        <v>133822.70000000001</v>
      </c>
      <c r="F2033" s="45" t="e">
        <f t="shared" si="125"/>
        <v>#N/A</v>
      </c>
      <c r="G2033" s="38" t="e">
        <f t="shared" si="126"/>
        <v>#N/A</v>
      </c>
      <c r="H2033" s="38">
        <f t="shared" si="127"/>
        <v>133822.70000000001</v>
      </c>
      <c r="I2033">
        <v>13.5</v>
      </c>
      <c r="K2033" s="38"/>
      <c r="L2033" s="45"/>
    </row>
    <row r="2034" spans="1:12" x14ac:dyDescent="0.25">
      <c r="A2034" s="36">
        <v>44037</v>
      </c>
      <c r="B2034" t="s">
        <v>2</v>
      </c>
      <c r="C2034" t="s">
        <v>1</v>
      </c>
      <c r="D2034" s="7">
        <v>128417.22</v>
      </c>
      <c r="E2034" s="38">
        <f t="shared" si="124"/>
        <v>128417.22</v>
      </c>
      <c r="F2034" s="45" t="e">
        <f t="shared" si="125"/>
        <v>#N/A</v>
      </c>
      <c r="G2034" s="38" t="e">
        <f t="shared" si="126"/>
        <v>#N/A</v>
      </c>
      <c r="H2034" s="38">
        <f t="shared" si="127"/>
        <v>128417.22</v>
      </c>
      <c r="I2034">
        <v>12.2</v>
      </c>
      <c r="K2034" s="38"/>
      <c r="L2034" s="45"/>
    </row>
    <row r="2035" spans="1:12" x14ac:dyDescent="0.25">
      <c r="A2035" s="36">
        <v>44038</v>
      </c>
      <c r="B2035" t="s">
        <v>2</v>
      </c>
      <c r="C2035" t="s">
        <v>1</v>
      </c>
      <c r="D2035" s="7">
        <v>123014.55499999999</v>
      </c>
      <c r="E2035" s="38">
        <f t="shared" si="124"/>
        <v>123014.55499999999</v>
      </c>
      <c r="F2035" s="45" t="e">
        <f t="shared" si="125"/>
        <v>#N/A</v>
      </c>
      <c r="G2035" s="38" t="e">
        <f t="shared" si="126"/>
        <v>#N/A</v>
      </c>
      <c r="H2035" s="38">
        <f t="shared" si="127"/>
        <v>123014.55499999999</v>
      </c>
      <c r="I2035">
        <v>12.8</v>
      </c>
      <c r="K2035" s="38"/>
      <c r="L2035" s="45"/>
    </row>
    <row r="2036" spans="1:12" x14ac:dyDescent="0.25">
      <c r="A2036" s="36">
        <v>44039</v>
      </c>
      <c r="B2036" t="s">
        <v>2</v>
      </c>
      <c r="C2036" t="s">
        <v>1</v>
      </c>
      <c r="D2036" s="7">
        <v>132571.32999999999</v>
      </c>
      <c r="E2036" s="38">
        <f t="shared" si="124"/>
        <v>132571.32999999999</v>
      </c>
      <c r="F2036" s="45" t="e">
        <f t="shared" si="125"/>
        <v>#N/A</v>
      </c>
      <c r="G2036" s="38" t="e">
        <f t="shared" si="126"/>
        <v>#N/A</v>
      </c>
      <c r="H2036" s="38">
        <f t="shared" si="127"/>
        <v>132571.32999999999</v>
      </c>
      <c r="I2036">
        <v>13.5</v>
      </c>
      <c r="K2036" s="38"/>
      <c r="L2036" s="45"/>
    </row>
    <row r="2037" spans="1:12" x14ac:dyDescent="0.25">
      <c r="A2037" s="36">
        <v>44040</v>
      </c>
      <c r="B2037" t="s">
        <v>2</v>
      </c>
      <c r="C2037" t="s">
        <v>1</v>
      </c>
      <c r="D2037" s="7">
        <v>132720.39499999999</v>
      </c>
      <c r="E2037" s="38">
        <f t="shared" si="124"/>
        <v>132720.39499999999</v>
      </c>
      <c r="F2037" s="45" t="e">
        <f t="shared" si="125"/>
        <v>#N/A</v>
      </c>
      <c r="G2037" s="38" t="e">
        <f t="shared" si="126"/>
        <v>#N/A</v>
      </c>
      <c r="H2037" s="38">
        <f t="shared" si="127"/>
        <v>132720.39499999999</v>
      </c>
      <c r="I2037">
        <v>15.6</v>
      </c>
      <c r="K2037" s="38"/>
      <c r="L2037" s="45"/>
    </row>
    <row r="2038" spans="1:12" x14ac:dyDescent="0.25">
      <c r="A2038" s="36">
        <v>44041</v>
      </c>
      <c r="B2038" t="s">
        <v>2</v>
      </c>
      <c r="C2038" t="s">
        <v>1</v>
      </c>
      <c r="D2038" s="7">
        <v>130547.735</v>
      </c>
      <c r="E2038" s="38">
        <f t="shared" si="124"/>
        <v>130547.735</v>
      </c>
      <c r="F2038" s="45" t="e">
        <f t="shared" si="125"/>
        <v>#N/A</v>
      </c>
      <c r="G2038" s="38" t="e">
        <f t="shared" si="126"/>
        <v>#N/A</v>
      </c>
      <c r="H2038" s="38">
        <f t="shared" si="127"/>
        <v>130547.735</v>
      </c>
      <c r="I2038">
        <v>16.3</v>
      </c>
      <c r="K2038" s="38"/>
      <c r="L2038" s="45"/>
    </row>
    <row r="2039" spans="1:12" x14ac:dyDescent="0.25">
      <c r="A2039" s="36">
        <v>44042</v>
      </c>
      <c r="B2039" t="s">
        <v>2</v>
      </c>
      <c r="C2039" t="s">
        <v>1</v>
      </c>
      <c r="D2039" s="7">
        <v>132583.64000000001</v>
      </c>
      <c r="E2039" s="38">
        <f t="shared" si="124"/>
        <v>132583.64000000001</v>
      </c>
      <c r="F2039" s="45" t="e">
        <f t="shared" si="125"/>
        <v>#N/A</v>
      </c>
      <c r="G2039" s="38" t="e">
        <f t="shared" si="126"/>
        <v>#N/A</v>
      </c>
      <c r="H2039" s="38">
        <f t="shared" si="127"/>
        <v>132583.64000000001</v>
      </c>
      <c r="I2039">
        <v>14.2</v>
      </c>
      <c r="K2039" s="38"/>
      <c r="L2039" s="45"/>
    </row>
    <row r="2040" spans="1:12" x14ac:dyDescent="0.25">
      <c r="A2040" s="36">
        <v>44043</v>
      </c>
      <c r="B2040" t="s">
        <v>2</v>
      </c>
      <c r="C2040" t="s">
        <v>1</v>
      </c>
      <c r="D2040" s="7">
        <v>132105.75</v>
      </c>
      <c r="E2040" s="38">
        <f t="shared" si="124"/>
        <v>132105.75</v>
      </c>
      <c r="F2040" s="45" t="e">
        <f t="shared" si="125"/>
        <v>#N/A</v>
      </c>
      <c r="G2040" s="38" t="e">
        <f t="shared" si="126"/>
        <v>#N/A</v>
      </c>
      <c r="H2040" s="38">
        <f t="shared" si="127"/>
        <v>132105.75</v>
      </c>
      <c r="I2040">
        <v>17.100000000000001</v>
      </c>
      <c r="K2040" s="38"/>
      <c r="L2040" s="45"/>
    </row>
    <row r="2041" spans="1:12" x14ac:dyDescent="0.25">
      <c r="A2041" s="36">
        <v>44044</v>
      </c>
      <c r="B2041" t="s">
        <v>2</v>
      </c>
      <c r="C2041" t="s">
        <v>1</v>
      </c>
      <c r="D2041" s="7">
        <v>111590.65</v>
      </c>
      <c r="E2041" s="38">
        <f t="shared" si="124"/>
        <v>111590.65</v>
      </c>
      <c r="F2041" s="45" t="e">
        <f t="shared" si="125"/>
        <v>#N/A</v>
      </c>
      <c r="G2041" s="38" t="e">
        <f t="shared" si="126"/>
        <v>#N/A</v>
      </c>
      <c r="H2041" s="38">
        <f t="shared" si="127"/>
        <v>111590.65</v>
      </c>
      <c r="I2041">
        <v>16.399999999999999</v>
      </c>
      <c r="K2041" s="38"/>
      <c r="L2041" s="45"/>
    </row>
    <row r="2042" spans="1:12" x14ac:dyDescent="0.25">
      <c r="A2042" s="36">
        <v>44045</v>
      </c>
      <c r="B2042" t="s">
        <v>2</v>
      </c>
      <c r="C2042" t="s">
        <v>1</v>
      </c>
      <c r="D2042" s="7">
        <v>109935.33500000001</v>
      </c>
      <c r="E2042" s="38">
        <f t="shared" si="124"/>
        <v>109935.33500000001</v>
      </c>
      <c r="F2042" s="45" t="e">
        <f t="shared" si="125"/>
        <v>#N/A</v>
      </c>
      <c r="G2042" s="38" t="e">
        <f t="shared" si="126"/>
        <v>#N/A</v>
      </c>
      <c r="H2042" s="38">
        <f t="shared" si="127"/>
        <v>109935.33500000001</v>
      </c>
      <c r="I2042">
        <v>18.2</v>
      </c>
      <c r="K2042" s="38"/>
      <c r="L2042" s="45"/>
    </row>
    <row r="2043" spans="1:12" x14ac:dyDescent="0.25">
      <c r="A2043" s="36">
        <v>44046</v>
      </c>
      <c r="B2043" t="s">
        <v>2</v>
      </c>
      <c r="C2043" t="s">
        <v>1</v>
      </c>
      <c r="D2043" s="7">
        <v>127930.355</v>
      </c>
      <c r="E2043" s="38">
        <f t="shared" si="124"/>
        <v>127930.355</v>
      </c>
      <c r="F2043" s="45" t="e">
        <f t="shared" si="125"/>
        <v>#N/A</v>
      </c>
      <c r="G2043" s="38" t="e">
        <f t="shared" si="126"/>
        <v>#N/A</v>
      </c>
      <c r="H2043" s="38">
        <f t="shared" si="127"/>
        <v>127930.355</v>
      </c>
      <c r="I2043">
        <v>16</v>
      </c>
      <c r="K2043" s="38"/>
      <c r="L2043" s="45"/>
    </row>
    <row r="2044" spans="1:12" x14ac:dyDescent="0.25">
      <c r="A2044" s="36">
        <v>44047</v>
      </c>
      <c r="B2044" t="s">
        <v>1</v>
      </c>
      <c r="C2044" t="s">
        <v>1</v>
      </c>
      <c r="D2044" s="7">
        <v>140042.14499999999</v>
      </c>
      <c r="E2044" s="38" t="e">
        <f t="shared" si="124"/>
        <v>#N/A</v>
      </c>
      <c r="F2044" s="45">
        <f t="shared" si="125"/>
        <v>140042.14499999999</v>
      </c>
      <c r="G2044" s="38" t="e">
        <f t="shared" si="126"/>
        <v>#N/A</v>
      </c>
      <c r="H2044" s="38">
        <f t="shared" si="127"/>
        <v>140042.14499999999</v>
      </c>
      <c r="I2044">
        <v>10.5</v>
      </c>
      <c r="K2044" s="38"/>
      <c r="L2044" s="45"/>
    </row>
    <row r="2045" spans="1:12" x14ac:dyDescent="0.25">
      <c r="A2045" s="36">
        <v>44048</v>
      </c>
      <c r="B2045" t="s">
        <v>1</v>
      </c>
      <c r="C2045" t="s">
        <v>1</v>
      </c>
      <c r="D2045" s="7">
        <v>140205.29500000001</v>
      </c>
      <c r="E2045" s="38" t="e">
        <f t="shared" si="124"/>
        <v>#N/A</v>
      </c>
      <c r="F2045" s="45">
        <f t="shared" si="125"/>
        <v>140205.29500000001</v>
      </c>
      <c r="G2045" s="38" t="e">
        <f t="shared" si="126"/>
        <v>#N/A</v>
      </c>
      <c r="H2045" s="38">
        <f t="shared" si="127"/>
        <v>140205.29500000001</v>
      </c>
      <c r="I2045">
        <v>11.3</v>
      </c>
      <c r="K2045" s="38"/>
      <c r="L2045" s="45"/>
    </row>
    <row r="2046" spans="1:12" x14ac:dyDescent="0.25">
      <c r="A2046" s="36">
        <v>44049</v>
      </c>
      <c r="B2046" t="s">
        <v>1</v>
      </c>
      <c r="C2046" t="s">
        <v>1</v>
      </c>
      <c r="D2046" s="7">
        <v>140835.17499999999</v>
      </c>
      <c r="E2046" s="38" t="e">
        <f t="shared" si="124"/>
        <v>#N/A</v>
      </c>
      <c r="F2046" s="45">
        <f t="shared" si="125"/>
        <v>140835.17499999999</v>
      </c>
      <c r="G2046" s="38" t="e">
        <f t="shared" si="126"/>
        <v>#N/A</v>
      </c>
      <c r="H2046" s="38">
        <f t="shared" si="127"/>
        <v>140835.17499999999</v>
      </c>
      <c r="I2046">
        <v>12.8</v>
      </c>
      <c r="K2046" s="38"/>
      <c r="L2046" s="45"/>
    </row>
    <row r="2047" spans="1:12" x14ac:dyDescent="0.25">
      <c r="A2047" s="36">
        <v>44050</v>
      </c>
      <c r="B2047" t="s">
        <v>1</v>
      </c>
      <c r="C2047" t="s">
        <v>1</v>
      </c>
      <c r="D2047" s="7">
        <v>144062.60999999999</v>
      </c>
      <c r="E2047" s="38" t="e">
        <f t="shared" si="124"/>
        <v>#N/A</v>
      </c>
      <c r="F2047" s="45">
        <f t="shared" si="125"/>
        <v>144062.60999999999</v>
      </c>
      <c r="G2047" s="38" t="e">
        <f t="shared" si="126"/>
        <v>#N/A</v>
      </c>
      <c r="H2047" s="38">
        <f t="shared" si="127"/>
        <v>144062.60999999999</v>
      </c>
      <c r="I2047">
        <v>12.7</v>
      </c>
      <c r="K2047" s="38"/>
      <c r="L2047" s="45"/>
    </row>
    <row r="2048" spans="1:12" x14ac:dyDescent="0.25">
      <c r="A2048" s="36">
        <v>44051</v>
      </c>
      <c r="B2048" t="s">
        <v>1</v>
      </c>
      <c r="C2048" t="s">
        <v>1</v>
      </c>
      <c r="D2048" s="7">
        <v>121119.265</v>
      </c>
      <c r="E2048" s="38" t="e">
        <f t="shared" si="124"/>
        <v>#N/A</v>
      </c>
      <c r="F2048" s="45">
        <f t="shared" si="125"/>
        <v>121119.265</v>
      </c>
      <c r="G2048" s="38" t="e">
        <f t="shared" si="126"/>
        <v>#N/A</v>
      </c>
      <c r="H2048" s="38">
        <f t="shared" si="127"/>
        <v>121119.265</v>
      </c>
      <c r="I2048">
        <v>14.9</v>
      </c>
      <c r="K2048" s="38"/>
      <c r="L2048" s="45"/>
    </row>
    <row r="2049" spans="1:12" x14ac:dyDescent="0.25">
      <c r="A2049" s="36">
        <v>44052</v>
      </c>
      <c r="B2049" t="s">
        <v>1</v>
      </c>
      <c r="C2049" t="s">
        <v>1</v>
      </c>
      <c r="D2049" s="7">
        <v>111165.955</v>
      </c>
      <c r="E2049" s="38" t="e">
        <f t="shared" si="124"/>
        <v>#N/A</v>
      </c>
      <c r="F2049" s="45">
        <f t="shared" si="125"/>
        <v>111165.955</v>
      </c>
      <c r="G2049" s="38" t="e">
        <f t="shared" si="126"/>
        <v>#N/A</v>
      </c>
      <c r="H2049" s="38">
        <f t="shared" si="127"/>
        <v>111165.955</v>
      </c>
      <c r="I2049">
        <v>15.8</v>
      </c>
      <c r="K2049" s="38"/>
      <c r="L2049" s="45"/>
    </row>
    <row r="2050" spans="1:12" x14ac:dyDescent="0.25">
      <c r="A2050" s="36">
        <v>44053</v>
      </c>
      <c r="B2050" t="s">
        <v>1</v>
      </c>
      <c r="C2050" t="s">
        <v>1</v>
      </c>
      <c r="D2050" s="7">
        <v>125959.75</v>
      </c>
      <c r="E2050" s="38" t="e">
        <f t="shared" si="124"/>
        <v>#N/A</v>
      </c>
      <c r="F2050" s="45">
        <f t="shared" si="125"/>
        <v>125959.75</v>
      </c>
      <c r="G2050" s="38" t="e">
        <f t="shared" si="126"/>
        <v>#N/A</v>
      </c>
      <c r="H2050" s="38">
        <f t="shared" si="127"/>
        <v>125959.75</v>
      </c>
      <c r="I2050">
        <v>14.8</v>
      </c>
      <c r="K2050" s="38"/>
      <c r="L2050" s="45"/>
    </row>
    <row r="2051" spans="1:12" x14ac:dyDescent="0.25">
      <c r="A2051" s="36">
        <v>44054</v>
      </c>
      <c r="B2051" t="s">
        <v>1</v>
      </c>
      <c r="C2051" t="s">
        <v>1</v>
      </c>
      <c r="D2051" s="7">
        <v>130141.22500000001</v>
      </c>
      <c r="E2051" s="38" t="e">
        <f t="shared" ref="E2051:E2107" si="128">IF($B2051="N",#N/A,$D2051)</f>
        <v>#N/A</v>
      </c>
      <c r="F2051" s="45">
        <f t="shared" ref="F2051:F2107" si="129">IF($B2051="N",$D2051,#N/A)</f>
        <v>130141.22500000001</v>
      </c>
      <c r="G2051" s="38" t="e">
        <f t="shared" ref="G2051:G2107" si="130">IF($C2051="Y",$D2051,#N/A)</f>
        <v>#N/A</v>
      </c>
      <c r="H2051" s="38">
        <f t="shared" ref="H2051:H2107" si="131">IF($C2051="Y",#N/A,$D2051)</f>
        <v>130141.22500000001</v>
      </c>
      <c r="I2051">
        <v>15.8</v>
      </c>
      <c r="K2051" s="38"/>
      <c r="L2051" s="45"/>
    </row>
    <row r="2052" spans="1:12" x14ac:dyDescent="0.25">
      <c r="A2052" s="36">
        <v>44055</v>
      </c>
      <c r="B2052" t="s">
        <v>1</v>
      </c>
      <c r="C2052" t="s">
        <v>1</v>
      </c>
      <c r="D2052" s="7">
        <v>127945.31</v>
      </c>
      <c r="E2052" s="38" t="e">
        <f t="shared" si="128"/>
        <v>#N/A</v>
      </c>
      <c r="F2052" s="45">
        <f t="shared" si="129"/>
        <v>127945.31</v>
      </c>
      <c r="G2052" s="38" t="e">
        <f t="shared" si="130"/>
        <v>#N/A</v>
      </c>
      <c r="H2052" s="38">
        <f t="shared" si="131"/>
        <v>127945.31</v>
      </c>
      <c r="I2052">
        <v>15.9</v>
      </c>
      <c r="K2052" s="38"/>
      <c r="L2052" s="45"/>
    </row>
    <row r="2053" spans="1:12" x14ac:dyDescent="0.25">
      <c r="A2053" s="36">
        <v>44056</v>
      </c>
      <c r="B2053" t="s">
        <v>1</v>
      </c>
      <c r="C2053" t="s">
        <v>1</v>
      </c>
      <c r="D2053" s="7">
        <v>121914.44</v>
      </c>
      <c r="E2053" s="38" t="e">
        <f t="shared" si="128"/>
        <v>#N/A</v>
      </c>
      <c r="F2053" s="45">
        <f t="shared" si="129"/>
        <v>121914.44</v>
      </c>
      <c r="G2053" s="38" t="e">
        <f t="shared" si="130"/>
        <v>#N/A</v>
      </c>
      <c r="H2053" s="38">
        <f t="shared" si="131"/>
        <v>121914.44</v>
      </c>
      <c r="I2053">
        <v>18.100000000000001</v>
      </c>
      <c r="K2053" s="38"/>
      <c r="L2053" s="45"/>
    </row>
    <row r="2054" spans="1:12" x14ac:dyDescent="0.25">
      <c r="A2054" s="36">
        <v>44057</v>
      </c>
      <c r="B2054" t="s">
        <v>1</v>
      </c>
      <c r="C2054" t="s">
        <v>1</v>
      </c>
      <c r="D2054" s="7">
        <v>124640.09</v>
      </c>
      <c r="E2054" s="38" t="e">
        <f t="shared" si="128"/>
        <v>#N/A</v>
      </c>
      <c r="F2054" s="45">
        <f t="shared" si="129"/>
        <v>124640.09</v>
      </c>
      <c r="G2054" s="38" t="e">
        <f t="shared" si="130"/>
        <v>#N/A</v>
      </c>
      <c r="H2054" s="38">
        <f t="shared" si="131"/>
        <v>124640.09</v>
      </c>
      <c r="I2054">
        <v>18.100000000000001</v>
      </c>
      <c r="K2054" s="38"/>
      <c r="L2054" s="45"/>
    </row>
    <row r="2055" spans="1:12" x14ac:dyDescent="0.25">
      <c r="A2055" s="36">
        <v>44058</v>
      </c>
      <c r="B2055" t="s">
        <v>1</v>
      </c>
      <c r="C2055" t="s">
        <v>1</v>
      </c>
      <c r="D2055" s="7">
        <v>113755.18</v>
      </c>
      <c r="E2055" s="38" t="e">
        <f t="shared" si="128"/>
        <v>#N/A</v>
      </c>
      <c r="F2055" s="45">
        <f t="shared" si="129"/>
        <v>113755.18</v>
      </c>
      <c r="G2055" s="38" t="e">
        <f t="shared" si="130"/>
        <v>#N/A</v>
      </c>
      <c r="H2055" s="38">
        <f t="shared" si="131"/>
        <v>113755.18</v>
      </c>
      <c r="I2055">
        <v>14.9</v>
      </c>
      <c r="K2055" s="38"/>
      <c r="L2055" s="45"/>
    </row>
    <row r="2056" spans="1:12" x14ac:dyDescent="0.25">
      <c r="A2056" s="36">
        <v>44059</v>
      </c>
      <c r="B2056" t="s">
        <v>1</v>
      </c>
      <c r="C2056" t="s">
        <v>1</v>
      </c>
      <c r="D2056" s="7">
        <v>111034.745</v>
      </c>
      <c r="E2056" s="38" t="e">
        <f t="shared" si="128"/>
        <v>#N/A</v>
      </c>
      <c r="F2056" s="45">
        <f t="shared" si="129"/>
        <v>111034.745</v>
      </c>
      <c r="G2056" s="38" t="e">
        <f t="shared" si="130"/>
        <v>#N/A</v>
      </c>
      <c r="H2056" s="38">
        <f t="shared" si="131"/>
        <v>111034.745</v>
      </c>
      <c r="I2056">
        <v>15</v>
      </c>
      <c r="K2056" s="38"/>
      <c r="L2056" s="45"/>
    </row>
    <row r="2057" spans="1:12" x14ac:dyDescent="0.25">
      <c r="A2057" s="36">
        <v>44060</v>
      </c>
      <c r="B2057" t="s">
        <v>1</v>
      </c>
      <c r="C2057" t="s">
        <v>1</v>
      </c>
      <c r="D2057" s="7">
        <v>121520.57</v>
      </c>
      <c r="E2057" s="38" t="e">
        <f t="shared" si="128"/>
        <v>#N/A</v>
      </c>
      <c r="F2057" s="45">
        <f t="shared" si="129"/>
        <v>121520.57</v>
      </c>
      <c r="G2057" s="38" t="e">
        <f t="shared" si="130"/>
        <v>#N/A</v>
      </c>
      <c r="H2057" s="38">
        <f t="shared" si="131"/>
        <v>121520.57</v>
      </c>
      <c r="I2057">
        <v>16.3</v>
      </c>
      <c r="K2057" s="38"/>
      <c r="L2057" s="45"/>
    </row>
    <row r="2058" spans="1:12" x14ac:dyDescent="0.25">
      <c r="A2058" s="36">
        <v>44061</v>
      </c>
      <c r="B2058" t="s">
        <v>1</v>
      </c>
      <c r="C2058" t="s">
        <v>1</v>
      </c>
      <c r="D2058" s="7">
        <v>119321.855</v>
      </c>
      <c r="E2058" s="38" t="e">
        <f t="shared" si="128"/>
        <v>#N/A</v>
      </c>
      <c r="F2058" s="45">
        <f t="shared" si="129"/>
        <v>119321.855</v>
      </c>
      <c r="G2058" s="38" t="e">
        <f t="shared" si="130"/>
        <v>#N/A</v>
      </c>
      <c r="H2058" s="38">
        <f t="shared" si="131"/>
        <v>119321.855</v>
      </c>
      <c r="I2058">
        <v>17.2</v>
      </c>
      <c r="K2058" s="38"/>
      <c r="L2058" s="45"/>
    </row>
    <row r="2059" spans="1:12" x14ac:dyDescent="0.25">
      <c r="A2059" s="36">
        <v>44062</v>
      </c>
      <c r="B2059" t="s">
        <v>1</v>
      </c>
      <c r="C2059" t="s">
        <v>1</v>
      </c>
      <c r="D2059" s="7">
        <v>129884.75</v>
      </c>
      <c r="E2059" s="38" t="e">
        <f t="shared" si="128"/>
        <v>#N/A</v>
      </c>
      <c r="F2059" s="45">
        <f t="shared" si="129"/>
        <v>129884.75</v>
      </c>
      <c r="G2059" s="38" t="e">
        <f t="shared" si="130"/>
        <v>#N/A</v>
      </c>
      <c r="H2059" s="38">
        <f t="shared" si="131"/>
        <v>129884.75</v>
      </c>
      <c r="I2059">
        <v>12.7</v>
      </c>
      <c r="K2059" s="38"/>
      <c r="L2059" s="45"/>
    </row>
    <row r="2060" spans="1:12" x14ac:dyDescent="0.25">
      <c r="A2060" s="36">
        <v>44063</v>
      </c>
      <c r="B2060" t="s">
        <v>1</v>
      </c>
      <c r="C2060" t="s">
        <v>1</v>
      </c>
      <c r="D2060" s="7">
        <v>123490.855</v>
      </c>
      <c r="E2060" s="38" t="e">
        <f t="shared" si="128"/>
        <v>#N/A</v>
      </c>
      <c r="F2060" s="45">
        <f t="shared" si="129"/>
        <v>123490.855</v>
      </c>
      <c r="G2060" s="38" t="e">
        <f t="shared" si="130"/>
        <v>#N/A</v>
      </c>
      <c r="H2060" s="38">
        <f t="shared" si="131"/>
        <v>123490.855</v>
      </c>
      <c r="I2060">
        <v>15.7</v>
      </c>
      <c r="K2060" s="38"/>
      <c r="L2060" s="45"/>
    </row>
    <row r="2061" spans="1:12" x14ac:dyDescent="0.25">
      <c r="A2061" s="36">
        <v>44064</v>
      </c>
      <c r="B2061" t="s">
        <v>1</v>
      </c>
      <c r="C2061" t="s">
        <v>1</v>
      </c>
      <c r="D2061" s="7">
        <v>125707.04</v>
      </c>
      <c r="E2061" s="38" t="e">
        <f t="shared" si="128"/>
        <v>#N/A</v>
      </c>
      <c r="F2061" s="45">
        <f t="shared" si="129"/>
        <v>125707.04</v>
      </c>
      <c r="G2061" s="38" t="e">
        <f t="shared" si="130"/>
        <v>#N/A</v>
      </c>
      <c r="H2061" s="38">
        <f t="shared" si="131"/>
        <v>125707.04</v>
      </c>
      <c r="I2061">
        <v>14.1</v>
      </c>
      <c r="K2061" s="38"/>
      <c r="L2061" s="45"/>
    </row>
    <row r="2062" spans="1:12" x14ac:dyDescent="0.25">
      <c r="A2062" s="36">
        <v>44065</v>
      </c>
      <c r="B2062" t="s">
        <v>1</v>
      </c>
      <c r="C2062" t="s">
        <v>1</v>
      </c>
      <c r="D2062" s="7">
        <v>127131.37</v>
      </c>
      <c r="E2062" s="38" t="e">
        <f t="shared" si="128"/>
        <v>#N/A</v>
      </c>
      <c r="F2062" s="45">
        <f t="shared" si="129"/>
        <v>127131.37</v>
      </c>
      <c r="G2062" s="38" t="e">
        <f t="shared" si="130"/>
        <v>#N/A</v>
      </c>
      <c r="H2062" s="38">
        <f t="shared" si="131"/>
        <v>127131.37</v>
      </c>
      <c r="I2062">
        <v>11.1</v>
      </c>
      <c r="K2062" s="38"/>
      <c r="L2062" s="45"/>
    </row>
    <row r="2063" spans="1:12" x14ac:dyDescent="0.25">
      <c r="A2063" s="36">
        <v>44066</v>
      </c>
      <c r="B2063" t="s">
        <v>1</v>
      </c>
      <c r="C2063" t="s">
        <v>1</v>
      </c>
      <c r="D2063" s="7">
        <v>117125.065</v>
      </c>
      <c r="E2063" s="38" t="e">
        <f t="shared" si="128"/>
        <v>#N/A</v>
      </c>
      <c r="F2063" s="45">
        <f t="shared" si="129"/>
        <v>117125.065</v>
      </c>
      <c r="G2063" s="38" t="e">
        <f t="shared" si="130"/>
        <v>#N/A</v>
      </c>
      <c r="H2063" s="38">
        <f t="shared" si="131"/>
        <v>117125.065</v>
      </c>
      <c r="I2063">
        <v>11.5</v>
      </c>
      <c r="K2063" s="38"/>
      <c r="L2063" s="45"/>
    </row>
    <row r="2064" spans="1:12" x14ac:dyDescent="0.25">
      <c r="A2064" s="36">
        <v>44067</v>
      </c>
      <c r="B2064" t="s">
        <v>1</v>
      </c>
      <c r="C2064" t="s">
        <v>1</v>
      </c>
      <c r="D2064" s="7">
        <v>134984.79</v>
      </c>
      <c r="E2064" s="38" t="e">
        <f t="shared" si="128"/>
        <v>#N/A</v>
      </c>
      <c r="F2064" s="45">
        <f t="shared" si="129"/>
        <v>134984.79</v>
      </c>
      <c r="G2064" s="38" t="e">
        <f t="shared" si="130"/>
        <v>#N/A</v>
      </c>
      <c r="H2064" s="38">
        <f t="shared" si="131"/>
        <v>134984.79</v>
      </c>
      <c r="I2064">
        <v>12.4</v>
      </c>
      <c r="K2064" s="38"/>
      <c r="L2064" s="45"/>
    </row>
    <row r="2065" spans="1:12" x14ac:dyDescent="0.25">
      <c r="A2065" s="36">
        <v>44068</v>
      </c>
      <c r="B2065" t="s">
        <v>1</v>
      </c>
      <c r="C2065" t="s">
        <v>1</v>
      </c>
      <c r="D2065" s="7">
        <v>138437.85500000001</v>
      </c>
      <c r="E2065" s="38" t="e">
        <f t="shared" si="128"/>
        <v>#N/A</v>
      </c>
      <c r="F2065" s="45">
        <f t="shared" si="129"/>
        <v>138437.85500000001</v>
      </c>
      <c r="G2065" s="38" t="e">
        <f t="shared" si="130"/>
        <v>#N/A</v>
      </c>
      <c r="H2065" s="38">
        <f t="shared" si="131"/>
        <v>138437.85500000001</v>
      </c>
      <c r="I2065">
        <v>13</v>
      </c>
      <c r="K2065" s="38"/>
      <c r="L2065" s="45"/>
    </row>
    <row r="2066" spans="1:12" x14ac:dyDescent="0.25">
      <c r="A2066" s="36">
        <v>44069</v>
      </c>
      <c r="B2066" t="s">
        <v>1</v>
      </c>
      <c r="C2066" t="s">
        <v>1</v>
      </c>
      <c r="D2066" s="7">
        <v>129322.31</v>
      </c>
      <c r="E2066" s="38" t="e">
        <f t="shared" si="128"/>
        <v>#N/A</v>
      </c>
      <c r="F2066" s="45">
        <f t="shared" si="129"/>
        <v>129322.31</v>
      </c>
      <c r="G2066" s="38" t="e">
        <f t="shared" si="130"/>
        <v>#N/A</v>
      </c>
      <c r="H2066" s="38">
        <f t="shared" si="131"/>
        <v>129322.31</v>
      </c>
      <c r="I2066">
        <v>14.5</v>
      </c>
      <c r="K2066" s="38"/>
      <c r="L2066" s="45"/>
    </row>
    <row r="2067" spans="1:12" x14ac:dyDescent="0.25">
      <c r="A2067" s="36">
        <v>44070</v>
      </c>
      <c r="B2067" t="s">
        <v>1</v>
      </c>
      <c r="C2067" t="s">
        <v>1</v>
      </c>
      <c r="D2067" s="7">
        <v>119044.425</v>
      </c>
      <c r="E2067" s="38" t="e">
        <f t="shared" si="128"/>
        <v>#N/A</v>
      </c>
      <c r="F2067" s="45">
        <f t="shared" si="129"/>
        <v>119044.425</v>
      </c>
      <c r="G2067" s="38" t="e">
        <f t="shared" si="130"/>
        <v>#N/A</v>
      </c>
      <c r="H2067" s="38">
        <f t="shared" si="131"/>
        <v>119044.425</v>
      </c>
      <c r="I2067">
        <v>20.7</v>
      </c>
      <c r="K2067" s="38"/>
      <c r="L2067" s="45"/>
    </row>
    <row r="2068" spans="1:12" x14ac:dyDescent="0.25">
      <c r="A2068" s="36">
        <v>44071</v>
      </c>
      <c r="B2068" t="s">
        <v>1</v>
      </c>
      <c r="C2068" t="s">
        <v>1</v>
      </c>
      <c r="D2068" s="7">
        <v>118809.08</v>
      </c>
      <c r="E2068" s="38" t="e">
        <f t="shared" si="128"/>
        <v>#N/A</v>
      </c>
      <c r="F2068" s="45">
        <f t="shared" si="129"/>
        <v>118809.08</v>
      </c>
      <c r="G2068" s="38" t="e">
        <f t="shared" si="130"/>
        <v>#N/A</v>
      </c>
      <c r="H2068" s="38">
        <f t="shared" si="131"/>
        <v>118809.08</v>
      </c>
      <c r="I2068">
        <v>17.600000000000001</v>
      </c>
      <c r="K2068" s="38"/>
      <c r="L2068" s="45"/>
    </row>
    <row r="2069" spans="1:12" x14ac:dyDescent="0.25">
      <c r="A2069" s="36">
        <v>44072</v>
      </c>
      <c r="B2069" t="s">
        <v>1</v>
      </c>
      <c r="C2069" t="s">
        <v>1</v>
      </c>
      <c r="D2069" s="7">
        <v>100166.88499999999</v>
      </c>
      <c r="E2069" s="38" t="e">
        <f t="shared" si="128"/>
        <v>#N/A</v>
      </c>
      <c r="F2069" s="45">
        <f t="shared" si="129"/>
        <v>100166.88499999999</v>
      </c>
      <c r="G2069" s="38" t="e">
        <f t="shared" si="130"/>
        <v>#N/A</v>
      </c>
      <c r="H2069" s="38">
        <f t="shared" si="131"/>
        <v>100166.88499999999</v>
      </c>
      <c r="I2069">
        <v>19.3</v>
      </c>
      <c r="K2069" s="38"/>
      <c r="L2069" s="45"/>
    </row>
    <row r="2070" spans="1:12" x14ac:dyDescent="0.25">
      <c r="A2070" s="36">
        <v>44073</v>
      </c>
      <c r="B2070" t="s">
        <v>1</v>
      </c>
      <c r="C2070" t="s">
        <v>1</v>
      </c>
      <c r="D2070" s="7">
        <v>98917.175000000003</v>
      </c>
      <c r="E2070" s="38" t="e">
        <f t="shared" si="128"/>
        <v>#N/A</v>
      </c>
      <c r="F2070" s="45">
        <f t="shared" si="129"/>
        <v>98917.175000000003</v>
      </c>
      <c r="G2070" s="38" t="e">
        <f t="shared" si="130"/>
        <v>#N/A</v>
      </c>
      <c r="H2070" s="38">
        <f t="shared" si="131"/>
        <v>98917.175000000003</v>
      </c>
      <c r="I2070">
        <v>19.8</v>
      </c>
      <c r="K2070" s="38"/>
      <c r="L2070" s="45"/>
    </row>
    <row r="2071" spans="1:12" x14ac:dyDescent="0.25">
      <c r="A2071" s="36">
        <v>44074</v>
      </c>
      <c r="B2071" t="s">
        <v>1</v>
      </c>
      <c r="C2071" t="s">
        <v>1</v>
      </c>
      <c r="D2071" s="7">
        <v>121605.395</v>
      </c>
      <c r="E2071" s="38" t="e">
        <f t="shared" si="128"/>
        <v>#N/A</v>
      </c>
      <c r="F2071" s="45">
        <f t="shared" si="129"/>
        <v>121605.395</v>
      </c>
      <c r="G2071" s="38" t="e">
        <f t="shared" si="130"/>
        <v>#N/A</v>
      </c>
      <c r="H2071" s="38">
        <f t="shared" si="131"/>
        <v>121605.395</v>
      </c>
      <c r="I2071">
        <v>12.5</v>
      </c>
      <c r="K2071" s="38"/>
      <c r="L2071" s="45"/>
    </row>
    <row r="2072" spans="1:12" x14ac:dyDescent="0.25">
      <c r="A2072" s="36">
        <v>44075</v>
      </c>
      <c r="B2072" t="s">
        <v>1</v>
      </c>
      <c r="C2072" t="s">
        <v>1</v>
      </c>
      <c r="D2072" s="7">
        <v>119645.18</v>
      </c>
      <c r="E2072" s="38" t="e">
        <f t="shared" si="128"/>
        <v>#N/A</v>
      </c>
      <c r="F2072" s="45">
        <f t="shared" si="129"/>
        <v>119645.18</v>
      </c>
      <c r="G2072" s="38" t="e">
        <f t="shared" si="130"/>
        <v>#N/A</v>
      </c>
      <c r="H2072" s="38">
        <f t="shared" si="131"/>
        <v>119645.18</v>
      </c>
      <c r="I2072">
        <v>15.7</v>
      </c>
      <c r="K2072" s="38"/>
      <c r="L2072" s="45"/>
    </row>
    <row r="2073" spans="1:12" x14ac:dyDescent="0.25">
      <c r="A2073" s="36">
        <v>44076</v>
      </c>
      <c r="B2073" t="s">
        <v>1</v>
      </c>
      <c r="C2073" t="s">
        <v>1</v>
      </c>
      <c r="D2073" s="7">
        <v>113547.67</v>
      </c>
      <c r="E2073" s="38" t="e">
        <f t="shared" si="128"/>
        <v>#N/A</v>
      </c>
      <c r="F2073" s="45">
        <f t="shared" si="129"/>
        <v>113547.67</v>
      </c>
      <c r="G2073" s="38" t="e">
        <f t="shared" si="130"/>
        <v>#N/A</v>
      </c>
      <c r="H2073" s="38">
        <f t="shared" si="131"/>
        <v>113547.67</v>
      </c>
      <c r="I2073">
        <v>22</v>
      </c>
      <c r="K2073" s="38"/>
      <c r="L2073" s="45"/>
    </row>
    <row r="2074" spans="1:12" x14ac:dyDescent="0.25">
      <c r="A2074" s="36">
        <v>44077</v>
      </c>
      <c r="B2074" t="s">
        <v>1</v>
      </c>
      <c r="C2074" t="s">
        <v>1</v>
      </c>
      <c r="D2074" s="7">
        <v>109327.46</v>
      </c>
      <c r="E2074" s="38" t="e">
        <f t="shared" si="128"/>
        <v>#N/A</v>
      </c>
      <c r="F2074" s="45">
        <f t="shared" si="129"/>
        <v>109327.46</v>
      </c>
      <c r="G2074" s="38" t="e">
        <f t="shared" si="130"/>
        <v>#N/A</v>
      </c>
      <c r="H2074" s="38">
        <f t="shared" si="131"/>
        <v>109327.46</v>
      </c>
      <c r="I2074">
        <v>19.899999999999999</v>
      </c>
      <c r="K2074" s="38"/>
      <c r="L2074" s="45"/>
    </row>
    <row r="2075" spans="1:12" x14ac:dyDescent="0.25">
      <c r="A2075" s="36">
        <v>44078</v>
      </c>
      <c r="B2075" t="s">
        <v>1</v>
      </c>
      <c r="C2075" t="s">
        <v>1</v>
      </c>
      <c r="D2075" s="7">
        <v>114865.645</v>
      </c>
      <c r="E2075" s="38" t="e">
        <f t="shared" si="128"/>
        <v>#N/A</v>
      </c>
      <c r="F2075" s="45">
        <f t="shared" si="129"/>
        <v>114865.645</v>
      </c>
      <c r="G2075" s="38" t="e">
        <f t="shared" si="130"/>
        <v>#N/A</v>
      </c>
      <c r="H2075" s="38">
        <f t="shared" si="131"/>
        <v>114865.645</v>
      </c>
      <c r="I2075">
        <v>17.3</v>
      </c>
      <c r="K2075" s="38"/>
      <c r="L2075" s="45"/>
    </row>
    <row r="2076" spans="1:12" x14ac:dyDescent="0.25">
      <c r="A2076" s="36">
        <v>44079</v>
      </c>
      <c r="B2076" t="s">
        <v>1</v>
      </c>
      <c r="C2076" t="s">
        <v>1</v>
      </c>
      <c r="D2076" s="7">
        <v>105534.01</v>
      </c>
      <c r="E2076" s="38" t="e">
        <f t="shared" si="128"/>
        <v>#N/A</v>
      </c>
      <c r="F2076" s="45">
        <f t="shared" si="129"/>
        <v>105534.01</v>
      </c>
      <c r="G2076" s="38" t="e">
        <f t="shared" si="130"/>
        <v>#N/A</v>
      </c>
      <c r="H2076" s="38">
        <f t="shared" si="131"/>
        <v>105534.01</v>
      </c>
      <c r="I2076">
        <v>16.600000000000001</v>
      </c>
      <c r="K2076" s="38"/>
      <c r="L2076" s="45"/>
    </row>
    <row r="2077" spans="1:12" x14ac:dyDescent="0.25">
      <c r="A2077" s="36">
        <v>44080</v>
      </c>
      <c r="B2077" t="s">
        <v>1</v>
      </c>
      <c r="C2077" t="s">
        <v>1</v>
      </c>
      <c r="D2077" s="7">
        <v>95865.14</v>
      </c>
      <c r="E2077" s="38" t="e">
        <f t="shared" si="128"/>
        <v>#N/A</v>
      </c>
      <c r="F2077" s="45">
        <f t="shared" si="129"/>
        <v>95865.14</v>
      </c>
      <c r="G2077" s="38" t="e">
        <f t="shared" si="130"/>
        <v>#N/A</v>
      </c>
      <c r="H2077" s="38">
        <f t="shared" si="131"/>
        <v>95865.14</v>
      </c>
      <c r="I2077">
        <v>19.2</v>
      </c>
      <c r="K2077" s="38"/>
      <c r="L2077" s="45"/>
    </row>
    <row r="2078" spans="1:12" x14ac:dyDescent="0.25">
      <c r="A2078" s="36">
        <v>44081</v>
      </c>
      <c r="B2078" t="s">
        <v>1</v>
      </c>
      <c r="C2078" t="s">
        <v>1</v>
      </c>
      <c r="D2078" s="7">
        <v>99778.2</v>
      </c>
      <c r="E2078" s="38" t="e">
        <f t="shared" si="128"/>
        <v>#N/A</v>
      </c>
      <c r="F2078" s="45">
        <f t="shared" si="129"/>
        <v>99778.2</v>
      </c>
      <c r="G2078" s="38" t="e">
        <f t="shared" si="130"/>
        <v>#N/A</v>
      </c>
      <c r="H2078" s="38">
        <f t="shared" si="131"/>
        <v>99778.2</v>
      </c>
      <c r="I2078">
        <v>22.9</v>
      </c>
      <c r="K2078" s="38"/>
      <c r="L2078" s="45"/>
    </row>
    <row r="2079" spans="1:12" x14ac:dyDescent="0.25">
      <c r="A2079" s="36">
        <v>44082</v>
      </c>
      <c r="B2079" t="s">
        <v>1</v>
      </c>
      <c r="C2079" t="s">
        <v>1</v>
      </c>
      <c r="D2079" s="7">
        <v>112421.09</v>
      </c>
      <c r="E2079" s="38" t="e">
        <f t="shared" si="128"/>
        <v>#N/A</v>
      </c>
      <c r="F2079" s="45">
        <f t="shared" si="129"/>
        <v>112421.09</v>
      </c>
      <c r="G2079" s="38" t="e">
        <f t="shared" si="130"/>
        <v>#N/A</v>
      </c>
      <c r="H2079" s="38">
        <f t="shared" si="131"/>
        <v>112421.09</v>
      </c>
      <c r="I2079">
        <v>19.899999999999999</v>
      </c>
      <c r="K2079" s="38"/>
      <c r="L2079" s="45"/>
    </row>
    <row r="2080" spans="1:12" x14ac:dyDescent="0.25">
      <c r="A2080" s="36">
        <v>44083</v>
      </c>
      <c r="B2080" t="s">
        <v>1</v>
      </c>
      <c r="C2080" t="s">
        <v>1</v>
      </c>
      <c r="D2080" s="7">
        <v>112140.47</v>
      </c>
      <c r="E2080" s="38" t="e">
        <f t="shared" si="128"/>
        <v>#N/A</v>
      </c>
      <c r="F2080" s="45">
        <f t="shared" si="129"/>
        <v>112140.47</v>
      </c>
      <c r="G2080" s="38" t="e">
        <f t="shared" si="130"/>
        <v>#N/A</v>
      </c>
      <c r="H2080" s="38">
        <f t="shared" si="131"/>
        <v>112140.47</v>
      </c>
      <c r="I2080">
        <v>15.6</v>
      </c>
      <c r="K2080" s="38"/>
      <c r="L2080" s="45"/>
    </row>
    <row r="2081" spans="1:12" x14ac:dyDescent="0.25">
      <c r="A2081" s="36">
        <v>44084</v>
      </c>
      <c r="B2081" t="s">
        <v>1</v>
      </c>
      <c r="C2081" t="s">
        <v>1</v>
      </c>
      <c r="D2081" s="7">
        <v>109328.33500000001</v>
      </c>
      <c r="E2081" s="38" t="e">
        <f t="shared" si="128"/>
        <v>#N/A</v>
      </c>
      <c r="F2081" s="45">
        <f t="shared" si="129"/>
        <v>109328.33500000001</v>
      </c>
      <c r="G2081" s="38" t="e">
        <f t="shared" si="130"/>
        <v>#N/A</v>
      </c>
      <c r="H2081" s="38">
        <f t="shared" si="131"/>
        <v>109328.33500000001</v>
      </c>
      <c r="I2081">
        <v>21.4</v>
      </c>
      <c r="K2081" s="38"/>
      <c r="L2081" s="45"/>
    </row>
    <row r="2082" spans="1:12" x14ac:dyDescent="0.25">
      <c r="A2082" s="36">
        <v>44085</v>
      </c>
      <c r="B2082" t="s">
        <v>1</v>
      </c>
      <c r="C2082" t="s">
        <v>1</v>
      </c>
      <c r="D2082" s="7">
        <v>106643.05</v>
      </c>
      <c r="E2082" s="38" t="e">
        <f t="shared" si="128"/>
        <v>#N/A</v>
      </c>
      <c r="F2082" s="45">
        <f t="shared" si="129"/>
        <v>106643.05</v>
      </c>
      <c r="G2082" s="38" t="e">
        <f t="shared" si="130"/>
        <v>#N/A</v>
      </c>
      <c r="H2082" s="38">
        <f t="shared" si="131"/>
        <v>106643.05</v>
      </c>
      <c r="I2082">
        <v>19.399999999999999</v>
      </c>
      <c r="K2082" s="38"/>
      <c r="L2082" s="45"/>
    </row>
    <row r="2083" spans="1:12" x14ac:dyDescent="0.25">
      <c r="A2083" s="36">
        <v>44086</v>
      </c>
      <c r="B2083" t="s">
        <v>1</v>
      </c>
      <c r="C2083" t="s">
        <v>1</v>
      </c>
      <c r="D2083" s="7">
        <v>111644.6</v>
      </c>
      <c r="E2083" s="38" t="e">
        <f t="shared" si="128"/>
        <v>#N/A</v>
      </c>
      <c r="F2083" s="45">
        <f t="shared" si="129"/>
        <v>111644.6</v>
      </c>
      <c r="G2083" s="38" t="e">
        <f t="shared" si="130"/>
        <v>#N/A</v>
      </c>
      <c r="H2083" s="38">
        <f t="shared" si="131"/>
        <v>111644.6</v>
      </c>
      <c r="I2083">
        <v>16</v>
      </c>
      <c r="K2083" s="38"/>
      <c r="L2083" s="45"/>
    </row>
    <row r="2084" spans="1:12" x14ac:dyDescent="0.25">
      <c r="A2084" s="36">
        <v>44087</v>
      </c>
      <c r="B2084" t="s">
        <v>1</v>
      </c>
      <c r="C2084" t="s">
        <v>1</v>
      </c>
      <c r="D2084" s="7">
        <v>96225.91</v>
      </c>
      <c r="E2084" s="38" t="e">
        <f t="shared" si="128"/>
        <v>#N/A</v>
      </c>
      <c r="F2084" s="45">
        <f t="shared" si="129"/>
        <v>96225.91</v>
      </c>
      <c r="G2084" s="38" t="e">
        <f t="shared" si="130"/>
        <v>#N/A</v>
      </c>
      <c r="H2084" s="38">
        <f t="shared" si="131"/>
        <v>96225.91</v>
      </c>
      <c r="I2084">
        <v>17.2</v>
      </c>
      <c r="K2084" s="38"/>
      <c r="L2084" s="45"/>
    </row>
    <row r="2085" spans="1:12" x14ac:dyDescent="0.25">
      <c r="A2085" s="36">
        <v>44088</v>
      </c>
      <c r="B2085" t="s">
        <v>1</v>
      </c>
      <c r="C2085" t="s">
        <v>1</v>
      </c>
      <c r="D2085" s="7">
        <v>107196.61</v>
      </c>
      <c r="E2085" s="38" t="e">
        <f t="shared" si="128"/>
        <v>#N/A</v>
      </c>
      <c r="F2085" s="45">
        <f t="shared" si="129"/>
        <v>107196.61</v>
      </c>
      <c r="G2085" s="38" t="e">
        <f t="shared" si="130"/>
        <v>#N/A</v>
      </c>
      <c r="H2085" s="38">
        <f t="shared" si="131"/>
        <v>107196.61</v>
      </c>
      <c r="I2085">
        <v>16.600000000000001</v>
      </c>
      <c r="K2085" s="38"/>
      <c r="L2085" s="45"/>
    </row>
    <row r="2086" spans="1:12" x14ac:dyDescent="0.25">
      <c r="A2086" s="36">
        <v>44089</v>
      </c>
      <c r="B2086" t="s">
        <v>1</v>
      </c>
      <c r="C2086" t="s">
        <v>1</v>
      </c>
      <c r="D2086" s="7">
        <v>113008.77</v>
      </c>
      <c r="E2086" s="38" t="e">
        <f t="shared" si="128"/>
        <v>#N/A</v>
      </c>
      <c r="F2086" s="45">
        <f t="shared" si="129"/>
        <v>113008.77</v>
      </c>
      <c r="G2086" s="38" t="e">
        <f t="shared" si="130"/>
        <v>#N/A</v>
      </c>
      <c r="H2086" s="38">
        <f t="shared" si="131"/>
        <v>113008.77</v>
      </c>
      <c r="I2086">
        <v>15.8</v>
      </c>
      <c r="K2086" s="38"/>
      <c r="L2086" s="45"/>
    </row>
    <row r="2087" spans="1:12" x14ac:dyDescent="0.25">
      <c r="A2087" s="36">
        <v>44090</v>
      </c>
      <c r="B2087" t="s">
        <v>1</v>
      </c>
      <c r="C2087" t="s">
        <v>1</v>
      </c>
      <c r="D2087" s="7">
        <v>110807.72</v>
      </c>
      <c r="E2087" s="38" t="e">
        <f t="shared" si="128"/>
        <v>#N/A</v>
      </c>
      <c r="F2087" s="45">
        <f t="shared" si="129"/>
        <v>110807.72</v>
      </c>
      <c r="G2087" s="38" t="e">
        <f t="shared" si="130"/>
        <v>#N/A</v>
      </c>
      <c r="H2087" s="38">
        <f t="shared" si="131"/>
        <v>110807.72</v>
      </c>
      <c r="I2087">
        <v>22.8</v>
      </c>
      <c r="K2087" s="38"/>
      <c r="L2087" s="45"/>
    </row>
    <row r="2088" spans="1:12" x14ac:dyDescent="0.25">
      <c r="A2088" s="36">
        <v>44091</v>
      </c>
      <c r="B2088" t="s">
        <v>1</v>
      </c>
      <c r="C2088" t="s">
        <v>1</v>
      </c>
      <c r="D2088" s="7">
        <v>115643.44</v>
      </c>
      <c r="E2088" s="38" t="e">
        <f t="shared" si="128"/>
        <v>#N/A</v>
      </c>
      <c r="F2088" s="45">
        <f t="shared" si="129"/>
        <v>115643.44</v>
      </c>
      <c r="G2088" s="38" t="e">
        <f t="shared" si="130"/>
        <v>#N/A</v>
      </c>
      <c r="H2088" s="38">
        <f t="shared" si="131"/>
        <v>115643.44</v>
      </c>
      <c r="I2088">
        <v>15.5</v>
      </c>
      <c r="K2088" s="38"/>
      <c r="L2088" s="45"/>
    </row>
    <row r="2089" spans="1:12" x14ac:dyDescent="0.25">
      <c r="A2089" s="36">
        <v>44092</v>
      </c>
      <c r="B2089" t="s">
        <v>1</v>
      </c>
      <c r="C2089" t="s">
        <v>1</v>
      </c>
      <c r="D2089" s="7">
        <v>112335.7</v>
      </c>
      <c r="E2089" s="38" t="e">
        <f t="shared" si="128"/>
        <v>#N/A</v>
      </c>
      <c r="F2089" s="45">
        <f t="shared" si="129"/>
        <v>112335.7</v>
      </c>
      <c r="G2089" s="38" t="e">
        <f t="shared" si="130"/>
        <v>#N/A</v>
      </c>
      <c r="H2089" s="38">
        <f t="shared" si="131"/>
        <v>112335.7</v>
      </c>
      <c r="I2089">
        <v>18.7</v>
      </c>
      <c r="K2089" s="38"/>
      <c r="L2089" s="45"/>
    </row>
    <row r="2090" spans="1:12" x14ac:dyDescent="0.25">
      <c r="A2090" s="36">
        <v>44093</v>
      </c>
      <c r="B2090" t="s">
        <v>1</v>
      </c>
      <c r="C2090" t="s">
        <v>1</v>
      </c>
      <c r="D2090" s="7">
        <v>93384</v>
      </c>
      <c r="E2090" s="38" t="e">
        <f t="shared" si="128"/>
        <v>#N/A</v>
      </c>
      <c r="F2090" s="45">
        <f t="shared" si="129"/>
        <v>93384</v>
      </c>
      <c r="G2090" s="38" t="e">
        <f t="shared" si="130"/>
        <v>#N/A</v>
      </c>
      <c r="H2090" s="38">
        <f t="shared" si="131"/>
        <v>93384</v>
      </c>
      <c r="I2090">
        <v>26.3</v>
      </c>
      <c r="K2090" s="38"/>
      <c r="L2090" s="45"/>
    </row>
    <row r="2091" spans="1:12" x14ac:dyDescent="0.25">
      <c r="A2091" s="36">
        <v>44094</v>
      </c>
      <c r="B2091" t="s">
        <v>1</v>
      </c>
      <c r="C2091" t="s">
        <v>1</v>
      </c>
      <c r="D2091" s="7">
        <v>86891.23</v>
      </c>
      <c r="E2091" s="38" t="e">
        <f t="shared" si="128"/>
        <v>#N/A</v>
      </c>
      <c r="F2091" s="45">
        <f t="shared" si="129"/>
        <v>86891.23</v>
      </c>
      <c r="G2091" s="38" t="e">
        <f t="shared" si="130"/>
        <v>#N/A</v>
      </c>
      <c r="H2091" s="38">
        <f t="shared" si="131"/>
        <v>86891.23</v>
      </c>
      <c r="I2091">
        <v>22</v>
      </c>
      <c r="K2091" s="38"/>
      <c r="L2091" s="45"/>
    </row>
    <row r="2092" spans="1:12" x14ac:dyDescent="0.25">
      <c r="A2092" s="36">
        <v>44095</v>
      </c>
      <c r="B2092" t="s">
        <v>1</v>
      </c>
      <c r="C2092" t="s">
        <v>1</v>
      </c>
      <c r="D2092" s="7">
        <v>100977.95</v>
      </c>
      <c r="E2092" s="38" t="e">
        <f t="shared" si="128"/>
        <v>#N/A</v>
      </c>
      <c r="F2092" s="45">
        <f t="shared" si="129"/>
        <v>100977.95</v>
      </c>
      <c r="G2092" s="38" t="e">
        <f t="shared" si="130"/>
        <v>#N/A</v>
      </c>
      <c r="H2092" s="38">
        <f t="shared" si="131"/>
        <v>100977.95</v>
      </c>
      <c r="I2092">
        <v>19.8</v>
      </c>
      <c r="K2092" s="38"/>
      <c r="L2092" s="45"/>
    </row>
    <row r="2093" spans="1:12" x14ac:dyDescent="0.25">
      <c r="A2093" s="36">
        <v>44096</v>
      </c>
      <c r="B2093" t="s">
        <v>1</v>
      </c>
      <c r="C2093" t="s">
        <v>1</v>
      </c>
      <c r="D2093" s="7">
        <v>103200.64</v>
      </c>
      <c r="E2093" s="38" t="e">
        <f t="shared" si="128"/>
        <v>#N/A</v>
      </c>
      <c r="F2093" s="45">
        <f t="shared" si="129"/>
        <v>103200.64</v>
      </c>
      <c r="G2093" s="38" t="e">
        <f t="shared" si="130"/>
        <v>#N/A</v>
      </c>
      <c r="H2093" s="38">
        <f t="shared" si="131"/>
        <v>103200.64</v>
      </c>
      <c r="I2093">
        <v>18.899999999999999</v>
      </c>
      <c r="K2093" s="38"/>
      <c r="L2093" s="45"/>
    </row>
    <row r="2094" spans="1:12" x14ac:dyDescent="0.25">
      <c r="A2094" s="36">
        <v>44097</v>
      </c>
      <c r="B2094" t="s">
        <v>1</v>
      </c>
      <c r="C2094" t="s">
        <v>1</v>
      </c>
      <c r="D2094" s="7">
        <v>112412.44500000001</v>
      </c>
      <c r="E2094" s="38" t="e">
        <f t="shared" si="128"/>
        <v>#N/A</v>
      </c>
      <c r="F2094" s="45">
        <f t="shared" si="129"/>
        <v>112412.44500000001</v>
      </c>
      <c r="G2094" s="38" t="e">
        <f t="shared" si="130"/>
        <v>#N/A</v>
      </c>
      <c r="H2094" s="38">
        <f t="shared" si="131"/>
        <v>112412.44500000001</v>
      </c>
      <c r="I2094">
        <v>15.1</v>
      </c>
      <c r="K2094" s="38"/>
      <c r="L2094" s="45"/>
    </row>
    <row r="2095" spans="1:12" x14ac:dyDescent="0.25">
      <c r="A2095" s="36">
        <v>44098</v>
      </c>
      <c r="B2095" t="s">
        <v>1</v>
      </c>
      <c r="C2095" t="s">
        <v>1</v>
      </c>
      <c r="D2095" s="7">
        <v>117535.715</v>
      </c>
      <c r="E2095" s="38" t="e">
        <f t="shared" si="128"/>
        <v>#N/A</v>
      </c>
      <c r="F2095" s="45">
        <f t="shared" si="129"/>
        <v>117535.715</v>
      </c>
      <c r="G2095" s="38" t="e">
        <f t="shared" si="130"/>
        <v>#N/A</v>
      </c>
      <c r="H2095" s="38">
        <f t="shared" si="131"/>
        <v>117535.715</v>
      </c>
      <c r="I2095">
        <v>15</v>
      </c>
      <c r="K2095" s="38"/>
      <c r="L2095" s="45"/>
    </row>
    <row r="2096" spans="1:12" x14ac:dyDescent="0.25">
      <c r="A2096" s="36">
        <v>44099</v>
      </c>
      <c r="B2096" t="s">
        <v>1</v>
      </c>
      <c r="C2096" t="s">
        <v>1</v>
      </c>
      <c r="D2096" s="7">
        <v>126354.68</v>
      </c>
      <c r="E2096" s="38" t="e">
        <f t="shared" si="128"/>
        <v>#N/A</v>
      </c>
      <c r="F2096" s="45">
        <f t="shared" si="129"/>
        <v>126354.68</v>
      </c>
      <c r="G2096" s="38" t="e">
        <f t="shared" si="130"/>
        <v>#N/A</v>
      </c>
      <c r="H2096" s="38">
        <f t="shared" si="131"/>
        <v>126354.68</v>
      </c>
      <c r="I2096">
        <v>11.9</v>
      </c>
      <c r="K2096" s="38"/>
      <c r="L2096" s="45"/>
    </row>
    <row r="2097" spans="1:12" x14ac:dyDescent="0.25">
      <c r="A2097" s="36">
        <v>44100</v>
      </c>
      <c r="B2097" t="s">
        <v>1</v>
      </c>
      <c r="C2097" t="s">
        <v>1</v>
      </c>
      <c r="D2097" s="7">
        <v>106694.965</v>
      </c>
      <c r="E2097" s="38" t="e">
        <f t="shared" si="128"/>
        <v>#N/A</v>
      </c>
      <c r="F2097" s="45">
        <f t="shared" si="129"/>
        <v>106694.965</v>
      </c>
      <c r="G2097" s="38" t="e">
        <f t="shared" si="130"/>
        <v>#N/A</v>
      </c>
      <c r="H2097" s="38">
        <f t="shared" si="131"/>
        <v>106694.965</v>
      </c>
      <c r="I2097">
        <v>13.4</v>
      </c>
      <c r="K2097" s="38"/>
      <c r="L2097" s="45"/>
    </row>
    <row r="2098" spans="1:12" x14ac:dyDescent="0.25">
      <c r="A2098" s="36">
        <v>44101</v>
      </c>
      <c r="B2098" t="s">
        <v>1</v>
      </c>
      <c r="C2098" t="s">
        <v>1</v>
      </c>
      <c r="D2098" s="7">
        <v>101703.49</v>
      </c>
      <c r="E2098" s="38" t="e">
        <f t="shared" si="128"/>
        <v>#N/A</v>
      </c>
      <c r="F2098" s="45">
        <f t="shared" si="129"/>
        <v>101703.49</v>
      </c>
      <c r="G2098" s="38" t="e">
        <f t="shared" si="130"/>
        <v>#N/A</v>
      </c>
      <c r="H2098" s="38">
        <f t="shared" si="131"/>
        <v>101703.49</v>
      </c>
      <c r="I2098">
        <v>13.4</v>
      </c>
      <c r="K2098" s="38"/>
      <c r="L2098" s="45"/>
    </row>
    <row r="2099" spans="1:12" x14ac:dyDescent="0.25">
      <c r="A2099" s="36">
        <v>44102</v>
      </c>
      <c r="B2099" t="s">
        <v>1</v>
      </c>
      <c r="C2099" t="s">
        <v>1</v>
      </c>
      <c r="D2099" s="7">
        <v>114651.14</v>
      </c>
      <c r="E2099" s="38" t="e">
        <f t="shared" si="128"/>
        <v>#N/A</v>
      </c>
      <c r="F2099" s="45">
        <f t="shared" si="129"/>
        <v>114651.14</v>
      </c>
      <c r="G2099" s="38" t="e">
        <f t="shared" si="130"/>
        <v>#N/A</v>
      </c>
      <c r="H2099" s="38">
        <f t="shared" si="131"/>
        <v>114651.14</v>
      </c>
      <c r="I2099">
        <v>13.6</v>
      </c>
      <c r="K2099" s="38"/>
      <c r="L2099" s="45"/>
    </row>
    <row r="2100" spans="1:12" x14ac:dyDescent="0.25">
      <c r="A2100" s="36">
        <v>44103</v>
      </c>
      <c r="B2100" t="s">
        <v>1</v>
      </c>
      <c r="C2100" t="s">
        <v>1</v>
      </c>
      <c r="D2100" s="7">
        <v>112076.46</v>
      </c>
      <c r="E2100" s="38" t="e">
        <f t="shared" si="128"/>
        <v>#N/A</v>
      </c>
      <c r="F2100" s="45">
        <f t="shared" si="129"/>
        <v>112076.46</v>
      </c>
      <c r="G2100" s="38" t="e">
        <f t="shared" si="130"/>
        <v>#N/A</v>
      </c>
      <c r="H2100" s="38">
        <f t="shared" si="131"/>
        <v>112076.46</v>
      </c>
      <c r="I2100">
        <v>21</v>
      </c>
      <c r="K2100" s="38"/>
      <c r="L2100" s="45"/>
    </row>
    <row r="2101" spans="1:12" x14ac:dyDescent="0.25">
      <c r="A2101" s="36">
        <v>44104</v>
      </c>
      <c r="B2101" t="s">
        <v>1</v>
      </c>
      <c r="C2101" t="s">
        <v>1</v>
      </c>
      <c r="D2101" s="7">
        <v>113620.21</v>
      </c>
      <c r="E2101" s="38" t="e">
        <f t="shared" si="128"/>
        <v>#N/A</v>
      </c>
      <c r="F2101" s="45">
        <f t="shared" si="129"/>
        <v>113620.21</v>
      </c>
      <c r="G2101" s="38" t="e">
        <f t="shared" si="130"/>
        <v>#N/A</v>
      </c>
      <c r="H2101" s="38">
        <f t="shared" si="131"/>
        <v>113620.21</v>
      </c>
      <c r="I2101">
        <v>19.399999999999999</v>
      </c>
      <c r="K2101" s="38"/>
      <c r="L2101" s="45"/>
    </row>
    <row r="2102" spans="1:12" x14ac:dyDescent="0.25">
      <c r="A2102" s="36">
        <v>44105</v>
      </c>
      <c r="B2102" t="s">
        <v>1</v>
      </c>
      <c r="C2102" t="s">
        <v>1</v>
      </c>
      <c r="D2102" s="7">
        <v>106641.79</v>
      </c>
      <c r="E2102" s="38" t="e">
        <f t="shared" si="128"/>
        <v>#N/A</v>
      </c>
      <c r="F2102" s="45">
        <f t="shared" si="129"/>
        <v>106641.79</v>
      </c>
      <c r="G2102" s="38" t="e">
        <f t="shared" si="130"/>
        <v>#N/A</v>
      </c>
      <c r="H2102" s="38">
        <f t="shared" si="131"/>
        <v>106641.79</v>
      </c>
      <c r="I2102">
        <v>19.5</v>
      </c>
      <c r="K2102" s="38"/>
      <c r="L2102" s="45"/>
    </row>
    <row r="2103" spans="1:12" x14ac:dyDescent="0.25">
      <c r="A2103" s="36">
        <v>44106</v>
      </c>
      <c r="B2103" t="s">
        <v>1</v>
      </c>
      <c r="C2103" t="s">
        <v>1</v>
      </c>
      <c r="D2103" s="7">
        <v>99585.835000000006</v>
      </c>
      <c r="E2103" s="38" t="e">
        <f t="shared" si="128"/>
        <v>#N/A</v>
      </c>
      <c r="F2103" s="45">
        <f t="shared" si="129"/>
        <v>99585.835000000006</v>
      </c>
      <c r="G2103" s="38" t="e">
        <f t="shared" si="130"/>
        <v>#N/A</v>
      </c>
      <c r="H2103" s="38">
        <f t="shared" si="131"/>
        <v>99585.835000000006</v>
      </c>
      <c r="I2103">
        <v>26</v>
      </c>
      <c r="K2103" s="38"/>
      <c r="L2103" s="45"/>
    </row>
    <row r="2104" spans="1:12" x14ac:dyDescent="0.25">
      <c r="A2104" s="36">
        <v>44107</v>
      </c>
      <c r="B2104" t="s">
        <v>1</v>
      </c>
      <c r="C2104" t="s">
        <v>1</v>
      </c>
      <c r="D2104" s="7">
        <v>92277.024999999994</v>
      </c>
      <c r="E2104" s="38" t="e">
        <f t="shared" si="128"/>
        <v>#N/A</v>
      </c>
      <c r="F2104" s="45">
        <f t="shared" si="129"/>
        <v>92277.024999999994</v>
      </c>
      <c r="G2104" s="38" t="e">
        <f t="shared" si="130"/>
        <v>#N/A</v>
      </c>
      <c r="H2104" s="38">
        <f t="shared" si="131"/>
        <v>92277.024999999994</v>
      </c>
      <c r="I2104">
        <v>29.4</v>
      </c>
      <c r="K2104" s="38"/>
      <c r="L2104" s="45"/>
    </row>
    <row r="2105" spans="1:12" x14ac:dyDescent="0.25">
      <c r="A2105" s="36">
        <v>44108</v>
      </c>
      <c r="B2105" t="s">
        <v>1</v>
      </c>
      <c r="C2105" t="s">
        <v>1</v>
      </c>
      <c r="D2105" s="7">
        <v>94081.565000000002</v>
      </c>
      <c r="E2105" s="38" t="e">
        <f t="shared" si="128"/>
        <v>#N/A</v>
      </c>
      <c r="F2105" s="45">
        <f t="shared" si="129"/>
        <v>94081.565000000002</v>
      </c>
      <c r="G2105" s="38" t="e">
        <f t="shared" si="130"/>
        <v>#N/A</v>
      </c>
      <c r="H2105" s="38">
        <f t="shared" si="131"/>
        <v>94081.565000000002</v>
      </c>
      <c r="I2105">
        <v>29.5</v>
      </c>
      <c r="K2105" s="38"/>
      <c r="L2105" s="45"/>
    </row>
    <row r="2106" spans="1:12" x14ac:dyDescent="0.25">
      <c r="A2106" s="36">
        <v>44109</v>
      </c>
      <c r="B2106" t="s">
        <v>1</v>
      </c>
      <c r="C2106" t="s">
        <v>1</v>
      </c>
      <c r="D2106" s="7">
        <v>113610.03</v>
      </c>
      <c r="E2106" s="38" t="e">
        <f t="shared" si="128"/>
        <v>#N/A</v>
      </c>
      <c r="F2106" s="45">
        <f t="shared" si="129"/>
        <v>113610.03</v>
      </c>
      <c r="G2106" s="38" t="e">
        <f t="shared" si="130"/>
        <v>#N/A</v>
      </c>
      <c r="H2106" s="38">
        <f t="shared" si="131"/>
        <v>113610.03</v>
      </c>
      <c r="I2106">
        <v>12.7</v>
      </c>
      <c r="K2106" s="38"/>
      <c r="L2106" s="45"/>
    </row>
    <row r="2107" spans="1:12" x14ac:dyDescent="0.25">
      <c r="A2107" s="36">
        <v>44110</v>
      </c>
      <c r="B2107" t="s">
        <v>1</v>
      </c>
      <c r="C2107" t="s">
        <v>1</v>
      </c>
      <c r="D2107" s="7">
        <v>122607.56</v>
      </c>
      <c r="E2107" s="38" t="e">
        <f t="shared" si="128"/>
        <v>#N/A</v>
      </c>
      <c r="F2107" s="45">
        <f t="shared" si="129"/>
        <v>122607.56</v>
      </c>
      <c r="G2107" s="38" t="e">
        <f t="shared" si="130"/>
        <v>#N/A</v>
      </c>
      <c r="H2107" s="38">
        <f t="shared" si="131"/>
        <v>122607.56</v>
      </c>
      <c r="I2107">
        <v>12.6</v>
      </c>
      <c r="K2107" s="38"/>
      <c r="L2107" s="45"/>
    </row>
  </sheetData>
  <conditionalFormatting sqref="D1:D1048576">
    <cfRule type="colorScale" priority="4">
      <colorScale>
        <cfvo type="min"/>
        <cfvo type="percentile" val="50"/>
        <cfvo type="max"/>
        <color rgb="FF63BE7B"/>
        <color rgb="FFFCFCFF"/>
        <color rgb="FFF8696B"/>
      </colorScale>
    </cfRule>
  </conditionalFormatting>
  <conditionalFormatting sqref="M2:M1048576">
    <cfRule type="dataBar" priority="2">
      <dataBar>
        <cfvo type="min"/>
        <cfvo type="max"/>
        <color rgb="FFFF555A"/>
      </dataBar>
      <extLst>
        <ext xmlns:x14="http://schemas.microsoft.com/office/spreadsheetml/2009/9/main" uri="{B025F937-C7B1-47D3-B67F-A62EFF666E3E}">
          <x14:id>{89297BF2-3A5A-4E56-A3AB-53488E2A69F1}</x14:id>
        </ext>
      </extLst>
    </cfRule>
  </conditionalFormatting>
  <conditionalFormatting sqref="I1:I1048576">
    <cfRule type="dataBar" priority="1">
      <dataBar>
        <cfvo type="min"/>
        <cfvo type="max"/>
        <color rgb="FFFF555A"/>
      </dataBar>
      <extLst>
        <ext xmlns:x14="http://schemas.microsoft.com/office/spreadsheetml/2009/9/main" uri="{B025F937-C7B1-47D3-B67F-A62EFF666E3E}">
          <x14:id>{C66B3E46-7205-4653-A082-A3842EACB008}</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89297BF2-3A5A-4E56-A3AB-53488E2A69F1}">
            <x14:dataBar minLength="0" maxLength="100" border="1" negativeBarBorderColorSameAsPositive="0">
              <x14:cfvo type="autoMin"/>
              <x14:cfvo type="autoMax"/>
              <x14:borderColor rgb="FFFF555A"/>
              <x14:negativeFillColor rgb="FFFF0000"/>
              <x14:negativeBorderColor rgb="FFFF0000"/>
              <x14:axisColor rgb="FF000000"/>
            </x14:dataBar>
          </x14:cfRule>
          <xm:sqref>M2:M1048576</xm:sqref>
        </x14:conditionalFormatting>
        <x14:conditionalFormatting xmlns:xm="http://schemas.microsoft.com/office/excel/2006/main">
          <x14:cfRule type="dataBar" id="{C66B3E46-7205-4653-A082-A3842EACB008}">
            <x14:dataBar minLength="0" maxLength="100" border="1" negativeBarBorderColorSameAsPositive="0">
              <x14:cfvo type="autoMin"/>
              <x14:cfvo type="autoMax"/>
              <x14:borderColor rgb="FFFF555A"/>
              <x14:negativeFillColor rgb="FFFF0000"/>
              <x14:negativeBorderColor rgb="FFFF0000"/>
              <x14:axisColor rgb="FF000000"/>
            </x14:dataBar>
          </x14:cfRule>
          <xm:sqref>I1:I1048576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686CD-881B-4750-AEB4-4AC44CDCCE09}">
  <dimension ref="A1:R28"/>
  <sheetViews>
    <sheetView workbookViewId="0">
      <selection activeCell="S28" sqref="S28"/>
    </sheetView>
  </sheetViews>
  <sheetFormatPr defaultRowHeight="15" x14ac:dyDescent="0.25"/>
  <sheetData>
    <row r="1" spans="1:1" ht="15.75" x14ac:dyDescent="0.25">
      <c r="A1" s="18" t="s">
        <v>77</v>
      </c>
    </row>
    <row r="28" spans="6:18" x14ac:dyDescent="0.25">
      <c r="F28" t="s">
        <v>43</v>
      </c>
      <c r="R28" t="s">
        <v>43</v>
      </c>
    </row>
  </sheetData>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A1191-3A8E-4CA8-820B-6C0D2E0911AC}">
  <dimension ref="A1:B25"/>
  <sheetViews>
    <sheetView workbookViewId="0">
      <selection sqref="A1:B24"/>
    </sheetView>
  </sheetViews>
  <sheetFormatPr defaultRowHeight="15" x14ac:dyDescent="0.25"/>
  <cols>
    <col min="1" max="1" width="15.140625" bestFit="1" customWidth="1"/>
    <col min="2" max="2" width="11.5703125" bestFit="1" customWidth="1"/>
  </cols>
  <sheetData>
    <row r="1" spans="1:2" x14ac:dyDescent="0.25">
      <c r="A1" s="37" t="s">
        <v>12</v>
      </c>
      <c r="B1" s="37" t="s">
        <v>13</v>
      </c>
    </row>
    <row r="2" spans="1:2" x14ac:dyDescent="0.25">
      <c r="A2" s="36">
        <v>42005</v>
      </c>
      <c r="B2" s="38">
        <v>99635.03</v>
      </c>
    </row>
    <row r="3" spans="1:2" x14ac:dyDescent="0.25">
      <c r="A3" s="36">
        <v>42095</v>
      </c>
      <c r="B3" s="38">
        <v>122042.265</v>
      </c>
    </row>
    <row r="4" spans="1:2" x14ac:dyDescent="0.25">
      <c r="A4" s="36">
        <v>42186</v>
      </c>
      <c r="B4" s="38">
        <v>138931</v>
      </c>
    </row>
    <row r="5" spans="1:2" x14ac:dyDescent="0.25">
      <c r="A5" s="36">
        <v>42278</v>
      </c>
      <c r="B5" s="38">
        <v>124356.41499999999</v>
      </c>
    </row>
    <row r="6" spans="1:2" x14ac:dyDescent="0.25">
      <c r="A6" s="36">
        <v>42370</v>
      </c>
      <c r="B6" s="38">
        <f>INDEX('Energy Demand'!L2:L2107, MATCH('Alt Demand line graph'!A6,'Energy Demand'!A2:A2107,0))</f>
        <v>116040.925</v>
      </c>
    </row>
    <row r="7" spans="1:2" x14ac:dyDescent="0.25">
      <c r="A7" s="36">
        <v>42461</v>
      </c>
      <c r="B7" s="38">
        <f>INDEX('Energy Demand'!L2:L2107, MATCH('Alt Demand line graph'!A7,'Energy Demand'!A2:A2107,0))</f>
        <v>116321.60000000001</v>
      </c>
    </row>
    <row r="8" spans="1:2" x14ac:dyDescent="0.25">
      <c r="A8" s="36">
        <v>42552</v>
      </c>
      <c r="B8" s="38">
        <f>INDEX('Energy Demand'!L2:L2107, MATCH('Alt Demand line graph'!A8,'Energy Demand'!A2:A2107,0))</f>
        <v>136676.715</v>
      </c>
    </row>
    <row r="9" spans="1:2" x14ac:dyDescent="0.25">
      <c r="A9" s="36">
        <v>42644</v>
      </c>
      <c r="B9" s="38">
        <f>INDEX('Energy Demand'!L2:L2107, MATCH('Alt Demand line graph'!A9,'Energy Demand'!A2:A2107,0))</f>
        <v>109181.26</v>
      </c>
    </row>
    <row r="10" spans="1:2" x14ac:dyDescent="0.25">
      <c r="A10" s="36">
        <v>42736</v>
      </c>
      <c r="B10" s="38">
        <f>INDEX('Energy Demand'!L2:L2107, MATCH('Alt Demand line graph'!A10,'Energy Demand'!A2:A2107,0))</f>
        <v>89403.145000000004</v>
      </c>
    </row>
    <row r="11" spans="1:2" x14ac:dyDescent="0.25">
      <c r="A11" s="36">
        <v>42826</v>
      </c>
      <c r="B11" s="38">
        <f>INDEX('Energy Demand'!L2:L2107, MATCH('Alt Demand line graph'!A11,'Energy Demand'!A2:A2107,0))</f>
        <v>97402.264999999999</v>
      </c>
    </row>
    <row r="12" spans="1:2" x14ac:dyDescent="0.25">
      <c r="A12" s="36">
        <v>42917</v>
      </c>
      <c r="B12" s="38">
        <f>INDEX('Energy Demand'!L2:L2107, MATCH('Alt Demand line graph'!A12,'Energy Demand'!A2:A2107,0))</f>
        <v>125949.5</v>
      </c>
    </row>
    <row r="13" spans="1:2" x14ac:dyDescent="0.25">
      <c r="A13" s="36">
        <v>43009</v>
      </c>
      <c r="B13" s="38">
        <f>INDEX('Energy Demand'!L2:L2107, MATCH('Alt Demand line graph'!A13,'Energy Demand'!A2:A2107,0))</f>
        <v>103556.74</v>
      </c>
    </row>
    <row r="14" spans="1:2" x14ac:dyDescent="0.25">
      <c r="A14" s="36">
        <v>43101</v>
      </c>
      <c r="B14" s="38">
        <f>INDEX('Energy Demand'!L2:L2107, MATCH('Alt Demand line graph'!A14,'Energy Demand'!A2:A2107,0))</f>
        <v>95959.684999999998</v>
      </c>
    </row>
    <row r="15" spans="1:2" x14ac:dyDescent="0.25">
      <c r="A15" s="36">
        <v>43191</v>
      </c>
      <c r="B15" s="38">
        <f>INDEX('Energy Demand'!L2:L2107, MATCH('Alt Demand line graph'!A15,'Energy Demand'!A2:A2107,0))</f>
        <v>98817.03</v>
      </c>
    </row>
    <row r="16" spans="1:2" x14ac:dyDescent="0.25">
      <c r="A16" s="36">
        <v>43282</v>
      </c>
      <c r="B16" s="38">
        <f>INDEX('Energy Demand'!L2:L2107, MATCH('Alt Demand line graph'!A16,'Energy Demand'!A2:A2107,0))</f>
        <v>124313.07</v>
      </c>
    </row>
    <row r="17" spans="1:2" x14ac:dyDescent="0.25">
      <c r="A17" s="36">
        <v>43374</v>
      </c>
      <c r="B17" s="38">
        <f>INDEX('Energy Demand'!L2:L2107, MATCH('Alt Demand line graph'!A17,'Energy Demand'!A2:A2107,0))</f>
        <v>114466.64</v>
      </c>
    </row>
    <row r="18" spans="1:2" x14ac:dyDescent="0.25">
      <c r="A18" s="36">
        <v>43466</v>
      </c>
      <c r="B18" s="38">
        <f>INDEX('Energy Demand'!L2:L2107, MATCH('Alt Demand line graph'!A18,'Energy Demand'!A2:A2107,0))</f>
        <v>98933.06</v>
      </c>
    </row>
    <row r="19" spans="1:2" x14ac:dyDescent="0.25">
      <c r="A19" s="36">
        <v>43556</v>
      </c>
      <c r="B19" s="38">
        <f>INDEX('Energy Demand'!L2:L2107, MATCH('Alt Demand line graph'!A19,'Energy Demand'!A2:A2107,0))</f>
        <v>116817.43</v>
      </c>
    </row>
    <row r="20" spans="1:2" x14ac:dyDescent="0.25">
      <c r="A20" s="36">
        <v>43647</v>
      </c>
      <c r="B20" s="38">
        <f>INDEX('Energy Demand'!L2:L2107, MATCH('Alt Demand line graph'!A20,'Energy Demand'!A2:A2107,0))</f>
        <v>130565.58</v>
      </c>
    </row>
    <row r="21" spans="1:2" x14ac:dyDescent="0.25">
      <c r="A21" s="36">
        <v>43739</v>
      </c>
      <c r="B21" s="38">
        <f>INDEX('Energy Demand'!L2:L2107, MATCH('Alt Demand line graph'!A21,'Energy Demand'!A2:A2107,0))</f>
        <v>117265.27499999999</v>
      </c>
    </row>
    <row r="22" spans="1:2" x14ac:dyDescent="0.25">
      <c r="A22" s="36">
        <v>43831</v>
      </c>
      <c r="B22" s="38">
        <f>INDEX('Energy Demand'!L2:L2107, MATCH('Alt Demand line graph'!A22,'Energy Demand'!A2:A2107,0))</f>
        <v>89077.854999999996</v>
      </c>
    </row>
    <row r="23" spans="1:2" x14ac:dyDescent="0.25">
      <c r="A23" s="36">
        <v>43922</v>
      </c>
      <c r="B23" s="38">
        <f>INDEX('Energy Demand'!L2:L2107, MATCH('Alt Demand line graph'!A23,'Energy Demand'!A2:A2107,0))</f>
        <v>110991.625</v>
      </c>
    </row>
    <row r="24" spans="1:2" x14ac:dyDescent="0.25">
      <c r="A24" s="36">
        <v>44013</v>
      </c>
      <c r="B24" s="38">
        <f>INDEX('Energy Demand'!L2:L2107, MATCH('Alt Demand line graph'!A24,'Energy Demand'!A2:A2107,0))</f>
        <v>126614.72</v>
      </c>
    </row>
    <row r="25" spans="1:2" x14ac:dyDescent="0.25">
      <c r="A25" s="36">
        <v>44105</v>
      </c>
      <c r="B25" s="38">
        <f>INDEX('Energy Demand'!L2:L2107, MATCH('Alt Demand line graph'!A25,'Energy Demand'!A2:A2107,0))</f>
        <v>106641.79</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vt:lpstr>
      <vt:lpstr>Energy Demand</vt:lpstr>
      <vt:lpstr>Summary</vt:lpstr>
      <vt:lpstr>Top and Bottom 20 Demand</vt:lpstr>
      <vt:lpstr>Demand by Day of the Week</vt:lpstr>
      <vt:lpstr>YoY Demand</vt:lpstr>
      <vt:lpstr>Demand Over Time</vt:lpstr>
      <vt:lpstr>Effect of Weather</vt:lpstr>
      <vt:lpstr>_holidays</vt:lpstr>
      <vt:lpstr>energy_holidays</vt:lpstr>
      <vt:lpstr>Effect of Temp and Hols</vt:lpstr>
      <vt:lpstr>Alt Demand line graph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2022-11-01T16:23:30Z</dcterms:created>
  <dcterms:modified xsi:type="dcterms:W3CDTF">2023-01-25T15:41:42Z</dcterms:modified>
</cp:coreProperties>
</file>