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1" sheetId="2" r:id="rId1"/>
  </sheets>
  <externalReferences>
    <externalReference r:id="rId2"/>
  </externalReferences>
  <definedNames>
    <definedName name="_xlnm.Print_Area" localSheetId="0">'Fig11'!$A$1:$O$45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" l="1"/>
  <c r="B44" i="2" s="1"/>
  <c r="B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</calcChain>
</file>

<file path=xl/sharedStrings.xml><?xml version="1.0" encoding="utf-8"?>
<sst xmlns="http://schemas.openxmlformats.org/spreadsheetml/2006/main" count="8" uniqueCount="8">
  <si>
    <t>Short-Term Energy Outlook, February 2017</t>
  </si>
  <si>
    <t>Surplus</t>
  </si>
  <si>
    <t>Capacity</t>
  </si>
  <si>
    <t>2006-2016 average</t>
  </si>
  <si>
    <t>Year</t>
  </si>
  <si>
    <t>(Million bbls per day)</t>
  </si>
  <si>
    <t>Source: Short-Term Energy Outlook, February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</si>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</sst>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yyyy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164" fontId="2" fillId="0" borderId="0" xfId="1" applyNumberFormat="1" applyFont="1"/>
    <xf numFmtId="2" fontId="1" fillId="0" borderId="0" xfId="1" applyNumberFormat="1"/>
    <xf numFmtId="0" fontId="3" fillId="0" borderId="0" xfId="2" applyAlignment="1" applyProtection="1"/>
    <xf numFmtId="0" fontId="1" fillId="0" borderId="0" xfId="1" applyAlignment="1">
      <alignment horizontal="right"/>
    </xf>
    <xf numFmtId="2" fontId="1" fillId="0" borderId="0" xfId="1" applyNumberFormat="1" applyAlignment="1">
      <alignment horizontal="right"/>
    </xf>
    <xf numFmtId="0" fontId="1" fillId="0" borderId="0" xfId="1"/>
    <xf numFmtId="0" fontId="1" fillId="0" borderId="1" xfId="1" applyBorder="1" applyAlignment="1">
      <alignment horizontal="right"/>
    </xf>
    <xf numFmtId="2" fontId="1" fillId="0" borderId="1" xfId="1" applyNumberFormat="1" applyBorder="1" applyAlignment="1">
      <alignment horizontal="left"/>
    </xf>
    <xf numFmtId="0" fontId="1" fillId="0" borderId="1" xfId="1" applyBorder="1"/>
    <xf numFmtId="0" fontId="1" fillId="0" borderId="0" xfId="1" applyBorder="1" applyAlignment="1">
      <alignment horizontal="right"/>
    </xf>
    <xf numFmtId="2" fontId="1" fillId="0" borderId="0" xfId="1" applyNumberFormat="1" applyBorder="1" applyAlignment="1">
      <alignment horizontal="left"/>
    </xf>
    <xf numFmtId="2" fontId="1" fillId="0" borderId="0" xfId="1" applyNumberFormat="1" applyFont="1"/>
    <xf numFmtId="2" fontId="1" fillId="0" borderId="1" xfId="1" applyNumberFormat="1" applyFont="1" applyBorder="1"/>
    <xf numFmtId="2" fontId="1" fillId="0" borderId="1" xfId="1" applyNumberFormat="1" applyBorder="1"/>
    <xf numFmtId="0" fontId="1" fillId="0" borderId="1" xfId="1" applyFont="1" applyBorder="1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OPEC surplus crude oil production capacity</a:t>
            </a:r>
          </a:p>
          <a:p>
            <a:pPr algn="l">
              <a:defRPr/>
            </a:pPr>
            <a:r>
              <a:rPr lang="en-US" sz="1000" b="0"/>
              <a:t>million barrels per day</a:t>
            </a:r>
          </a:p>
        </c:rich>
      </c:tx>
      <c:layout>
        <c:manualLayout>
          <c:xMode val="edge"/>
          <c:yMode val="edge"/>
          <c:x val="9.9145299145300247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929234455449164E-2"/>
          <c:y val="0.17117395828480017"/>
          <c:w val="0.92517819418914105"/>
          <c:h val="0.59641553681529458"/>
        </c:manualLayout>
      </c:layout>
      <c:areaChart>
        <c:grouping val="standard"/>
        <c:varyColors val="0"/>
        <c:ser>
          <c:idx val="0"/>
          <c:order val="1"/>
          <c:spPr>
            <a:solidFill>
              <a:schemeClr val="accent6">
                <a:lumMod val="40000"/>
                <a:lumOff val="60000"/>
                <a:alpha val="50000"/>
              </a:schemeClr>
            </a:solidFill>
          </c:spPr>
          <c:cat>
            <c:numRef>
              <c:f>'Fig11'!$B$28:$B$42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'Fig11'!$D$28:$D$42</c:f>
              <c:numCache>
                <c:formatCode>0.00</c:formatCode>
                <c:ptCount val="15"/>
                <c:pt idx="0">
                  <c:v>2.290090573718182</c:v>
                </c:pt>
                <c:pt idx="1">
                  <c:v>2.290090573718182</c:v>
                </c:pt>
                <c:pt idx="2">
                  <c:v>2.290090573718182</c:v>
                </c:pt>
                <c:pt idx="3">
                  <c:v>2.290090573718182</c:v>
                </c:pt>
                <c:pt idx="4">
                  <c:v>2.290090573718182</c:v>
                </c:pt>
                <c:pt idx="5">
                  <c:v>2.290090573718182</c:v>
                </c:pt>
                <c:pt idx="6">
                  <c:v>2.290090573718182</c:v>
                </c:pt>
                <c:pt idx="7">
                  <c:v>2.290090573718182</c:v>
                </c:pt>
                <c:pt idx="8">
                  <c:v>2.290090573718182</c:v>
                </c:pt>
                <c:pt idx="9">
                  <c:v>2.290090573718182</c:v>
                </c:pt>
                <c:pt idx="10">
                  <c:v>2.290090573718182</c:v>
                </c:pt>
                <c:pt idx="11">
                  <c:v>2.290090573718182</c:v>
                </c:pt>
                <c:pt idx="12">
                  <c:v>2.290090573718182</c:v>
                </c:pt>
                <c:pt idx="13">
                  <c:v>2.290090573718182</c:v>
                </c:pt>
                <c:pt idx="14">
                  <c:v>2.290090573718182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0480"/>
        <c:axId val="305431040"/>
      </c:areaChart>
      <c:barChart>
        <c:barDir val="col"/>
        <c:grouping val="clustered"/>
        <c:varyColors val="0"/>
        <c:ser>
          <c:idx val="1"/>
          <c:order val="0"/>
          <c:tx>
            <c:v>OPEC surplus capacity</c:v>
          </c:tx>
          <c:spPr>
            <a:solidFill>
              <a:schemeClr val="accent1"/>
            </a:solidFill>
          </c:spPr>
          <c:invertIfNegative val="0"/>
          <c:cat>
            <c:numRef>
              <c:f>'Fig11'!$B$28:$B$42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'Fig11'!$C$28:$C$42</c:f>
              <c:numCache>
                <c:formatCode>0.00</c:formatCode>
                <c:ptCount val="15"/>
                <c:pt idx="1">
                  <c:v>1.4491232877</c:v>
                </c:pt>
                <c:pt idx="2">
                  <c:v>2.0908904110000002</c:v>
                </c:pt>
                <c:pt idx="3">
                  <c:v>1.3971859712000001</c:v>
                </c:pt>
                <c:pt idx="4">
                  <c:v>3.7938767950000001</c:v>
                </c:pt>
                <c:pt idx="5">
                  <c:v>3.9796438959999998</c:v>
                </c:pt>
                <c:pt idx="6">
                  <c:v>3.2930137367999999</c:v>
                </c:pt>
                <c:pt idx="7">
                  <c:v>2.2404644809000001</c:v>
                </c:pt>
                <c:pt idx="8">
                  <c:v>2.1553424755999999</c:v>
                </c:pt>
                <c:pt idx="9">
                  <c:v>2.0732191962000002</c:v>
                </c:pt>
                <c:pt idx="10">
                  <c:v>1.4588781369999999</c:v>
                </c:pt>
                <c:pt idx="11">
                  <c:v>1.2593579235000001</c:v>
                </c:pt>
                <c:pt idx="12">
                  <c:v>1.6908027397000001</c:v>
                </c:pt>
                <c:pt idx="13">
                  <c:v>1.2071232877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5430480"/>
        <c:axId val="305431040"/>
      </c:barChart>
      <c:scatterChart>
        <c:scatterStyle val="lineMarker"/>
        <c:varyColors val="0"/>
        <c:ser>
          <c:idx val="2"/>
          <c:order val="2"/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'Fig11'!$B$46:$B$48</c:f>
              <c:numCache>
                <c:formatCode>General</c:formatCode>
                <c:ptCount val="3"/>
                <c:pt idx="1">
                  <c:v>11</c:v>
                </c:pt>
                <c:pt idx="2">
                  <c:v>11</c:v>
                </c:pt>
              </c:numCache>
            </c:numRef>
          </c:xVal>
          <c:yVal>
            <c:numRef>
              <c:f>'Fig11'!$C$46:$C$48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31600"/>
        <c:axId val="305432160"/>
      </c:scatterChart>
      <c:dateAx>
        <c:axId val="305430480"/>
        <c:scaling>
          <c:orientation val="minMax"/>
          <c:max val="2018"/>
          <c:min val="2006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05431040"/>
        <c:crosses val="autoZero"/>
        <c:auto val="0"/>
        <c:lblOffset val="100"/>
        <c:baseTimeUnit val="days"/>
      </c:dateAx>
      <c:valAx>
        <c:axId val="305431040"/>
        <c:scaling>
          <c:orientation val="minMax"/>
          <c:max val="6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305430480"/>
        <c:crosses val="autoZero"/>
        <c:crossBetween val="between"/>
      </c:valAx>
      <c:valAx>
        <c:axId val="305431600"/>
        <c:scaling>
          <c:orientation val="minMax"/>
          <c:max val="13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05432160"/>
        <c:crosses val="max"/>
        <c:crossBetween val="midCat"/>
        <c:majorUnit val="1"/>
      </c:valAx>
      <c:valAx>
        <c:axId val="3054321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305431600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0.00712</cdr:x>
      <cdr:y>0.91124</cdr:y>
    </cdr:from>
    <cdr:ext cx="3940866" cy="247737"/>
    <cdr:sp macro="" textlink="'Fig11'!$B$4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33701"/>
          <a:ext cx="3940865" cy="247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DCFC2C35-A6F6-409E-9D34-26215F93938F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0.05271</cdr:x>
      <cdr:y>0.85039</cdr:y>
    </cdr:from>
    <cdr:ext cx="4672944" cy="205433"/>
    <cdr:sp macro="" textlink="'Fig11'!$B$4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88184" y="2737787"/>
          <a:ext cx="4672944" cy="2054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03CF86C-11AC-43BD-8E52-D6F3498C7679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Shaded area represents 2006-2016 average (2.3 million barrels per day).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0.84473</cdr:x>
      <cdr:y>0.17323</cdr:y>
    </cdr:from>
    <cdr:ext cx="700914" cy="232863"/>
    <cdr:sp macro="" textlink="">
      <cdr:nvSpPr>
        <cdr:cNvPr id="5" name="TextBox 4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18435" y="557705"/>
          <a:ext cx="700914" cy="2328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latin typeface="Arial" pitchFamily="34" charset="0"/>
              <a:cs typeface="Arial" pitchFamily="34" charset="0"/>
            </a:rPr>
            <a:t>Forecast</a:t>
          </a:r>
        </a:p>
      </cdr:txBody>
    </cdr:sp>
  </cdr:absSizeAnchor>
  <cdr:absSizeAnchor xmlns:cdr="http://schemas.openxmlformats.org/drawingml/2006/chartDrawing">
    <cdr:from>
      <cdr:x>0.91115</cdr:x>
      <cdr:y>0.02367</cdr:y>
    </cdr:from>
    <cdr:ext cx="371429" cy="285714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81576" y="76200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8">
          <cell r="B28">
            <v>2005</v>
          </cell>
          <cell r="D28">
            <v>2.290090573718182</v>
          </cell>
        </row>
        <row r="29">
          <cell r="B29">
            <v>2006</v>
          </cell>
          <cell r="C29">
            <v>1.4491232877</v>
          </cell>
          <cell r="D29">
            <v>2.290090573718182</v>
          </cell>
        </row>
        <row r="30">
          <cell r="B30">
            <v>2007</v>
          </cell>
          <cell r="C30">
            <v>2.0908904110000002</v>
          </cell>
          <cell r="D30">
            <v>2.290090573718182</v>
          </cell>
        </row>
        <row r="31">
          <cell r="B31">
            <v>2008</v>
          </cell>
          <cell r="C31">
            <v>1.3971859712000001</v>
          </cell>
          <cell r="D31">
            <v>2.290090573718182</v>
          </cell>
        </row>
        <row r="32">
          <cell r="B32">
            <v>2009</v>
          </cell>
          <cell r="C32">
            <v>3.7938767950000001</v>
          </cell>
          <cell r="D32">
            <v>2.290090573718182</v>
          </cell>
        </row>
        <row r="33">
          <cell r="B33">
            <v>2010</v>
          </cell>
          <cell r="C33">
            <v>3.9796438959999998</v>
          </cell>
          <cell r="D33">
            <v>2.290090573718182</v>
          </cell>
        </row>
        <row r="34">
          <cell r="B34">
            <v>2011</v>
          </cell>
          <cell r="C34">
            <v>3.2930137367999999</v>
          </cell>
          <cell r="D34">
            <v>2.290090573718182</v>
          </cell>
        </row>
        <row r="35">
          <cell r="B35">
            <v>2012</v>
          </cell>
          <cell r="C35">
            <v>2.2404644809000001</v>
          </cell>
          <cell r="D35">
            <v>2.290090573718182</v>
          </cell>
        </row>
        <row r="36">
          <cell r="B36">
            <v>2013</v>
          </cell>
          <cell r="C36">
            <v>2.1553424755999999</v>
          </cell>
          <cell r="D36">
            <v>2.290090573718182</v>
          </cell>
        </row>
        <row r="37">
          <cell r="B37">
            <v>2014</v>
          </cell>
          <cell r="C37">
            <v>2.0732191962000002</v>
          </cell>
          <cell r="D37">
            <v>2.290090573718182</v>
          </cell>
        </row>
        <row r="38">
          <cell r="B38">
            <v>2015</v>
          </cell>
          <cell r="C38">
            <v>1.4588781369999999</v>
          </cell>
          <cell r="D38">
            <v>2.290090573718182</v>
          </cell>
        </row>
        <row r="39">
          <cell r="B39">
            <v>2016</v>
          </cell>
          <cell r="C39">
            <v>1.2593579235000001</v>
          </cell>
          <cell r="D39">
            <v>2.290090573718182</v>
          </cell>
        </row>
        <row r="40">
          <cell r="B40">
            <v>2017</v>
          </cell>
          <cell r="C40">
            <v>1.6908027397000001</v>
          </cell>
          <cell r="D40">
            <v>2.290090573718182</v>
          </cell>
        </row>
        <row r="41">
          <cell r="B41">
            <v>2018</v>
          </cell>
          <cell r="C41">
            <v>1.2071232877</v>
          </cell>
          <cell r="D41">
            <v>2.290090573718182</v>
          </cell>
        </row>
        <row r="42">
          <cell r="B42">
            <v>2019</v>
          </cell>
          <cell r="D42">
            <v>2.290090573718182</v>
          </cell>
        </row>
        <row r="46">
          <cell r="C46" t="str">
            <v>Forecast</v>
          </cell>
        </row>
        <row r="47">
          <cell r="B47">
            <v>11</v>
          </cell>
          <cell r="C47">
            <v>0</v>
          </cell>
        </row>
        <row r="48">
          <cell r="B48">
            <v>11</v>
          </cell>
          <cell r="C48">
            <v>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8"/>
  <sheetViews>
    <sheetView tabSelected="1" workbookViewId="0"/>
  </sheetViews>
  <sheetFormatPr defaultRowHeight="12.5" x14ac:dyDescent="0.25"/>
  <cols>
    <col min="1" max="1" width="8.7265625" style="6"/>
    <col min="2" max="2" width="8.7265625" style="2"/>
    <col min="3" max="16384" width="8.7265625" style="6"/>
  </cols>
  <sheetData>
    <row r="2" spans="1:1" ht="15.5" x14ac:dyDescent="0.35">
      <c r="A2" s="1" t="s">
        <v>0</v>
      </c>
    </row>
    <row r="3" spans="1:1" x14ac:dyDescent="0.25">
      <c r="A3" s="3"/>
    </row>
    <row r="25" spans="2:4" x14ac:dyDescent="0.25">
      <c r="B25" s="4"/>
      <c r="C25" s="5" t="s">
        <v>1</v>
      </c>
    </row>
    <row r="26" spans="2:4" x14ac:dyDescent="0.25">
      <c r="B26" s="4"/>
      <c r="C26" s="5" t="s">
        <v>2</v>
      </c>
      <c r="D26" s="6" t="s">
        <v>3</v>
      </c>
    </row>
    <row r="27" spans="2:4" x14ac:dyDescent="0.25">
      <c r="B27" s="7" t="s">
        <v>4</v>
      </c>
      <c r="C27" s="8" t="s">
        <v>5</v>
      </c>
      <c r="D27" s="9"/>
    </row>
    <row r="28" spans="2:4" x14ac:dyDescent="0.25">
      <c r="B28" s="10">
        <v>2005</v>
      </c>
      <c r="C28" s="11"/>
      <c r="D28" s="2">
        <f>AVERAGE($C$29:$C$39)</f>
        <v>2.290090573718182</v>
      </c>
    </row>
    <row r="29" spans="2:4" x14ac:dyDescent="0.25">
      <c r="B29" s="6">
        <v>2006</v>
      </c>
      <c r="C29" s="12">
        <v>1.4491232877</v>
      </c>
      <c r="D29" s="2">
        <f>AVERAGE($C$29:$C$39)</f>
        <v>2.290090573718182</v>
      </c>
    </row>
    <row r="30" spans="2:4" x14ac:dyDescent="0.25">
      <c r="B30" s="6">
        <v>2007</v>
      </c>
      <c r="C30" s="12">
        <v>2.0908904110000002</v>
      </c>
      <c r="D30" s="2">
        <f t="shared" ref="D30:D42" si="0">AVERAGE($C$29:$C$39)</f>
        <v>2.290090573718182</v>
      </c>
    </row>
    <row r="31" spans="2:4" x14ac:dyDescent="0.25">
      <c r="B31" s="6">
        <v>2008</v>
      </c>
      <c r="C31" s="12">
        <v>1.3971859712000001</v>
      </c>
      <c r="D31" s="2">
        <f t="shared" si="0"/>
        <v>2.290090573718182</v>
      </c>
    </row>
    <row r="32" spans="2:4" x14ac:dyDescent="0.25">
      <c r="B32" s="6">
        <v>2009</v>
      </c>
      <c r="C32" s="12">
        <v>3.7938767950000001</v>
      </c>
      <c r="D32" s="2">
        <f t="shared" si="0"/>
        <v>2.290090573718182</v>
      </c>
    </row>
    <row r="33" spans="2:4" x14ac:dyDescent="0.25">
      <c r="B33" s="6">
        <v>2010</v>
      </c>
      <c r="C33" s="12">
        <v>3.9796438959999998</v>
      </c>
      <c r="D33" s="2">
        <f t="shared" si="0"/>
        <v>2.290090573718182</v>
      </c>
    </row>
    <row r="34" spans="2:4" x14ac:dyDescent="0.25">
      <c r="B34" s="6">
        <v>2011</v>
      </c>
      <c r="C34" s="12">
        <v>3.2930137367999999</v>
      </c>
      <c r="D34" s="2">
        <f t="shared" si="0"/>
        <v>2.290090573718182</v>
      </c>
    </row>
    <row r="35" spans="2:4" x14ac:dyDescent="0.25">
      <c r="B35" s="6">
        <v>2012</v>
      </c>
      <c r="C35" s="12">
        <v>2.2404644809000001</v>
      </c>
      <c r="D35" s="2">
        <f t="shared" si="0"/>
        <v>2.290090573718182</v>
      </c>
    </row>
    <row r="36" spans="2:4" x14ac:dyDescent="0.25">
      <c r="B36" s="6">
        <v>2013</v>
      </c>
      <c r="C36" s="12">
        <v>2.1553424755999999</v>
      </c>
      <c r="D36" s="2">
        <f t="shared" si="0"/>
        <v>2.290090573718182</v>
      </c>
    </row>
    <row r="37" spans="2:4" x14ac:dyDescent="0.25">
      <c r="B37" s="6">
        <v>2014</v>
      </c>
      <c r="C37" s="12">
        <v>2.0732191962000002</v>
      </c>
      <c r="D37" s="2">
        <f t="shared" si="0"/>
        <v>2.290090573718182</v>
      </c>
    </row>
    <row r="38" spans="2:4" x14ac:dyDescent="0.25">
      <c r="B38" s="6">
        <v>2015</v>
      </c>
      <c r="C38" s="12">
        <v>1.4588781369999999</v>
      </c>
      <c r="D38" s="2">
        <f t="shared" si="0"/>
        <v>2.290090573718182</v>
      </c>
    </row>
    <row r="39" spans="2:4" x14ac:dyDescent="0.25">
      <c r="B39" s="6">
        <v>2016</v>
      </c>
      <c r="C39" s="12">
        <v>1.2593579235000001</v>
      </c>
      <c r="D39" s="2">
        <f t="shared" si="0"/>
        <v>2.290090573718182</v>
      </c>
    </row>
    <row r="40" spans="2:4" x14ac:dyDescent="0.25">
      <c r="B40" s="6">
        <v>2017</v>
      </c>
      <c r="C40" s="12">
        <v>1.6908027397000001</v>
      </c>
      <c r="D40" s="2">
        <f t="shared" si="0"/>
        <v>2.290090573718182</v>
      </c>
    </row>
    <row r="41" spans="2:4" x14ac:dyDescent="0.25">
      <c r="B41" s="6">
        <v>2018</v>
      </c>
      <c r="C41" s="12">
        <v>1.2071232877</v>
      </c>
      <c r="D41" s="2">
        <f t="shared" si="0"/>
        <v>2.290090573718182</v>
      </c>
    </row>
    <row r="42" spans="2:4" x14ac:dyDescent="0.25">
      <c r="B42" s="9">
        <f>B41+1</f>
        <v>2019</v>
      </c>
      <c r="C42" s="13"/>
      <c r="D42" s="14">
        <f t="shared" si="0"/>
        <v>2.290090573718182</v>
      </c>
    </row>
    <row r="43" spans="2:4" x14ac:dyDescent="0.25">
      <c r="B43" s="6" t="s">
        <v>6</v>
      </c>
    </row>
    <row r="44" spans="2:4" x14ac:dyDescent="0.25">
      <c r="B44" s="6" t="str">
        <f>"Note: Shaded area represents "&amp;$D$26&amp;" ("&amp;ROUND($D$42,1)&amp;" million barrels per day)."</f>
        <v>Note: Shaded area represents 2006-2016 average (2.3 million barrels per day).</v>
      </c>
    </row>
    <row r="45" spans="2:4" x14ac:dyDescent="0.25">
      <c r="B45" s="6"/>
    </row>
    <row r="46" spans="2:4" x14ac:dyDescent="0.25">
      <c r="B46" s="7"/>
      <c r="C46" s="15" t="s">
        <v>7</v>
      </c>
    </row>
    <row r="47" spans="2:4" x14ac:dyDescent="0.25">
      <c r="B47" s="6">
        <v>11</v>
      </c>
      <c r="C47" s="6">
        <v>0</v>
      </c>
    </row>
    <row r="48" spans="2:4" x14ac:dyDescent="0.25">
      <c r="B48" s="9">
        <v>11</v>
      </c>
      <c r="C48" s="9">
        <v>1</v>
      </c>
    </row>
  </sheetData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Fig11</vt:lpstr>
      <vt:lpstr>'Fig11'!Print_Area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2017-02-06T22:22:35Z</dcterms:created>
  <dcterms:modified xsi:type="dcterms:W3CDTF">2017-02-06T22:22:36Z</dcterms:modified>
</cp:coreProperties>
</file>