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6" sheetId="2" r:id="rId1"/>
  </sheets>
  <externalReferences>
    <externalReference r:id="rId2"/>
  </externalReferences>
  <definedNames>
    <definedName name="_xlnm.Print_Area" localSheetId="0">'Fig16'!$A$1:$O$111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0" i="2" l="1"/>
  <c r="J110" i="2"/>
  <c r="H110" i="2"/>
  <c r="G110" i="2"/>
  <c r="F110" i="2"/>
  <c r="I110" i="2" s="1"/>
  <c r="E110" i="2"/>
  <c r="K109" i="2"/>
  <c r="J109" i="2"/>
  <c r="I109" i="2"/>
  <c r="H109" i="2"/>
  <c r="G109" i="2"/>
  <c r="F109" i="2"/>
  <c r="E109" i="2"/>
  <c r="J108" i="2"/>
  <c r="I108" i="2"/>
  <c r="H108" i="2"/>
  <c r="K108" i="2" s="1"/>
  <c r="G108" i="2"/>
  <c r="F108" i="2"/>
  <c r="E108" i="2"/>
  <c r="I107" i="2"/>
  <c r="H107" i="2"/>
  <c r="K107" i="2" s="1"/>
  <c r="G107" i="2"/>
  <c r="J107" i="2" s="1"/>
  <c r="F107" i="2"/>
  <c r="E107" i="2"/>
  <c r="H106" i="2"/>
  <c r="K106" i="2" s="1"/>
  <c r="G106" i="2"/>
  <c r="J106" i="2" s="1"/>
  <c r="F106" i="2"/>
  <c r="I106" i="2" s="1"/>
  <c r="E106" i="2"/>
  <c r="H105" i="2"/>
  <c r="K105" i="2" s="1"/>
  <c r="G105" i="2"/>
  <c r="J105" i="2" s="1"/>
  <c r="F105" i="2"/>
  <c r="I105" i="2" s="1"/>
  <c r="E105" i="2"/>
  <c r="H104" i="2"/>
  <c r="K104" i="2" s="1"/>
  <c r="G104" i="2"/>
  <c r="J104" i="2" s="1"/>
  <c r="F104" i="2"/>
  <c r="I104" i="2" s="1"/>
  <c r="E104" i="2"/>
  <c r="K103" i="2"/>
  <c r="H103" i="2"/>
  <c r="G103" i="2"/>
  <c r="J103" i="2" s="1"/>
  <c r="F103" i="2"/>
  <c r="I103" i="2" s="1"/>
  <c r="E103" i="2"/>
  <c r="K102" i="2"/>
  <c r="J102" i="2"/>
  <c r="H102" i="2"/>
  <c r="G102" i="2"/>
  <c r="F102" i="2"/>
  <c r="I102" i="2" s="1"/>
  <c r="E102" i="2"/>
  <c r="K101" i="2"/>
  <c r="J101" i="2"/>
  <c r="I101" i="2"/>
  <c r="H101" i="2"/>
  <c r="G101" i="2"/>
  <c r="F101" i="2"/>
  <c r="E101" i="2"/>
  <c r="J100" i="2"/>
  <c r="I100" i="2"/>
  <c r="H100" i="2"/>
  <c r="K100" i="2" s="1"/>
  <c r="G100" i="2"/>
  <c r="F100" i="2"/>
  <c r="E100" i="2"/>
  <c r="I99" i="2"/>
  <c r="H99" i="2"/>
  <c r="K99" i="2" s="1"/>
  <c r="G99" i="2"/>
  <c r="J99" i="2" s="1"/>
  <c r="F99" i="2"/>
  <c r="E99" i="2"/>
  <c r="H98" i="2"/>
  <c r="K98" i="2" s="1"/>
  <c r="G98" i="2"/>
  <c r="J98" i="2" s="1"/>
  <c r="F98" i="2"/>
  <c r="I98" i="2" s="1"/>
  <c r="E98" i="2"/>
  <c r="H97" i="2"/>
  <c r="K97" i="2" s="1"/>
  <c r="G97" i="2"/>
  <c r="J97" i="2" s="1"/>
  <c r="F97" i="2"/>
  <c r="I97" i="2" s="1"/>
  <c r="E97" i="2"/>
  <c r="H96" i="2"/>
  <c r="K96" i="2" s="1"/>
  <c r="G96" i="2"/>
  <c r="J96" i="2" s="1"/>
  <c r="F96" i="2"/>
  <c r="I96" i="2" s="1"/>
  <c r="E96" i="2"/>
  <c r="K95" i="2"/>
  <c r="H95" i="2"/>
  <c r="G95" i="2"/>
  <c r="J95" i="2" s="1"/>
  <c r="F95" i="2"/>
  <c r="I95" i="2" s="1"/>
  <c r="E95" i="2"/>
  <c r="K94" i="2"/>
  <c r="J94" i="2"/>
  <c r="H94" i="2"/>
  <c r="G94" i="2"/>
  <c r="F94" i="2"/>
  <c r="I94" i="2" s="1"/>
  <c r="E94" i="2"/>
  <c r="K93" i="2"/>
  <c r="J93" i="2"/>
  <c r="I93" i="2"/>
  <c r="H93" i="2"/>
  <c r="G93" i="2"/>
  <c r="F93" i="2"/>
  <c r="E93" i="2"/>
  <c r="J92" i="2"/>
  <c r="I92" i="2"/>
  <c r="H92" i="2"/>
  <c r="K92" i="2" s="1"/>
  <c r="G92" i="2"/>
  <c r="F92" i="2"/>
  <c r="E92" i="2"/>
  <c r="I91" i="2"/>
  <c r="H91" i="2"/>
  <c r="K91" i="2" s="1"/>
  <c r="G91" i="2"/>
  <c r="J91" i="2" s="1"/>
  <c r="F91" i="2"/>
  <c r="E91" i="2"/>
  <c r="H90" i="2"/>
  <c r="K90" i="2" s="1"/>
  <c r="G90" i="2"/>
  <c r="J90" i="2" s="1"/>
  <c r="F90" i="2"/>
  <c r="I90" i="2" s="1"/>
  <c r="E90" i="2"/>
  <c r="H89" i="2"/>
  <c r="K89" i="2" s="1"/>
  <c r="G89" i="2"/>
  <c r="J89" i="2" s="1"/>
  <c r="F89" i="2"/>
  <c r="I89" i="2" s="1"/>
  <c r="E89" i="2"/>
  <c r="H88" i="2"/>
  <c r="K88" i="2" s="1"/>
  <c r="G88" i="2"/>
  <c r="J88" i="2" s="1"/>
  <c r="F88" i="2"/>
  <c r="I88" i="2" s="1"/>
  <c r="E88" i="2"/>
  <c r="K87" i="2"/>
  <c r="H87" i="2"/>
  <c r="G87" i="2"/>
  <c r="J87" i="2" s="1"/>
  <c r="F87" i="2"/>
  <c r="I87" i="2" s="1"/>
  <c r="E87" i="2"/>
  <c r="K86" i="2"/>
  <c r="J86" i="2"/>
  <c r="H86" i="2"/>
  <c r="G86" i="2"/>
  <c r="F86" i="2"/>
  <c r="I86" i="2" s="1"/>
  <c r="E86" i="2"/>
  <c r="K85" i="2"/>
  <c r="J85" i="2"/>
  <c r="I85" i="2"/>
  <c r="H85" i="2"/>
  <c r="G85" i="2"/>
  <c r="F85" i="2"/>
  <c r="E85" i="2"/>
  <c r="J84" i="2"/>
  <c r="I84" i="2"/>
  <c r="H84" i="2"/>
  <c r="K84" i="2" s="1"/>
  <c r="G84" i="2"/>
  <c r="F84" i="2"/>
  <c r="E84" i="2"/>
  <c r="I83" i="2"/>
  <c r="H83" i="2"/>
  <c r="K83" i="2" s="1"/>
  <c r="G83" i="2"/>
  <c r="J83" i="2" s="1"/>
  <c r="F83" i="2"/>
  <c r="E83" i="2"/>
  <c r="H82" i="2"/>
  <c r="K82" i="2" s="1"/>
  <c r="G82" i="2"/>
  <c r="J82" i="2" s="1"/>
  <c r="F82" i="2"/>
  <c r="I82" i="2" s="1"/>
  <c r="E82" i="2"/>
  <c r="H81" i="2"/>
  <c r="K81" i="2" s="1"/>
  <c r="G81" i="2"/>
  <c r="J81" i="2" s="1"/>
  <c r="F81" i="2"/>
  <c r="I81" i="2" s="1"/>
  <c r="E81" i="2"/>
  <c r="H80" i="2"/>
  <c r="K80" i="2" s="1"/>
  <c r="G80" i="2"/>
  <c r="J80" i="2" s="1"/>
  <c r="F80" i="2"/>
  <c r="I80" i="2" s="1"/>
  <c r="E80" i="2"/>
  <c r="K79" i="2"/>
  <c r="H79" i="2"/>
  <c r="G79" i="2"/>
  <c r="J79" i="2" s="1"/>
  <c r="F79" i="2"/>
  <c r="I79" i="2" s="1"/>
  <c r="E79" i="2"/>
  <c r="K78" i="2"/>
  <c r="J78" i="2"/>
  <c r="H78" i="2"/>
  <c r="G78" i="2"/>
  <c r="F78" i="2"/>
  <c r="I78" i="2" s="1"/>
  <c r="E78" i="2"/>
  <c r="K77" i="2"/>
  <c r="J77" i="2"/>
  <c r="I77" i="2"/>
  <c r="H77" i="2"/>
  <c r="G77" i="2"/>
  <c r="F77" i="2"/>
  <c r="E77" i="2"/>
  <c r="J76" i="2"/>
  <c r="I76" i="2"/>
  <c r="H76" i="2"/>
  <c r="K76" i="2" s="1"/>
  <c r="G76" i="2"/>
  <c r="F76" i="2"/>
  <c r="E76" i="2"/>
  <c r="I75" i="2"/>
  <c r="H75" i="2"/>
  <c r="K75" i="2" s="1"/>
  <c r="G75" i="2"/>
  <c r="J75" i="2" s="1"/>
  <c r="F75" i="2"/>
  <c r="E75" i="2"/>
  <c r="H74" i="2"/>
  <c r="K74" i="2" s="1"/>
  <c r="G74" i="2"/>
  <c r="J74" i="2" s="1"/>
  <c r="F74" i="2"/>
  <c r="I74" i="2" s="1"/>
  <c r="E74" i="2"/>
  <c r="H73" i="2"/>
  <c r="K73" i="2" s="1"/>
  <c r="G73" i="2"/>
  <c r="J73" i="2" s="1"/>
  <c r="F73" i="2"/>
  <c r="I73" i="2" s="1"/>
  <c r="E73" i="2"/>
  <c r="H72" i="2"/>
  <c r="K72" i="2" s="1"/>
  <c r="G72" i="2"/>
  <c r="J72" i="2" s="1"/>
  <c r="F72" i="2"/>
  <c r="I72" i="2" s="1"/>
  <c r="E72" i="2"/>
  <c r="K71" i="2"/>
  <c r="H71" i="2"/>
  <c r="G71" i="2"/>
  <c r="J71" i="2" s="1"/>
  <c r="F71" i="2"/>
  <c r="I71" i="2" s="1"/>
  <c r="E71" i="2"/>
  <c r="K70" i="2"/>
  <c r="J70" i="2"/>
  <c r="H70" i="2"/>
  <c r="G70" i="2"/>
  <c r="F70" i="2"/>
  <c r="I70" i="2" s="1"/>
  <c r="E70" i="2"/>
  <c r="K69" i="2"/>
  <c r="J69" i="2"/>
  <c r="I69" i="2"/>
  <c r="H69" i="2"/>
  <c r="G69" i="2"/>
  <c r="F69" i="2"/>
  <c r="E69" i="2"/>
  <c r="J68" i="2"/>
  <c r="I68" i="2"/>
  <c r="H68" i="2"/>
  <c r="K68" i="2" s="1"/>
  <c r="G68" i="2"/>
  <c r="F68" i="2"/>
  <c r="E68" i="2"/>
  <c r="I67" i="2"/>
  <c r="H67" i="2"/>
  <c r="K67" i="2" s="1"/>
  <c r="G67" i="2"/>
  <c r="J67" i="2" s="1"/>
  <c r="F67" i="2"/>
  <c r="E67" i="2"/>
  <c r="H66" i="2"/>
  <c r="K66" i="2" s="1"/>
  <c r="G66" i="2"/>
  <c r="J66" i="2" s="1"/>
  <c r="F66" i="2"/>
  <c r="I66" i="2" s="1"/>
  <c r="E66" i="2"/>
  <c r="H65" i="2"/>
  <c r="K65" i="2" s="1"/>
  <c r="G65" i="2"/>
  <c r="J65" i="2" s="1"/>
  <c r="F65" i="2"/>
  <c r="I65" i="2" s="1"/>
  <c r="E65" i="2"/>
  <c r="H64" i="2"/>
  <c r="K64" i="2" s="1"/>
  <c r="G64" i="2"/>
  <c r="J64" i="2" s="1"/>
  <c r="F64" i="2"/>
  <c r="I64" i="2" s="1"/>
  <c r="E64" i="2"/>
  <c r="K63" i="2"/>
  <c r="H63" i="2"/>
  <c r="G63" i="2"/>
  <c r="J63" i="2" s="1"/>
  <c r="F63" i="2"/>
  <c r="I63" i="2" s="1"/>
  <c r="E63" i="2"/>
  <c r="K62" i="2"/>
  <c r="J62" i="2"/>
  <c r="H62" i="2"/>
  <c r="G62" i="2"/>
  <c r="F62" i="2"/>
  <c r="I62" i="2" s="1"/>
  <c r="E62" i="2"/>
  <c r="K61" i="2"/>
  <c r="J61" i="2"/>
  <c r="I61" i="2"/>
  <c r="H61" i="2"/>
  <c r="G61" i="2"/>
  <c r="F61" i="2"/>
  <c r="E61" i="2"/>
  <c r="J60" i="2"/>
  <c r="I60" i="2"/>
  <c r="H60" i="2"/>
  <c r="K60" i="2" s="1"/>
  <c r="G60" i="2"/>
  <c r="F60" i="2"/>
  <c r="E60" i="2"/>
  <c r="I59" i="2"/>
  <c r="H59" i="2"/>
  <c r="K59" i="2" s="1"/>
  <c r="G59" i="2"/>
  <c r="J59" i="2" s="1"/>
  <c r="F59" i="2"/>
  <c r="E59" i="2"/>
  <c r="H58" i="2"/>
  <c r="K58" i="2" s="1"/>
  <c r="G58" i="2"/>
  <c r="J58" i="2" s="1"/>
  <c r="F58" i="2"/>
  <c r="I58" i="2" s="1"/>
  <c r="E58" i="2"/>
  <c r="H57" i="2"/>
  <c r="K57" i="2" s="1"/>
  <c r="G57" i="2"/>
  <c r="J57" i="2" s="1"/>
  <c r="F57" i="2"/>
  <c r="I57" i="2" s="1"/>
  <c r="E57" i="2"/>
  <c r="H56" i="2"/>
  <c r="K56" i="2" s="1"/>
  <c r="G56" i="2"/>
  <c r="J56" i="2" s="1"/>
  <c r="F56" i="2"/>
  <c r="I56" i="2" s="1"/>
  <c r="E56" i="2"/>
  <c r="K55" i="2"/>
  <c r="H55" i="2"/>
  <c r="G55" i="2"/>
  <c r="J55" i="2" s="1"/>
  <c r="F55" i="2"/>
  <c r="I55" i="2" s="1"/>
  <c r="E55" i="2"/>
  <c r="K54" i="2"/>
  <c r="J54" i="2"/>
  <c r="H54" i="2"/>
  <c r="G54" i="2"/>
  <c r="F54" i="2"/>
  <c r="I54" i="2" s="1"/>
  <c r="E54" i="2"/>
  <c r="K53" i="2"/>
  <c r="J53" i="2"/>
  <c r="I53" i="2"/>
  <c r="H53" i="2"/>
  <c r="G53" i="2"/>
  <c r="F53" i="2"/>
  <c r="E53" i="2"/>
  <c r="J52" i="2"/>
  <c r="I52" i="2"/>
  <c r="H52" i="2"/>
  <c r="K52" i="2" s="1"/>
  <c r="G52" i="2"/>
  <c r="F52" i="2"/>
  <c r="E52" i="2"/>
  <c r="I51" i="2"/>
  <c r="H51" i="2"/>
  <c r="K51" i="2" s="1"/>
  <c r="G51" i="2"/>
  <c r="J51" i="2" s="1"/>
  <c r="F51" i="2"/>
  <c r="E51" i="2"/>
  <c r="H50" i="2"/>
  <c r="K50" i="2" s="1"/>
  <c r="G50" i="2"/>
  <c r="J50" i="2" s="1"/>
  <c r="F50" i="2"/>
  <c r="I50" i="2" s="1"/>
  <c r="E50" i="2"/>
  <c r="H49" i="2"/>
  <c r="K49" i="2" s="1"/>
  <c r="G49" i="2"/>
  <c r="J49" i="2" s="1"/>
  <c r="F49" i="2"/>
  <c r="I49" i="2" s="1"/>
  <c r="E49" i="2"/>
  <c r="H48" i="2"/>
  <c r="K48" i="2" s="1"/>
  <c r="G48" i="2"/>
  <c r="J48" i="2" s="1"/>
  <c r="F48" i="2"/>
  <c r="I48" i="2" s="1"/>
  <c r="E48" i="2"/>
  <c r="K47" i="2"/>
  <c r="H47" i="2"/>
  <c r="G47" i="2"/>
  <c r="J47" i="2" s="1"/>
  <c r="F47" i="2"/>
  <c r="I47" i="2" s="1"/>
  <c r="E47" i="2"/>
  <c r="K46" i="2"/>
  <c r="J46" i="2"/>
  <c r="H46" i="2"/>
  <c r="G46" i="2"/>
  <c r="F46" i="2"/>
  <c r="I46" i="2" s="1"/>
  <c r="E46" i="2"/>
  <c r="K45" i="2"/>
  <c r="J45" i="2"/>
  <c r="I45" i="2"/>
  <c r="H45" i="2"/>
  <c r="G45" i="2"/>
  <c r="F45" i="2"/>
  <c r="E45" i="2"/>
  <c r="J44" i="2"/>
  <c r="I44" i="2"/>
  <c r="H44" i="2"/>
  <c r="K44" i="2" s="1"/>
  <c r="G44" i="2"/>
  <c r="F44" i="2"/>
  <c r="E44" i="2"/>
  <c r="I43" i="2"/>
  <c r="H43" i="2"/>
  <c r="K43" i="2" s="1"/>
  <c r="G43" i="2"/>
  <c r="J43" i="2" s="1"/>
  <c r="F43" i="2"/>
  <c r="E43" i="2"/>
  <c r="H42" i="2"/>
  <c r="K42" i="2" s="1"/>
  <c r="G42" i="2"/>
  <c r="J42" i="2" s="1"/>
  <c r="F42" i="2"/>
  <c r="I42" i="2" s="1"/>
  <c r="E42" i="2"/>
  <c r="H41" i="2"/>
  <c r="K41" i="2" s="1"/>
  <c r="G41" i="2"/>
  <c r="J41" i="2" s="1"/>
  <c r="F41" i="2"/>
  <c r="I41" i="2" s="1"/>
  <c r="E41" i="2"/>
  <c r="H40" i="2"/>
  <c r="K40" i="2" s="1"/>
  <c r="G40" i="2"/>
  <c r="J40" i="2" s="1"/>
  <c r="F40" i="2"/>
  <c r="I40" i="2" s="1"/>
  <c r="E40" i="2"/>
  <c r="K39" i="2"/>
  <c r="H39" i="2"/>
  <c r="G39" i="2"/>
  <c r="J39" i="2" s="1"/>
  <c r="F39" i="2"/>
  <c r="I39" i="2" s="1"/>
  <c r="E39" i="2"/>
  <c r="K38" i="2"/>
  <c r="J38" i="2"/>
  <c r="H38" i="2"/>
  <c r="G38" i="2"/>
  <c r="F38" i="2"/>
  <c r="I38" i="2" s="1"/>
  <c r="E38" i="2"/>
  <c r="K37" i="2"/>
  <c r="J37" i="2"/>
  <c r="I37" i="2"/>
  <c r="H37" i="2"/>
  <c r="G37" i="2"/>
  <c r="F37" i="2"/>
  <c r="E37" i="2"/>
  <c r="J36" i="2"/>
  <c r="I36" i="2"/>
  <c r="H36" i="2"/>
  <c r="K36" i="2" s="1"/>
  <c r="G36" i="2"/>
  <c r="F36" i="2"/>
  <c r="E36" i="2"/>
  <c r="I35" i="2"/>
  <c r="H35" i="2"/>
  <c r="K35" i="2" s="1"/>
  <c r="G35" i="2"/>
  <c r="J35" i="2" s="1"/>
  <c r="F35" i="2"/>
  <c r="E35" i="2"/>
  <c r="H34" i="2"/>
  <c r="K34" i="2" s="1"/>
  <c r="G34" i="2"/>
  <c r="J34" i="2" s="1"/>
  <c r="F34" i="2"/>
  <c r="I34" i="2" s="1"/>
  <c r="E34" i="2"/>
  <c r="H33" i="2"/>
  <c r="K33" i="2" s="1"/>
  <c r="G33" i="2"/>
  <c r="J33" i="2" s="1"/>
  <c r="F33" i="2"/>
  <c r="I33" i="2" s="1"/>
  <c r="E33" i="2"/>
  <c r="H32" i="2"/>
  <c r="K32" i="2" s="1"/>
  <c r="G32" i="2"/>
  <c r="J32" i="2" s="1"/>
  <c r="F32" i="2"/>
  <c r="I32" i="2" s="1"/>
  <c r="E32" i="2"/>
  <c r="K31" i="2"/>
  <c r="H31" i="2"/>
  <c r="G31" i="2"/>
  <c r="J31" i="2" s="1"/>
  <c r="F31" i="2"/>
  <c r="I31" i="2" s="1"/>
  <c r="E31" i="2"/>
  <c r="K30" i="2"/>
  <c r="J30" i="2"/>
  <c r="H30" i="2"/>
  <c r="G30" i="2"/>
  <c r="F30" i="2"/>
  <c r="I30" i="2" s="1"/>
  <c r="E30" i="2"/>
  <c r="K29" i="2"/>
  <c r="J29" i="2"/>
  <c r="I29" i="2"/>
  <c r="H29" i="2"/>
  <c r="G29" i="2"/>
  <c r="F29" i="2"/>
  <c r="E29" i="2"/>
  <c r="J28" i="2"/>
  <c r="I28" i="2"/>
  <c r="H28" i="2"/>
  <c r="K28" i="2" s="1"/>
  <c r="G28" i="2"/>
  <c r="F28" i="2"/>
  <c r="E28" i="2"/>
  <c r="I27" i="2"/>
  <c r="H27" i="2"/>
  <c r="K27" i="2" s="1"/>
  <c r="G27" i="2"/>
  <c r="J27" i="2" s="1"/>
  <c r="F27" i="2"/>
  <c r="E27" i="2"/>
</calcChain>
</file>

<file path=xl/sharedStrings.xml><?xml version="1.0" encoding="utf-8"?>
<sst xmlns="http://schemas.openxmlformats.org/spreadsheetml/2006/main" count="21" uniqueCount="11">
  <si>
    <t>Short-Term Energy Outlook, February 2017</t>
  </si>
  <si>
    <t>Inventories (Million barrels)</t>
  </si>
  <si>
    <t>Distillate</t>
  </si>
  <si>
    <t>Gasoline</t>
  </si>
  <si>
    <t>Middle</t>
  </si>
  <si>
    <t>Low</t>
  </si>
  <si>
    <t>High</t>
  </si>
  <si>
    <t>Range</t>
  </si>
  <si>
    <t>Source: Short-Term Energy Outlook, February 2017.</t>
  </si>
  <si>
    <t>Note:  Colored bands around storage levels represent the range between the minimum and maximum from Jan. 2012 - Dec. 2016.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</si>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</sst>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mmm\ yyyy"/>
    <numFmt numFmtId="166" formatCode="0.0"/>
    <numFmt numFmtId="167" formatCode="mm/dd/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0" xfId="1" applyFont="1" applyAlignment="1">
      <alignment horizontal="right"/>
    </xf>
    <xf numFmtId="0" fontId="4" fillId="0" borderId="0" xfId="1" applyFont="1"/>
    <xf numFmtId="0" fontId="1" fillId="0" borderId="1" xfId="1" applyBorder="1"/>
    <xf numFmtId="0" fontId="4" fillId="0" borderId="1" xfId="1" applyFont="1" applyBorder="1" applyAlignment="1">
      <alignment horizontal="right"/>
    </xf>
    <xf numFmtId="0" fontId="4" fillId="0" borderId="1" xfId="1" applyFont="1" applyBorder="1"/>
    <xf numFmtId="0" fontId="4" fillId="0" borderId="1" xfId="1" applyFont="1" applyFill="1" applyBorder="1" applyAlignment="1">
      <alignment horizontal="right"/>
    </xf>
    <xf numFmtId="165" fontId="1" fillId="0" borderId="0" xfId="1" applyNumberFormat="1"/>
    <xf numFmtId="166" fontId="1" fillId="0" borderId="0" xfId="1" applyNumberFormat="1"/>
    <xf numFmtId="166" fontId="1" fillId="0" borderId="0" xfId="1" applyNumberFormat="1" applyAlignment="1">
      <alignment horizontal="center"/>
    </xf>
    <xf numFmtId="165" fontId="1" fillId="0" borderId="0" xfId="1" applyNumberFormat="1" applyBorder="1"/>
    <xf numFmtId="0" fontId="1" fillId="0" borderId="0" xfId="1" applyBorder="1"/>
    <xf numFmtId="165" fontId="1" fillId="0" borderId="1" xfId="1" applyNumberFormat="1" applyBorder="1"/>
    <xf numFmtId="166" fontId="1" fillId="0" borderId="1" xfId="1" applyNumberFormat="1" applyBorder="1"/>
    <xf numFmtId="166" fontId="1" fillId="0" borderId="1" xfId="1" applyNumberFormat="1" applyBorder="1" applyAlignment="1">
      <alignment horizontal="center"/>
    </xf>
    <xf numFmtId="165" fontId="1" fillId="0" borderId="1" xfId="1" applyNumberFormat="1" applyBorder="1" applyAlignment="1">
      <alignment horizontal="right"/>
    </xf>
    <xf numFmtId="0" fontId="1" fillId="0" borderId="1" xfId="1" applyBorder="1" applyAlignment="1">
      <alignment horizontal="right"/>
    </xf>
    <xf numFmtId="0" fontId="1" fillId="0" borderId="0" xfId="1" quotePrefix="1"/>
    <xf numFmtId="0" fontId="1" fillId="0" borderId="0" xfId="1" applyNumberFormat="1"/>
    <xf numFmtId="167" fontId="1" fillId="0" borderId="0" xfId="1" applyNumberFormat="1"/>
    <xf numFmtId="166" fontId="1" fillId="0" borderId="0" xfId="1" quotePrefix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gasoline and distillate inventories</a:t>
            </a:r>
          </a:p>
          <a:p>
            <a:pPr algn="l">
              <a:defRPr/>
            </a:pPr>
            <a:r>
              <a:rPr lang="en-US" sz="1000" b="0"/>
              <a:t>million barrels</a:t>
            </a:r>
          </a:p>
        </c:rich>
      </c:tx>
      <c:layout>
        <c:manualLayout>
          <c:xMode val="edge"/>
          <c:yMode val="edge"/>
          <c:x val="1.1804293694058183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962330928146166E-2"/>
          <c:y val="0.16722918510925791"/>
          <c:w val="0.90214509771644402"/>
          <c:h val="0.57801177219711464"/>
        </c:manualLayout>
      </c:layout>
      <c:areaChart>
        <c:grouping val="stacked"/>
        <c:varyColors val="0"/>
        <c:ser>
          <c:idx val="2"/>
          <c:order val="2"/>
          <c:tx>
            <c:v>Normal range for distillate - low</c:v>
          </c:tx>
          <c:spPr>
            <a:noFill/>
            <a:ln>
              <a:noFill/>
            </a:ln>
          </c:spP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'Fig16'!$E$27:$E$110</c:f>
              <c:numCache>
                <c:formatCode>0.0</c:formatCode>
                <c:ptCount val="84"/>
                <c:pt idx="0">
                  <c:v>114.66800000000001</c:v>
                </c:pt>
                <c:pt idx="1">
                  <c:v>113.10299999999999</c:v>
                </c:pt>
                <c:pt idx="2">
                  <c:v>115.227</c:v>
                </c:pt>
                <c:pt idx="3">
                  <c:v>116.69199999999999</c:v>
                </c:pt>
                <c:pt idx="4">
                  <c:v>121.44499999999999</c:v>
                </c:pt>
                <c:pt idx="5">
                  <c:v>119.89</c:v>
                </c:pt>
                <c:pt idx="6">
                  <c:v>125.45699999999999</c:v>
                </c:pt>
                <c:pt idx="7">
                  <c:v>127.309</c:v>
                </c:pt>
                <c:pt idx="8">
                  <c:v>127.384</c:v>
                </c:pt>
                <c:pt idx="9">
                  <c:v>118.035</c:v>
                </c:pt>
                <c:pt idx="10">
                  <c:v>117.99299999999999</c:v>
                </c:pt>
                <c:pt idx="11">
                  <c:v>127.54300000000001</c:v>
                </c:pt>
                <c:pt idx="12">
                  <c:v>114.66800000000001</c:v>
                </c:pt>
                <c:pt idx="13">
                  <c:v>113.10299999999999</c:v>
                </c:pt>
                <c:pt idx="14">
                  <c:v>115.227</c:v>
                </c:pt>
                <c:pt idx="15">
                  <c:v>116.69199999999999</c:v>
                </c:pt>
                <c:pt idx="16">
                  <c:v>121.44499999999999</c:v>
                </c:pt>
                <c:pt idx="17">
                  <c:v>119.89</c:v>
                </c:pt>
                <c:pt idx="18">
                  <c:v>125.45699999999999</c:v>
                </c:pt>
                <c:pt idx="19">
                  <c:v>127.309</c:v>
                </c:pt>
                <c:pt idx="20">
                  <c:v>127.384</c:v>
                </c:pt>
                <c:pt idx="21">
                  <c:v>118.035</c:v>
                </c:pt>
                <c:pt idx="22">
                  <c:v>117.99299999999999</c:v>
                </c:pt>
                <c:pt idx="23">
                  <c:v>127.54300000000001</c:v>
                </c:pt>
                <c:pt idx="24">
                  <c:v>114.66800000000001</c:v>
                </c:pt>
                <c:pt idx="25">
                  <c:v>113.10299999999999</c:v>
                </c:pt>
                <c:pt idx="26">
                  <c:v>115.227</c:v>
                </c:pt>
                <c:pt idx="27">
                  <c:v>116.69199999999999</c:v>
                </c:pt>
                <c:pt idx="28">
                  <c:v>121.44499999999999</c:v>
                </c:pt>
                <c:pt idx="29">
                  <c:v>119.89</c:v>
                </c:pt>
                <c:pt idx="30">
                  <c:v>125.45699999999999</c:v>
                </c:pt>
                <c:pt idx="31">
                  <c:v>127.309</c:v>
                </c:pt>
                <c:pt idx="32">
                  <c:v>127.384</c:v>
                </c:pt>
                <c:pt idx="33">
                  <c:v>118.035</c:v>
                </c:pt>
                <c:pt idx="34">
                  <c:v>117.99299999999999</c:v>
                </c:pt>
                <c:pt idx="35">
                  <c:v>127.54300000000001</c:v>
                </c:pt>
                <c:pt idx="36">
                  <c:v>114.66800000000001</c:v>
                </c:pt>
                <c:pt idx="37">
                  <c:v>113.10299999999999</c:v>
                </c:pt>
                <c:pt idx="38">
                  <c:v>115.227</c:v>
                </c:pt>
                <c:pt idx="39">
                  <c:v>116.69199999999999</c:v>
                </c:pt>
                <c:pt idx="40">
                  <c:v>121.44499999999999</c:v>
                </c:pt>
                <c:pt idx="41">
                  <c:v>119.89</c:v>
                </c:pt>
                <c:pt idx="42">
                  <c:v>125.45699999999999</c:v>
                </c:pt>
                <c:pt idx="43">
                  <c:v>127.309</c:v>
                </c:pt>
                <c:pt idx="44">
                  <c:v>127.384</c:v>
                </c:pt>
                <c:pt idx="45">
                  <c:v>118.035</c:v>
                </c:pt>
                <c:pt idx="46">
                  <c:v>117.99299999999999</c:v>
                </c:pt>
                <c:pt idx="47">
                  <c:v>127.54300000000001</c:v>
                </c:pt>
                <c:pt idx="48">
                  <c:v>114.66800000000001</c:v>
                </c:pt>
                <c:pt idx="49">
                  <c:v>113.10299999999999</c:v>
                </c:pt>
                <c:pt idx="50">
                  <c:v>115.227</c:v>
                </c:pt>
                <c:pt idx="51">
                  <c:v>116.69199999999999</c:v>
                </c:pt>
                <c:pt idx="52">
                  <c:v>121.44499999999999</c:v>
                </c:pt>
                <c:pt idx="53">
                  <c:v>119.89</c:v>
                </c:pt>
                <c:pt idx="54">
                  <c:v>125.45699999999999</c:v>
                </c:pt>
                <c:pt idx="55">
                  <c:v>127.309</c:v>
                </c:pt>
                <c:pt idx="56">
                  <c:v>127.384</c:v>
                </c:pt>
                <c:pt idx="57">
                  <c:v>118.035</c:v>
                </c:pt>
                <c:pt idx="58">
                  <c:v>117.99299999999999</c:v>
                </c:pt>
                <c:pt idx="59">
                  <c:v>127.54300000000001</c:v>
                </c:pt>
                <c:pt idx="60">
                  <c:v>114.66800000000001</c:v>
                </c:pt>
                <c:pt idx="61">
                  <c:v>113.10299999999999</c:v>
                </c:pt>
                <c:pt idx="62">
                  <c:v>115.227</c:v>
                </c:pt>
                <c:pt idx="63">
                  <c:v>116.69199999999999</c:v>
                </c:pt>
                <c:pt idx="64">
                  <c:v>121.44499999999999</c:v>
                </c:pt>
                <c:pt idx="65">
                  <c:v>119.89</c:v>
                </c:pt>
                <c:pt idx="66">
                  <c:v>125.45699999999999</c:v>
                </c:pt>
                <c:pt idx="67">
                  <c:v>127.309</c:v>
                </c:pt>
                <c:pt idx="68">
                  <c:v>127.384</c:v>
                </c:pt>
                <c:pt idx="69">
                  <c:v>118.035</c:v>
                </c:pt>
                <c:pt idx="70">
                  <c:v>117.99299999999999</c:v>
                </c:pt>
                <c:pt idx="71">
                  <c:v>127.54300000000001</c:v>
                </c:pt>
                <c:pt idx="72">
                  <c:v>114.66800000000001</c:v>
                </c:pt>
                <c:pt idx="73">
                  <c:v>113.10299999999999</c:v>
                </c:pt>
                <c:pt idx="74">
                  <c:v>115.227</c:v>
                </c:pt>
                <c:pt idx="75">
                  <c:v>116.69199999999999</c:v>
                </c:pt>
                <c:pt idx="76">
                  <c:v>121.44499999999999</c:v>
                </c:pt>
                <c:pt idx="77">
                  <c:v>119.89</c:v>
                </c:pt>
                <c:pt idx="78">
                  <c:v>125.45699999999999</c:v>
                </c:pt>
                <c:pt idx="79">
                  <c:v>127.309</c:v>
                </c:pt>
                <c:pt idx="80">
                  <c:v>127.384</c:v>
                </c:pt>
                <c:pt idx="81">
                  <c:v>118.035</c:v>
                </c:pt>
                <c:pt idx="82">
                  <c:v>117.99299999999999</c:v>
                </c:pt>
                <c:pt idx="83">
                  <c:v>127.54300000000001</c:v>
                </c:pt>
              </c:numCache>
            </c:numRef>
          </c:val>
        </c:ser>
        <c:ser>
          <c:idx val="3"/>
          <c:order val="3"/>
          <c:tx>
            <c:v>Normal range for distillate - high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'Fig16'!$I$27:$I$110</c:f>
              <c:numCache>
                <c:formatCode>0.0</c:formatCode>
                <c:ptCount val="84"/>
                <c:pt idx="0">
                  <c:v>45.914999999999992</c:v>
                </c:pt>
                <c:pt idx="1">
                  <c:v>49.593000000000004</c:v>
                </c:pt>
                <c:pt idx="2">
                  <c:v>45.393000000000001</c:v>
                </c:pt>
                <c:pt idx="3">
                  <c:v>38.000000000000014</c:v>
                </c:pt>
                <c:pt idx="4">
                  <c:v>32.944000000000017</c:v>
                </c:pt>
                <c:pt idx="5">
                  <c:v>29.349000000000004</c:v>
                </c:pt>
                <c:pt idx="6">
                  <c:v>30.512</c:v>
                </c:pt>
                <c:pt idx="7">
                  <c:v>32.224999999999994</c:v>
                </c:pt>
                <c:pt idx="8">
                  <c:v>32.993999999999986</c:v>
                </c:pt>
                <c:pt idx="9">
                  <c:v>35.84899999999999</c:v>
                </c:pt>
                <c:pt idx="10">
                  <c:v>42.180000000000007</c:v>
                </c:pt>
                <c:pt idx="11">
                  <c:v>36.52985713999999</c:v>
                </c:pt>
                <c:pt idx="12">
                  <c:v>45.914999999999992</c:v>
                </c:pt>
                <c:pt idx="13">
                  <c:v>49.593000000000004</c:v>
                </c:pt>
                <c:pt idx="14">
                  <c:v>45.393000000000001</c:v>
                </c:pt>
                <c:pt idx="15">
                  <c:v>38.000000000000014</c:v>
                </c:pt>
                <c:pt idx="16">
                  <c:v>32.944000000000017</c:v>
                </c:pt>
                <c:pt idx="17">
                  <c:v>29.349000000000004</c:v>
                </c:pt>
                <c:pt idx="18">
                  <c:v>30.512</c:v>
                </c:pt>
                <c:pt idx="19">
                  <c:v>32.224999999999994</c:v>
                </c:pt>
                <c:pt idx="20">
                  <c:v>32.993999999999986</c:v>
                </c:pt>
                <c:pt idx="21">
                  <c:v>35.84899999999999</c:v>
                </c:pt>
                <c:pt idx="22">
                  <c:v>42.180000000000007</c:v>
                </c:pt>
                <c:pt idx="23">
                  <c:v>36.52985713999999</c:v>
                </c:pt>
                <c:pt idx="24">
                  <c:v>45.914999999999992</c:v>
                </c:pt>
                <c:pt idx="25">
                  <c:v>49.593000000000004</c:v>
                </c:pt>
                <c:pt idx="26">
                  <c:v>45.393000000000001</c:v>
                </c:pt>
                <c:pt idx="27">
                  <c:v>38.000000000000014</c:v>
                </c:pt>
                <c:pt idx="28">
                  <c:v>32.944000000000017</c:v>
                </c:pt>
                <c:pt idx="29">
                  <c:v>29.349000000000004</c:v>
                </c:pt>
                <c:pt idx="30">
                  <c:v>30.512</c:v>
                </c:pt>
                <c:pt idx="31">
                  <c:v>32.224999999999994</c:v>
                </c:pt>
                <c:pt idx="32">
                  <c:v>32.993999999999986</c:v>
                </c:pt>
                <c:pt idx="33">
                  <c:v>35.84899999999999</c:v>
                </c:pt>
                <c:pt idx="34">
                  <c:v>42.180000000000007</c:v>
                </c:pt>
                <c:pt idx="35">
                  <c:v>36.52985713999999</c:v>
                </c:pt>
                <c:pt idx="36">
                  <c:v>45.914999999999992</c:v>
                </c:pt>
                <c:pt idx="37">
                  <c:v>49.593000000000004</c:v>
                </c:pt>
                <c:pt idx="38">
                  <c:v>45.393000000000001</c:v>
                </c:pt>
                <c:pt idx="39">
                  <c:v>38.000000000000014</c:v>
                </c:pt>
                <c:pt idx="40">
                  <c:v>32.944000000000017</c:v>
                </c:pt>
                <c:pt idx="41">
                  <c:v>29.349000000000004</c:v>
                </c:pt>
                <c:pt idx="42">
                  <c:v>30.512</c:v>
                </c:pt>
                <c:pt idx="43">
                  <c:v>32.224999999999994</c:v>
                </c:pt>
                <c:pt idx="44">
                  <c:v>32.993999999999986</c:v>
                </c:pt>
                <c:pt idx="45">
                  <c:v>35.84899999999999</c:v>
                </c:pt>
                <c:pt idx="46">
                  <c:v>42.180000000000007</c:v>
                </c:pt>
                <c:pt idx="47">
                  <c:v>36.52985713999999</c:v>
                </c:pt>
                <c:pt idx="48">
                  <c:v>45.914999999999992</c:v>
                </c:pt>
                <c:pt idx="49">
                  <c:v>49.593000000000004</c:v>
                </c:pt>
                <c:pt idx="50">
                  <c:v>45.393000000000001</c:v>
                </c:pt>
                <c:pt idx="51">
                  <c:v>38.000000000000014</c:v>
                </c:pt>
                <c:pt idx="52">
                  <c:v>32.944000000000017</c:v>
                </c:pt>
                <c:pt idx="53">
                  <c:v>29.349000000000004</c:v>
                </c:pt>
                <c:pt idx="54">
                  <c:v>30.512</c:v>
                </c:pt>
                <c:pt idx="55">
                  <c:v>32.224999999999994</c:v>
                </c:pt>
                <c:pt idx="56">
                  <c:v>32.993999999999986</c:v>
                </c:pt>
                <c:pt idx="57">
                  <c:v>35.84899999999999</c:v>
                </c:pt>
                <c:pt idx="58">
                  <c:v>42.180000000000007</c:v>
                </c:pt>
                <c:pt idx="59">
                  <c:v>36.52985713999999</c:v>
                </c:pt>
                <c:pt idx="60">
                  <c:v>45.914999999999992</c:v>
                </c:pt>
                <c:pt idx="61">
                  <c:v>49.593000000000004</c:v>
                </c:pt>
                <c:pt idx="62">
                  <c:v>45.393000000000001</c:v>
                </c:pt>
                <c:pt idx="63">
                  <c:v>38.000000000000014</c:v>
                </c:pt>
                <c:pt idx="64">
                  <c:v>32.944000000000017</c:v>
                </c:pt>
                <c:pt idx="65">
                  <c:v>29.349000000000004</c:v>
                </c:pt>
                <c:pt idx="66">
                  <c:v>30.512</c:v>
                </c:pt>
                <c:pt idx="67">
                  <c:v>32.224999999999994</c:v>
                </c:pt>
                <c:pt idx="68">
                  <c:v>32.993999999999986</c:v>
                </c:pt>
                <c:pt idx="69">
                  <c:v>35.84899999999999</c:v>
                </c:pt>
                <c:pt idx="70">
                  <c:v>42.180000000000007</c:v>
                </c:pt>
                <c:pt idx="71">
                  <c:v>36.52985713999999</c:v>
                </c:pt>
                <c:pt idx="72">
                  <c:v>45.914999999999992</c:v>
                </c:pt>
                <c:pt idx="73">
                  <c:v>49.593000000000004</c:v>
                </c:pt>
                <c:pt idx="74">
                  <c:v>45.393000000000001</c:v>
                </c:pt>
                <c:pt idx="75">
                  <c:v>38.000000000000014</c:v>
                </c:pt>
                <c:pt idx="76">
                  <c:v>32.944000000000017</c:v>
                </c:pt>
                <c:pt idx="77">
                  <c:v>29.349000000000004</c:v>
                </c:pt>
                <c:pt idx="78">
                  <c:v>30.512</c:v>
                </c:pt>
                <c:pt idx="79">
                  <c:v>32.224999999999994</c:v>
                </c:pt>
                <c:pt idx="80">
                  <c:v>32.993999999999986</c:v>
                </c:pt>
                <c:pt idx="81">
                  <c:v>35.84899999999999</c:v>
                </c:pt>
                <c:pt idx="82">
                  <c:v>42.180000000000007</c:v>
                </c:pt>
                <c:pt idx="83">
                  <c:v>36.52985713999999</c:v>
                </c:pt>
              </c:numCache>
            </c:numRef>
          </c:val>
        </c:ser>
        <c:ser>
          <c:idx val="4"/>
          <c:order val="4"/>
          <c:tx>
            <c:v>Normal range for gasoline - low</c:v>
          </c:tx>
          <c:spPr>
            <a:noFill/>
            <a:ln>
              <a:noFill/>
            </a:ln>
          </c:spP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'Fig16'!$J$27:$J$110</c:f>
              <c:numCache>
                <c:formatCode>0.0</c:formatCode>
                <c:ptCount val="84"/>
                <c:pt idx="0">
                  <c:v>73.061000000000007</c:v>
                </c:pt>
                <c:pt idx="1">
                  <c:v>64.066000000000003</c:v>
                </c:pt>
                <c:pt idx="2">
                  <c:v>58.006</c:v>
                </c:pt>
                <c:pt idx="3">
                  <c:v>55.902999999999963</c:v>
                </c:pt>
                <c:pt idx="4">
                  <c:v>50.573999999999984</c:v>
                </c:pt>
                <c:pt idx="5">
                  <c:v>58.344000000000023</c:v>
                </c:pt>
                <c:pt idx="6">
                  <c:v>53.613</c:v>
                </c:pt>
                <c:pt idx="7">
                  <c:v>41.13900000000001</c:v>
                </c:pt>
                <c:pt idx="8">
                  <c:v>40.506000000000029</c:v>
                </c:pt>
                <c:pt idx="9">
                  <c:v>49.111000000000018</c:v>
                </c:pt>
                <c:pt idx="10">
                  <c:v>55.09</c:v>
                </c:pt>
                <c:pt idx="11">
                  <c:v>63.961142859999995</c:v>
                </c:pt>
                <c:pt idx="12">
                  <c:v>73.061000000000007</c:v>
                </c:pt>
                <c:pt idx="13">
                  <c:v>64.066000000000003</c:v>
                </c:pt>
                <c:pt idx="14">
                  <c:v>58.006</c:v>
                </c:pt>
                <c:pt idx="15">
                  <c:v>55.902999999999963</c:v>
                </c:pt>
                <c:pt idx="16">
                  <c:v>50.573999999999984</c:v>
                </c:pt>
                <c:pt idx="17">
                  <c:v>58.344000000000023</c:v>
                </c:pt>
                <c:pt idx="18">
                  <c:v>53.613</c:v>
                </c:pt>
                <c:pt idx="19">
                  <c:v>41.13900000000001</c:v>
                </c:pt>
                <c:pt idx="20">
                  <c:v>40.506000000000029</c:v>
                </c:pt>
                <c:pt idx="21">
                  <c:v>49.111000000000018</c:v>
                </c:pt>
                <c:pt idx="22">
                  <c:v>55.09</c:v>
                </c:pt>
                <c:pt idx="23">
                  <c:v>63.961142859999995</c:v>
                </c:pt>
                <c:pt idx="24">
                  <c:v>73.061000000000007</c:v>
                </c:pt>
                <c:pt idx="25">
                  <c:v>64.066000000000003</c:v>
                </c:pt>
                <c:pt idx="26">
                  <c:v>58.006</c:v>
                </c:pt>
                <c:pt idx="27">
                  <c:v>55.902999999999963</c:v>
                </c:pt>
                <c:pt idx="28">
                  <c:v>50.573999999999984</c:v>
                </c:pt>
                <c:pt idx="29">
                  <c:v>58.344000000000023</c:v>
                </c:pt>
                <c:pt idx="30">
                  <c:v>53.613</c:v>
                </c:pt>
                <c:pt idx="31">
                  <c:v>41.13900000000001</c:v>
                </c:pt>
                <c:pt idx="32">
                  <c:v>40.506000000000029</c:v>
                </c:pt>
                <c:pt idx="33">
                  <c:v>49.111000000000018</c:v>
                </c:pt>
                <c:pt idx="34">
                  <c:v>55.09</c:v>
                </c:pt>
                <c:pt idx="35">
                  <c:v>63.961142859999995</c:v>
                </c:pt>
                <c:pt idx="36">
                  <c:v>73.061000000000007</c:v>
                </c:pt>
                <c:pt idx="37">
                  <c:v>64.066000000000003</c:v>
                </c:pt>
                <c:pt idx="38">
                  <c:v>58.006</c:v>
                </c:pt>
                <c:pt idx="39">
                  <c:v>55.902999999999963</c:v>
                </c:pt>
                <c:pt idx="40">
                  <c:v>50.573999999999984</c:v>
                </c:pt>
                <c:pt idx="41">
                  <c:v>58.344000000000023</c:v>
                </c:pt>
                <c:pt idx="42">
                  <c:v>53.613</c:v>
                </c:pt>
                <c:pt idx="43">
                  <c:v>41.13900000000001</c:v>
                </c:pt>
                <c:pt idx="44">
                  <c:v>40.506000000000029</c:v>
                </c:pt>
                <c:pt idx="45">
                  <c:v>49.111000000000018</c:v>
                </c:pt>
                <c:pt idx="46">
                  <c:v>55.09</c:v>
                </c:pt>
                <c:pt idx="47">
                  <c:v>63.961142859999995</c:v>
                </c:pt>
                <c:pt idx="48">
                  <c:v>73.061000000000007</c:v>
                </c:pt>
                <c:pt idx="49">
                  <c:v>64.066000000000003</c:v>
                </c:pt>
                <c:pt idx="50">
                  <c:v>58.006</c:v>
                </c:pt>
                <c:pt idx="51">
                  <c:v>55.902999999999963</c:v>
                </c:pt>
                <c:pt idx="52">
                  <c:v>50.573999999999984</c:v>
                </c:pt>
                <c:pt idx="53">
                  <c:v>58.344000000000023</c:v>
                </c:pt>
                <c:pt idx="54">
                  <c:v>53.613</c:v>
                </c:pt>
                <c:pt idx="55">
                  <c:v>41.13900000000001</c:v>
                </c:pt>
                <c:pt idx="56">
                  <c:v>40.506000000000029</c:v>
                </c:pt>
                <c:pt idx="57">
                  <c:v>49.111000000000018</c:v>
                </c:pt>
                <c:pt idx="58">
                  <c:v>55.09</c:v>
                </c:pt>
                <c:pt idx="59">
                  <c:v>63.961142859999995</c:v>
                </c:pt>
                <c:pt idx="60">
                  <c:v>73.061000000000007</c:v>
                </c:pt>
                <c:pt idx="61">
                  <c:v>64.066000000000003</c:v>
                </c:pt>
                <c:pt idx="62">
                  <c:v>58.006</c:v>
                </c:pt>
                <c:pt idx="63">
                  <c:v>55.902999999999963</c:v>
                </c:pt>
                <c:pt idx="64">
                  <c:v>50.573999999999984</c:v>
                </c:pt>
                <c:pt idx="65">
                  <c:v>58.344000000000023</c:v>
                </c:pt>
                <c:pt idx="66">
                  <c:v>53.613</c:v>
                </c:pt>
                <c:pt idx="67">
                  <c:v>41.13900000000001</c:v>
                </c:pt>
                <c:pt idx="68">
                  <c:v>40.506000000000029</c:v>
                </c:pt>
                <c:pt idx="69">
                  <c:v>49.111000000000018</c:v>
                </c:pt>
                <c:pt idx="70">
                  <c:v>55.09</c:v>
                </c:pt>
                <c:pt idx="71">
                  <c:v>63.961142859999995</c:v>
                </c:pt>
                <c:pt idx="72">
                  <c:v>73.061000000000007</c:v>
                </c:pt>
                <c:pt idx="73">
                  <c:v>64.066000000000003</c:v>
                </c:pt>
                <c:pt idx="74">
                  <c:v>58.006</c:v>
                </c:pt>
                <c:pt idx="75">
                  <c:v>55.902999999999963</c:v>
                </c:pt>
                <c:pt idx="76">
                  <c:v>50.573999999999984</c:v>
                </c:pt>
                <c:pt idx="77">
                  <c:v>58.344000000000023</c:v>
                </c:pt>
                <c:pt idx="78">
                  <c:v>53.613</c:v>
                </c:pt>
                <c:pt idx="79">
                  <c:v>41.13900000000001</c:v>
                </c:pt>
                <c:pt idx="80">
                  <c:v>40.506000000000029</c:v>
                </c:pt>
                <c:pt idx="81">
                  <c:v>49.111000000000018</c:v>
                </c:pt>
                <c:pt idx="82">
                  <c:v>55.09</c:v>
                </c:pt>
                <c:pt idx="83">
                  <c:v>63.961142859999995</c:v>
                </c:pt>
              </c:numCache>
            </c:numRef>
          </c:val>
        </c:ser>
        <c:ser>
          <c:idx val="5"/>
          <c:order val="5"/>
          <c:tx>
            <c:v>Normal range for gasoline - high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'Fig16'!$K$27:$K$110</c:f>
              <c:numCache>
                <c:formatCode>0.0</c:formatCode>
                <c:ptCount val="84"/>
                <c:pt idx="0">
                  <c:v>27.307999999999993</c:v>
                </c:pt>
                <c:pt idx="1">
                  <c:v>28.851999999999975</c:v>
                </c:pt>
                <c:pt idx="2">
                  <c:v>24.698999999999984</c:v>
                </c:pt>
                <c:pt idx="3">
                  <c:v>32.100000000000023</c:v>
                </c:pt>
                <c:pt idx="4">
                  <c:v>37.640000000000015</c:v>
                </c:pt>
                <c:pt idx="5">
                  <c:v>34.511999999999972</c:v>
                </c:pt>
                <c:pt idx="6">
                  <c:v>30.712999999999994</c:v>
                </c:pt>
                <c:pt idx="7">
                  <c:v>29.275999999999982</c:v>
                </c:pt>
                <c:pt idx="8">
                  <c:v>26.127999999999986</c:v>
                </c:pt>
                <c:pt idx="9">
                  <c:v>21.870999999999981</c:v>
                </c:pt>
                <c:pt idx="10">
                  <c:v>18.152999999999992</c:v>
                </c:pt>
                <c:pt idx="11">
                  <c:v>12.334000000000003</c:v>
                </c:pt>
                <c:pt idx="12">
                  <c:v>27.307999999999993</c:v>
                </c:pt>
                <c:pt idx="13">
                  <c:v>28.851999999999975</c:v>
                </c:pt>
                <c:pt idx="14">
                  <c:v>24.698999999999984</c:v>
                </c:pt>
                <c:pt idx="15">
                  <c:v>32.100000000000023</c:v>
                </c:pt>
                <c:pt idx="16">
                  <c:v>37.640000000000015</c:v>
                </c:pt>
                <c:pt idx="17">
                  <c:v>34.511999999999972</c:v>
                </c:pt>
                <c:pt idx="18">
                  <c:v>30.712999999999994</c:v>
                </c:pt>
                <c:pt idx="19">
                  <c:v>29.275999999999982</c:v>
                </c:pt>
                <c:pt idx="20">
                  <c:v>26.127999999999986</c:v>
                </c:pt>
                <c:pt idx="21">
                  <c:v>21.870999999999981</c:v>
                </c:pt>
                <c:pt idx="22">
                  <c:v>18.152999999999992</c:v>
                </c:pt>
                <c:pt idx="23">
                  <c:v>12.334000000000003</c:v>
                </c:pt>
                <c:pt idx="24">
                  <c:v>27.307999999999993</c:v>
                </c:pt>
                <c:pt idx="25">
                  <c:v>28.851999999999975</c:v>
                </c:pt>
                <c:pt idx="26">
                  <c:v>24.698999999999984</c:v>
                </c:pt>
                <c:pt idx="27">
                  <c:v>32.100000000000023</c:v>
                </c:pt>
                <c:pt idx="28">
                  <c:v>37.640000000000015</c:v>
                </c:pt>
                <c:pt idx="29">
                  <c:v>34.511999999999972</c:v>
                </c:pt>
                <c:pt idx="30">
                  <c:v>30.712999999999994</c:v>
                </c:pt>
                <c:pt idx="31">
                  <c:v>29.275999999999982</c:v>
                </c:pt>
                <c:pt idx="32">
                  <c:v>26.127999999999986</c:v>
                </c:pt>
                <c:pt idx="33">
                  <c:v>21.870999999999981</c:v>
                </c:pt>
                <c:pt idx="34">
                  <c:v>18.152999999999992</c:v>
                </c:pt>
                <c:pt idx="35">
                  <c:v>12.334000000000003</c:v>
                </c:pt>
                <c:pt idx="36">
                  <c:v>27.307999999999993</c:v>
                </c:pt>
                <c:pt idx="37">
                  <c:v>28.851999999999975</c:v>
                </c:pt>
                <c:pt idx="38">
                  <c:v>24.698999999999984</c:v>
                </c:pt>
                <c:pt idx="39">
                  <c:v>32.100000000000023</c:v>
                </c:pt>
                <c:pt idx="40">
                  <c:v>37.640000000000015</c:v>
                </c:pt>
                <c:pt idx="41">
                  <c:v>34.511999999999972</c:v>
                </c:pt>
                <c:pt idx="42">
                  <c:v>30.712999999999994</c:v>
                </c:pt>
                <c:pt idx="43">
                  <c:v>29.275999999999982</c:v>
                </c:pt>
                <c:pt idx="44">
                  <c:v>26.127999999999986</c:v>
                </c:pt>
                <c:pt idx="45">
                  <c:v>21.870999999999981</c:v>
                </c:pt>
                <c:pt idx="46">
                  <c:v>18.152999999999992</c:v>
                </c:pt>
                <c:pt idx="47">
                  <c:v>12.334000000000003</c:v>
                </c:pt>
                <c:pt idx="48">
                  <c:v>27.307999999999993</c:v>
                </c:pt>
                <c:pt idx="49">
                  <c:v>28.851999999999975</c:v>
                </c:pt>
                <c:pt idx="50">
                  <c:v>24.698999999999984</c:v>
                </c:pt>
                <c:pt idx="51">
                  <c:v>32.100000000000023</c:v>
                </c:pt>
                <c:pt idx="52">
                  <c:v>37.640000000000015</c:v>
                </c:pt>
                <c:pt idx="53">
                  <c:v>34.511999999999972</c:v>
                </c:pt>
                <c:pt idx="54">
                  <c:v>30.712999999999994</c:v>
                </c:pt>
                <c:pt idx="55">
                  <c:v>29.275999999999982</c:v>
                </c:pt>
                <c:pt idx="56">
                  <c:v>26.127999999999986</c:v>
                </c:pt>
                <c:pt idx="57">
                  <c:v>21.870999999999981</c:v>
                </c:pt>
                <c:pt idx="58">
                  <c:v>18.152999999999992</c:v>
                </c:pt>
                <c:pt idx="59">
                  <c:v>12.334000000000003</c:v>
                </c:pt>
                <c:pt idx="60">
                  <c:v>27.307999999999993</c:v>
                </c:pt>
                <c:pt idx="61">
                  <c:v>28.851999999999975</c:v>
                </c:pt>
                <c:pt idx="62">
                  <c:v>24.698999999999984</c:v>
                </c:pt>
                <c:pt idx="63">
                  <c:v>32.100000000000023</c:v>
                </c:pt>
                <c:pt idx="64">
                  <c:v>37.640000000000015</c:v>
                </c:pt>
                <c:pt idx="65">
                  <c:v>34.511999999999972</c:v>
                </c:pt>
                <c:pt idx="66">
                  <c:v>30.712999999999994</c:v>
                </c:pt>
                <c:pt idx="67">
                  <c:v>29.275999999999982</c:v>
                </c:pt>
                <c:pt idx="68">
                  <c:v>26.127999999999986</c:v>
                </c:pt>
                <c:pt idx="69">
                  <c:v>21.870999999999981</c:v>
                </c:pt>
                <c:pt idx="70">
                  <c:v>18.152999999999992</c:v>
                </c:pt>
                <c:pt idx="71">
                  <c:v>12.334000000000003</c:v>
                </c:pt>
                <c:pt idx="72">
                  <c:v>27.307999999999993</c:v>
                </c:pt>
                <c:pt idx="73">
                  <c:v>28.851999999999975</c:v>
                </c:pt>
                <c:pt idx="74">
                  <c:v>24.698999999999984</c:v>
                </c:pt>
                <c:pt idx="75">
                  <c:v>32.100000000000023</c:v>
                </c:pt>
                <c:pt idx="76">
                  <c:v>37.640000000000015</c:v>
                </c:pt>
                <c:pt idx="77">
                  <c:v>34.511999999999972</c:v>
                </c:pt>
                <c:pt idx="78">
                  <c:v>30.712999999999994</c:v>
                </c:pt>
                <c:pt idx="79">
                  <c:v>29.275999999999982</c:v>
                </c:pt>
                <c:pt idx="80">
                  <c:v>26.127999999999986</c:v>
                </c:pt>
                <c:pt idx="81">
                  <c:v>21.870999999999981</c:v>
                </c:pt>
                <c:pt idx="82">
                  <c:v>18.152999999999992</c:v>
                </c:pt>
                <c:pt idx="83">
                  <c:v>12.334000000000003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0592"/>
        <c:axId val="656501152"/>
      </c:areaChart>
      <c:lineChart>
        <c:grouping val="standard"/>
        <c:varyColors val="0"/>
        <c:ser>
          <c:idx val="0"/>
          <c:order val="0"/>
          <c:tx>
            <c:v>Distillate inventories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'Fig16'!$B$27:$B$110</c:f>
              <c:numCache>
                <c:formatCode>0.0</c:formatCode>
                <c:ptCount val="84"/>
                <c:pt idx="0">
                  <c:v>147.21</c:v>
                </c:pt>
                <c:pt idx="1">
                  <c:v>139.28899999999999</c:v>
                </c:pt>
                <c:pt idx="2">
                  <c:v>133.697</c:v>
                </c:pt>
                <c:pt idx="3">
                  <c:v>124.66500000000001</c:v>
                </c:pt>
                <c:pt idx="4">
                  <c:v>121.44499999999999</c:v>
                </c:pt>
                <c:pt idx="5">
                  <c:v>119.89</c:v>
                </c:pt>
                <c:pt idx="6">
                  <c:v>126.45399999999999</c:v>
                </c:pt>
                <c:pt idx="7">
                  <c:v>127.309</c:v>
                </c:pt>
                <c:pt idx="8">
                  <c:v>127.384</c:v>
                </c:pt>
                <c:pt idx="9">
                  <c:v>118.65300000000001</c:v>
                </c:pt>
                <c:pt idx="10">
                  <c:v>117.99299999999999</c:v>
                </c:pt>
                <c:pt idx="11">
                  <c:v>134.809</c:v>
                </c:pt>
                <c:pt idx="12">
                  <c:v>131.268</c:v>
                </c:pt>
                <c:pt idx="13">
                  <c:v>121.96299999999999</c:v>
                </c:pt>
                <c:pt idx="14">
                  <c:v>118.73699999999999</c:v>
                </c:pt>
                <c:pt idx="15">
                  <c:v>118.791</c:v>
                </c:pt>
                <c:pt idx="16">
                  <c:v>122.13200000000001</c:v>
                </c:pt>
                <c:pt idx="17">
                  <c:v>122.46299999999999</c:v>
                </c:pt>
                <c:pt idx="18">
                  <c:v>126.02</c:v>
                </c:pt>
                <c:pt idx="19">
                  <c:v>129.06</c:v>
                </c:pt>
                <c:pt idx="20">
                  <c:v>129.32599999999999</c:v>
                </c:pt>
                <c:pt idx="21">
                  <c:v>118.035</c:v>
                </c:pt>
                <c:pt idx="22">
                  <c:v>121.11799999999999</c:v>
                </c:pt>
                <c:pt idx="23">
                  <c:v>127.54300000000001</c:v>
                </c:pt>
                <c:pt idx="24">
                  <c:v>114.66800000000001</c:v>
                </c:pt>
                <c:pt idx="25">
                  <c:v>113.10299999999999</c:v>
                </c:pt>
                <c:pt idx="26">
                  <c:v>115.227</c:v>
                </c:pt>
                <c:pt idx="27">
                  <c:v>116.69199999999999</c:v>
                </c:pt>
                <c:pt idx="28">
                  <c:v>121.56399999999999</c:v>
                </c:pt>
                <c:pt idx="29">
                  <c:v>121.58499999999999</c:v>
                </c:pt>
                <c:pt idx="30">
                  <c:v>125.45699999999999</c:v>
                </c:pt>
                <c:pt idx="31">
                  <c:v>128.31299999999999</c:v>
                </c:pt>
                <c:pt idx="32">
                  <c:v>131.43600000000001</c:v>
                </c:pt>
                <c:pt idx="33">
                  <c:v>120.372</c:v>
                </c:pt>
                <c:pt idx="34">
                  <c:v>126.215</c:v>
                </c:pt>
                <c:pt idx="35">
                  <c:v>136.286</c:v>
                </c:pt>
                <c:pt idx="36">
                  <c:v>132.608</c:v>
                </c:pt>
                <c:pt idx="37">
                  <c:v>123.608</c:v>
                </c:pt>
                <c:pt idx="38">
                  <c:v>128.69200000000001</c:v>
                </c:pt>
                <c:pt idx="39">
                  <c:v>129.77600000000001</c:v>
                </c:pt>
                <c:pt idx="40">
                  <c:v>135.40199999999999</c:v>
                </c:pt>
                <c:pt idx="41">
                  <c:v>139.636</c:v>
                </c:pt>
                <c:pt idx="42">
                  <c:v>142.053</c:v>
                </c:pt>
                <c:pt idx="43">
                  <c:v>152.529</c:v>
                </c:pt>
                <c:pt idx="44">
                  <c:v>149.40299999999999</c:v>
                </c:pt>
                <c:pt idx="45">
                  <c:v>143.625</c:v>
                </c:pt>
                <c:pt idx="46">
                  <c:v>157.21</c:v>
                </c:pt>
                <c:pt idx="47">
                  <c:v>161.32599999999999</c:v>
                </c:pt>
                <c:pt idx="48">
                  <c:v>160.583</c:v>
                </c:pt>
                <c:pt idx="49">
                  <c:v>162.696</c:v>
                </c:pt>
                <c:pt idx="50">
                  <c:v>160.62</c:v>
                </c:pt>
                <c:pt idx="51">
                  <c:v>154.69200000000001</c:v>
                </c:pt>
                <c:pt idx="52">
                  <c:v>154.38900000000001</c:v>
                </c:pt>
                <c:pt idx="53">
                  <c:v>149.239</c:v>
                </c:pt>
                <c:pt idx="54">
                  <c:v>155.96899999999999</c:v>
                </c:pt>
                <c:pt idx="55">
                  <c:v>159.53399999999999</c:v>
                </c:pt>
                <c:pt idx="56">
                  <c:v>160.37799999999999</c:v>
                </c:pt>
                <c:pt idx="57">
                  <c:v>153.88399999999999</c:v>
                </c:pt>
                <c:pt idx="58">
                  <c:v>160.173</c:v>
                </c:pt>
                <c:pt idx="59">
                  <c:v>164.07285714</c:v>
                </c:pt>
                <c:pt idx="60">
                  <c:v>170.17267548999999</c:v>
                </c:pt>
                <c:pt idx="61">
                  <c:v>162.34540000000001</c:v>
                </c:pt>
                <c:pt idx="62">
                  <c:v>157.9442</c:v>
                </c:pt>
                <c:pt idx="63">
                  <c:v>155.5179</c:v>
                </c:pt>
                <c:pt idx="64">
                  <c:v>158.87520000000001</c:v>
                </c:pt>
                <c:pt idx="65">
                  <c:v>160.7234</c:v>
                </c:pt>
                <c:pt idx="66">
                  <c:v>166.15770000000001</c:v>
                </c:pt>
                <c:pt idx="67">
                  <c:v>169.48580000000001</c:v>
                </c:pt>
                <c:pt idx="68">
                  <c:v>167.3724</c:v>
                </c:pt>
                <c:pt idx="69">
                  <c:v>160.4418</c:v>
                </c:pt>
                <c:pt idx="70">
                  <c:v>162.33340000000001</c:v>
                </c:pt>
                <c:pt idx="71">
                  <c:v>167.21539999999999</c:v>
                </c:pt>
                <c:pt idx="72">
                  <c:v>163.8683</c:v>
                </c:pt>
                <c:pt idx="73">
                  <c:v>156.36500000000001</c:v>
                </c:pt>
                <c:pt idx="74">
                  <c:v>152.19120000000001</c:v>
                </c:pt>
                <c:pt idx="75">
                  <c:v>150.20830000000001</c:v>
                </c:pt>
                <c:pt idx="76">
                  <c:v>153.9221</c:v>
                </c:pt>
                <c:pt idx="77">
                  <c:v>155.93790000000001</c:v>
                </c:pt>
                <c:pt idx="78">
                  <c:v>161.5864</c:v>
                </c:pt>
                <c:pt idx="79">
                  <c:v>165.2927</c:v>
                </c:pt>
                <c:pt idx="80">
                  <c:v>163.3938</c:v>
                </c:pt>
                <c:pt idx="81">
                  <c:v>156.57</c:v>
                </c:pt>
                <c:pt idx="82">
                  <c:v>158.5341</c:v>
                </c:pt>
                <c:pt idx="83">
                  <c:v>163.608</c:v>
                </c:pt>
              </c:numCache>
            </c:numRef>
          </c:val>
          <c:smooth val="0"/>
        </c:ser>
        <c:ser>
          <c:idx val="1"/>
          <c:order val="1"/>
          <c:tx>
            <c:v>Gasoline inventories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'Fig16'!$C$27:$C$110</c:f>
              <c:numCache>
                <c:formatCode>0.0</c:formatCode>
                <c:ptCount val="84"/>
                <c:pt idx="0">
                  <c:v>233.64400000000001</c:v>
                </c:pt>
                <c:pt idx="1">
                  <c:v>230.626</c:v>
                </c:pt>
                <c:pt idx="2">
                  <c:v>218.626</c:v>
                </c:pt>
                <c:pt idx="3">
                  <c:v>210.59499999999997</c:v>
                </c:pt>
                <c:pt idx="4">
                  <c:v>204.96299999999999</c:v>
                </c:pt>
                <c:pt idx="5">
                  <c:v>207.58300000000003</c:v>
                </c:pt>
                <c:pt idx="6">
                  <c:v>209.58199999999999</c:v>
                </c:pt>
                <c:pt idx="7">
                  <c:v>200.673</c:v>
                </c:pt>
                <c:pt idx="8">
                  <c:v>200.88400000000001</c:v>
                </c:pt>
                <c:pt idx="9">
                  <c:v>202.995</c:v>
                </c:pt>
                <c:pt idx="10">
                  <c:v>215.26300000000001</c:v>
                </c:pt>
                <c:pt idx="11">
                  <c:v>230.88799999999998</c:v>
                </c:pt>
                <c:pt idx="12">
                  <c:v>234.43600000000001</c:v>
                </c:pt>
                <c:pt idx="13">
                  <c:v>226.762</c:v>
                </c:pt>
                <c:pt idx="14">
                  <c:v>224.67</c:v>
                </c:pt>
                <c:pt idx="15">
                  <c:v>220.768</c:v>
                </c:pt>
                <c:pt idx="16">
                  <c:v>221.33199999999999</c:v>
                </c:pt>
                <c:pt idx="17">
                  <c:v>224.36599999999999</c:v>
                </c:pt>
                <c:pt idx="18">
                  <c:v>222.35599999999999</c:v>
                </c:pt>
                <c:pt idx="19">
                  <c:v>217.59700000000001</c:v>
                </c:pt>
                <c:pt idx="20">
                  <c:v>219.785</c:v>
                </c:pt>
                <c:pt idx="21">
                  <c:v>213.977</c:v>
                </c:pt>
                <c:pt idx="22">
                  <c:v>216.84899999999999</c:v>
                </c:pt>
                <c:pt idx="23">
                  <c:v>228.03399999999999</c:v>
                </c:pt>
                <c:pt idx="24">
                  <c:v>235.85500000000002</c:v>
                </c:pt>
                <c:pt idx="25">
                  <c:v>229.49900000000002</c:v>
                </c:pt>
                <c:pt idx="26">
                  <c:v>221.61200000000002</c:v>
                </c:pt>
                <c:pt idx="27">
                  <c:v>216.76000000000002</c:v>
                </c:pt>
                <c:pt idx="28">
                  <c:v>218.15199999999999</c:v>
                </c:pt>
                <c:pt idx="29">
                  <c:v>219.25200000000001</c:v>
                </c:pt>
                <c:pt idx="30">
                  <c:v>217.56100000000001</c:v>
                </c:pt>
                <c:pt idx="31">
                  <c:v>212.14500000000001</c:v>
                </c:pt>
                <c:pt idx="32">
                  <c:v>212.45100000000002</c:v>
                </c:pt>
                <c:pt idx="33">
                  <c:v>203.673</c:v>
                </c:pt>
                <c:pt idx="34">
                  <c:v>219.55500000000001</c:v>
                </c:pt>
                <c:pt idx="35">
                  <c:v>240.36799999999999</c:v>
                </c:pt>
                <c:pt idx="36">
                  <c:v>243.977</c:v>
                </c:pt>
                <c:pt idx="37">
                  <c:v>241.34800000000001</c:v>
                </c:pt>
                <c:pt idx="38">
                  <c:v>232.93099999999998</c:v>
                </c:pt>
                <c:pt idx="39">
                  <c:v>228.58100000000002</c:v>
                </c:pt>
                <c:pt idx="40">
                  <c:v>222.584</c:v>
                </c:pt>
                <c:pt idx="41">
                  <c:v>221.09899999999999</c:v>
                </c:pt>
                <c:pt idx="42">
                  <c:v>217.71900000000002</c:v>
                </c:pt>
                <c:pt idx="43">
                  <c:v>218.255</c:v>
                </c:pt>
                <c:pt idx="44">
                  <c:v>225.21600000000001</c:v>
                </c:pt>
                <c:pt idx="45">
                  <c:v>217.35599999999999</c:v>
                </c:pt>
                <c:pt idx="46">
                  <c:v>222.93699999999998</c:v>
                </c:pt>
                <c:pt idx="47">
                  <c:v>235.465</c:v>
                </c:pt>
                <c:pt idx="48">
                  <c:v>260.952</c:v>
                </c:pt>
                <c:pt idx="49">
                  <c:v>255.61399999999998</c:v>
                </c:pt>
                <c:pt idx="50">
                  <c:v>243.32499999999999</c:v>
                </c:pt>
                <c:pt idx="51">
                  <c:v>242.69499999999999</c:v>
                </c:pt>
                <c:pt idx="52">
                  <c:v>242.60300000000001</c:v>
                </c:pt>
                <c:pt idx="53">
                  <c:v>242.095</c:v>
                </c:pt>
                <c:pt idx="54">
                  <c:v>240.29499999999999</c:v>
                </c:pt>
                <c:pt idx="55">
                  <c:v>229.94899999999998</c:v>
                </c:pt>
                <c:pt idx="56">
                  <c:v>227.012</c:v>
                </c:pt>
                <c:pt idx="57">
                  <c:v>224.86599999999999</c:v>
                </c:pt>
                <c:pt idx="58">
                  <c:v>233.416</c:v>
                </c:pt>
                <c:pt idx="59">
                  <c:v>236.88514285900001</c:v>
                </c:pt>
                <c:pt idx="60">
                  <c:v>258.57071535900002</c:v>
                </c:pt>
                <c:pt idx="61">
                  <c:v>250.27099999999999</c:v>
                </c:pt>
                <c:pt idx="62">
                  <c:v>238.477</c:v>
                </c:pt>
                <c:pt idx="63">
                  <c:v>232.00303</c:v>
                </c:pt>
                <c:pt idx="64">
                  <c:v>229.96593999999999</c:v>
                </c:pt>
                <c:pt idx="65">
                  <c:v>230.46093999999999</c:v>
                </c:pt>
                <c:pt idx="66">
                  <c:v>230.27011999999999</c:v>
                </c:pt>
                <c:pt idx="67">
                  <c:v>225.99796000000001</c:v>
                </c:pt>
                <c:pt idx="68">
                  <c:v>226.79655</c:v>
                </c:pt>
                <c:pt idx="69">
                  <c:v>221.46883</c:v>
                </c:pt>
                <c:pt idx="70">
                  <c:v>229.90840000000003</c:v>
                </c:pt>
                <c:pt idx="71">
                  <c:v>241.36967999999999</c:v>
                </c:pt>
                <c:pt idx="72">
                  <c:v>249.29425000000001</c:v>
                </c:pt>
                <c:pt idx="73">
                  <c:v>247.41799</c:v>
                </c:pt>
                <c:pt idx="74">
                  <c:v>239.28563</c:v>
                </c:pt>
                <c:pt idx="75">
                  <c:v>234.31788</c:v>
                </c:pt>
                <c:pt idx="76">
                  <c:v>232.52828</c:v>
                </c:pt>
                <c:pt idx="77">
                  <c:v>232.90031000000002</c:v>
                </c:pt>
                <c:pt idx="78">
                  <c:v>232.31128999999999</c:v>
                </c:pt>
                <c:pt idx="79">
                  <c:v>228.36971</c:v>
                </c:pt>
                <c:pt idx="80">
                  <c:v>228.60893000000002</c:v>
                </c:pt>
                <c:pt idx="81">
                  <c:v>223.45211</c:v>
                </c:pt>
                <c:pt idx="82">
                  <c:v>231.86373999999998</c:v>
                </c:pt>
                <c:pt idx="83">
                  <c:v>243.87798000000001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500592"/>
        <c:axId val="656501152"/>
      </c:lineChart>
      <c:scatterChart>
        <c:scatterStyle val="lineMarker"/>
        <c:varyColors val="0"/>
        <c:ser>
          <c:idx val="6"/>
          <c:order val="6"/>
          <c:tx>
            <c:v>Forecast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017119811243107E-3"/>
                  <c:y val="2.485086851580736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'Fig16'!$A$115:$A$116</c:f>
              <c:numCache>
                <c:formatCode>General</c:formatCode>
                <c:ptCount val="2"/>
                <c:pt idx="0">
                  <c:v>61</c:v>
                </c:pt>
                <c:pt idx="1">
                  <c:v>61</c:v>
                </c:pt>
              </c:numCache>
            </c:numRef>
          </c:xVal>
          <c:yVal>
            <c:numRef>
              <c:f>'Fig16'!$B$115:$B$116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1712"/>
        <c:axId val="656502272"/>
      </c:scatterChart>
      <c:dateAx>
        <c:axId val="656500592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656501152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656501152"/>
        <c:scaling>
          <c:orientation val="minMax"/>
          <c:max val="280"/>
          <c:min val="6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56500592"/>
        <c:crosses val="autoZero"/>
        <c:crossBetween val="between"/>
        <c:majorUnit val="20"/>
      </c:valAx>
      <c:valAx>
        <c:axId val="656501712"/>
        <c:scaling>
          <c:orientation val="minMax"/>
          <c:max val="84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56502272"/>
        <c:crosses val="max"/>
        <c:crossBetween val="midCat"/>
      </c:valAx>
      <c:valAx>
        <c:axId val="6565022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56501712"/>
        <c:crosses val="max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0.00886</cdr:x>
      <cdr:y>0.92616</cdr:y>
    </cdr:from>
    <cdr:ext cx="4210050" cy="209135"/>
    <cdr:sp macro="" textlink="'Fig16'!$A$111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8453" y="2981740"/>
          <a:ext cx="4210050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4CAD6D71-5D1C-4992-9130-CC1D93B77270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0.01327</cdr:x>
      <cdr:y>0.82477</cdr:y>
    </cdr:from>
    <cdr:ext cx="5118588" cy="364120"/>
    <cdr:sp macro="" textlink="'Fig16'!$A$112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72525" y="2655301"/>
          <a:ext cx="5118600" cy="364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7777D1E-F6EE-4DC7-BF02-FF6946EE3CD3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 Colored bands around storage levels represent the range between the minimum and maximum from Jan. 2012 - Dec. 2016.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0.14076</cdr:x>
      <cdr:y>0.15346</cdr:y>
    </cdr:from>
    <cdr:ext cx="2733673" cy="314327"/>
    <cdr:sp macro="" textlink="">
      <cdr:nvSpPr>
        <cdr:cNvPr id="5" name="TextBox 4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769592" y="484796"/>
          <a:ext cx="2733673" cy="314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aseline="0">
              <a:solidFill>
                <a:schemeClr val="accent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Total motor gasoline inventory</a:t>
          </a:r>
        </a:p>
      </cdr:txBody>
    </cdr:sp>
  </cdr:absSizeAnchor>
  <cdr:absSizeAnchor xmlns:cdr="http://schemas.openxmlformats.org/drawingml/2006/chartDrawing">
    <cdr:from>
      <cdr:x>0.12566</cdr:x>
      <cdr:y>0.63463</cdr:y>
    </cdr:from>
    <cdr:ext cx="2367636" cy="202793"/>
    <cdr:sp macro="" textlink="">
      <cdr:nvSpPr>
        <cdr:cNvPr id="6" name="TextBox 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87027" y="2004879"/>
          <a:ext cx="2367636" cy="202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000" baseline="0">
              <a:solidFill>
                <a:schemeClr val="accent6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Total distillate fuel inventory</a:t>
          </a:r>
        </a:p>
      </cdr:txBody>
    </cdr:sp>
  </cdr:absSizeAnchor>
  <cdr:absSizeAnchor xmlns:cdr="http://schemas.openxmlformats.org/drawingml/2006/chartDrawing">
    <cdr:from>
      <cdr:x>0.91115</cdr:x>
      <cdr:y>0.02663</cdr:y>
    </cdr:from>
    <cdr:ext cx="371452" cy="285694"/>
    <cdr:pic>
      <cdr:nvPicPr>
        <cdr:cNvPr id="7" name="Picture 6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81560" y="85740"/>
          <a:ext cx="371452" cy="28569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A27">
            <v>40909</v>
          </cell>
          <cell r="B27">
            <v>147.21</v>
          </cell>
          <cell r="C27">
            <v>233.64400000000001</v>
          </cell>
          <cell r="E27">
            <v>114.66800000000001</v>
          </cell>
          <cell r="I27">
            <v>45.914999999999992</v>
          </cell>
          <cell r="J27">
            <v>73.061000000000007</v>
          </cell>
          <cell r="K27">
            <v>27.307999999999993</v>
          </cell>
        </row>
        <row r="28">
          <cell r="A28">
            <v>40940</v>
          </cell>
          <cell r="B28">
            <v>139.28899999999999</v>
          </cell>
          <cell r="C28">
            <v>230.626</v>
          </cell>
          <cell r="E28">
            <v>113.10299999999999</v>
          </cell>
          <cell r="I28">
            <v>49.593000000000004</v>
          </cell>
          <cell r="J28">
            <v>64.066000000000003</v>
          </cell>
          <cell r="K28">
            <v>28.851999999999975</v>
          </cell>
        </row>
        <row r="29">
          <cell r="A29">
            <v>40969</v>
          </cell>
          <cell r="B29">
            <v>133.697</v>
          </cell>
          <cell r="C29">
            <v>218.626</v>
          </cell>
          <cell r="E29">
            <v>115.227</v>
          </cell>
          <cell r="I29">
            <v>45.393000000000001</v>
          </cell>
          <cell r="J29">
            <v>58.006</v>
          </cell>
          <cell r="K29">
            <v>24.698999999999984</v>
          </cell>
        </row>
        <row r="30">
          <cell r="A30">
            <v>41000</v>
          </cell>
          <cell r="B30">
            <v>124.66500000000001</v>
          </cell>
          <cell r="C30">
            <v>210.59499999999997</v>
          </cell>
          <cell r="E30">
            <v>116.69199999999999</v>
          </cell>
          <cell r="I30">
            <v>38.000000000000014</v>
          </cell>
          <cell r="J30">
            <v>55.902999999999963</v>
          </cell>
          <cell r="K30">
            <v>32.100000000000023</v>
          </cell>
        </row>
        <row r="31">
          <cell r="A31">
            <v>41030</v>
          </cell>
          <cell r="B31">
            <v>121.44499999999999</v>
          </cell>
          <cell r="C31">
            <v>204.96299999999999</v>
          </cell>
          <cell r="E31">
            <v>121.44499999999999</v>
          </cell>
          <cell r="I31">
            <v>32.944000000000017</v>
          </cell>
          <cell r="J31">
            <v>50.573999999999984</v>
          </cell>
          <cell r="K31">
            <v>37.640000000000015</v>
          </cell>
        </row>
        <row r="32">
          <cell r="A32">
            <v>41061</v>
          </cell>
          <cell r="B32">
            <v>119.89</v>
          </cell>
          <cell r="C32">
            <v>207.58300000000003</v>
          </cell>
          <cell r="E32">
            <v>119.89</v>
          </cell>
          <cell r="I32">
            <v>29.349000000000004</v>
          </cell>
          <cell r="J32">
            <v>58.344000000000023</v>
          </cell>
          <cell r="K32">
            <v>34.511999999999972</v>
          </cell>
        </row>
        <row r="33">
          <cell r="A33">
            <v>41091</v>
          </cell>
          <cell r="B33">
            <v>126.45399999999999</v>
          </cell>
          <cell r="C33">
            <v>209.58199999999999</v>
          </cell>
          <cell r="E33">
            <v>125.45699999999999</v>
          </cell>
          <cell r="I33">
            <v>30.512</v>
          </cell>
          <cell r="J33">
            <v>53.613</v>
          </cell>
          <cell r="K33">
            <v>30.712999999999994</v>
          </cell>
        </row>
        <row r="34">
          <cell r="A34">
            <v>41122</v>
          </cell>
          <cell r="B34">
            <v>127.309</v>
          </cell>
          <cell r="C34">
            <v>200.673</v>
          </cell>
          <cell r="E34">
            <v>127.309</v>
          </cell>
          <cell r="I34">
            <v>32.224999999999994</v>
          </cell>
          <cell r="J34">
            <v>41.13900000000001</v>
          </cell>
          <cell r="K34">
            <v>29.275999999999982</v>
          </cell>
        </row>
        <row r="35">
          <cell r="A35">
            <v>41153</v>
          </cell>
          <cell r="B35">
            <v>127.384</v>
          </cell>
          <cell r="C35">
            <v>200.88400000000001</v>
          </cell>
          <cell r="E35">
            <v>127.384</v>
          </cell>
          <cell r="I35">
            <v>32.993999999999986</v>
          </cell>
          <cell r="J35">
            <v>40.506000000000029</v>
          </cell>
          <cell r="K35">
            <v>26.127999999999986</v>
          </cell>
        </row>
        <row r="36">
          <cell r="A36">
            <v>41183</v>
          </cell>
          <cell r="B36">
            <v>118.65300000000001</v>
          </cell>
          <cell r="C36">
            <v>202.995</v>
          </cell>
          <cell r="E36">
            <v>118.035</v>
          </cell>
          <cell r="I36">
            <v>35.84899999999999</v>
          </cell>
          <cell r="J36">
            <v>49.111000000000018</v>
          </cell>
          <cell r="K36">
            <v>21.870999999999981</v>
          </cell>
        </row>
        <row r="37">
          <cell r="A37">
            <v>41214</v>
          </cell>
          <cell r="B37">
            <v>117.99299999999999</v>
          </cell>
          <cell r="C37">
            <v>215.26300000000001</v>
          </cell>
          <cell r="E37">
            <v>117.99299999999999</v>
          </cell>
          <cell r="I37">
            <v>42.180000000000007</v>
          </cell>
          <cell r="J37">
            <v>55.09</v>
          </cell>
          <cell r="K37">
            <v>18.152999999999992</v>
          </cell>
        </row>
        <row r="38">
          <cell r="A38">
            <v>41244</v>
          </cell>
          <cell r="B38">
            <v>134.809</v>
          </cell>
          <cell r="C38">
            <v>230.88799999999998</v>
          </cell>
          <cell r="E38">
            <v>127.54300000000001</v>
          </cell>
          <cell r="I38">
            <v>36.52985713999999</v>
          </cell>
          <cell r="J38">
            <v>63.961142859999995</v>
          </cell>
          <cell r="K38">
            <v>12.334000000000003</v>
          </cell>
        </row>
        <row r="39">
          <cell r="A39">
            <v>41275</v>
          </cell>
          <cell r="B39">
            <v>131.268</v>
          </cell>
          <cell r="C39">
            <v>234.43600000000001</v>
          </cell>
          <cell r="E39">
            <v>114.66800000000001</v>
          </cell>
          <cell r="I39">
            <v>45.914999999999992</v>
          </cell>
          <cell r="J39">
            <v>73.061000000000007</v>
          </cell>
          <cell r="K39">
            <v>27.307999999999993</v>
          </cell>
        </row>
        <row r="40">
          <cell r="A40">
            <v>41306</v>
          </cell>
          <cell r="B40">
            <v>121.96299999999999</v>
          </cell>
          <cell r="C40">
            <v>226.762</v>
          </cell>
          <cell r="E40">
            <v>113.10299999999999</v>
          </cell>
          <cell r="I40">
            <v>49.593000000000004</v>
          </cell>
          <cell r="J40">
            <v>64.066000000000003</v>
          </cell>
          <cell r="K40">
            <v>28.851999999999975</v>
          </cell>
        </row>
        <row r="41">
          <cell r="A41">
            <v>41334</v>
          </cell>
          <cell r="B41">
            <v>118.73699999999999</v>
          </cell>
          <cell r="C41">
            <v>224.67</v>
          </cell>
          <cell r="E41">
            <v>115.227</v>
          </cell>
          <cell r="I41">
            <v>45.393000000000001</v>
          </cell>
          <cell r="J41">
            <v>58.006</v>
          </cell>
          <cell r="K41">
            <v>24.698999999999984</v>
          </cell>
        </row>
        <row r="42">
          <cell r="A42">
            <v>41365</v>
          </cell>
          <cell r="B42">
            <v>118.791</v>
          </cell>
          <cell r="C42">
            <v>220.768</v>
          </cell>
          <cell r="E42">
            <v>116.69199999999999</v>
          </cell>
          <cell r="I42">
            <v>38.000000000000014</v>
          </cell>
          <cell r="J42">
            <v>55.902999999999963</v>
          </cell>
          <cell r="K42">
            <v>32.100000000000023</v>
          </cell>
        </row>
        <row r="43">
          <cell r="A43">
            <v>41395</v>
          </cell>
          <cell r="B43">
            <v>122.13200000000001</v>
          </cell>
          <cell r="C43">
            <v>221.33199999999999</v>
          </cell>
          <cell r="E43">
            <v>121.44499999999999</v>
          </cell>
          <cell r="I43">
            <v>32.944000000000017</v>
          </cell>
          <cell r="J43">
            <v>50.573999999999984</v>
          </cell>
          <cell r="K43">
            <v>37.640000000000015</v>
          </cell>
        </row>
        <row r="44">
          <cell r="A44">
            <v>41426</v>
          </cell>
          <cell r="B44">
            <v>122.46299999999999</v>
          </cell>
          <cell r="C44">
            <v>224.36599999999999</v>
          </cell>
          <cell r="E44">
            <v>119.89</v>
          </cell>
          <cell r="I44">
            <v>29.349000000000004</v>
          </cell>
          <cell r="J44">
            <v>58.344000000000023</v>
          </cell>
          <cell r="K44">
            <v>34.511999999999972</v>
          </cell>
        </row>
        <row r="45">
          <cell r="A45">
            <v>41456</v>
          </cell>
          <cell r="B45">
            <v>126.02</v>
          </cell>
          <cell r="C45">
            <v>222.35599999999999</v>
          </cell>
          <cell r="E45">
            <v>125.45699999999999</v>
          </cell>
          <cell r="I45">
            <v>30.512</v>
          </cell>
          <cell r="J45">
            <v>53.613</v>
          </cell>
          <cell r="K45">
            <v>30.712999999999994</v>
          </cell>
        </row>
        <row r="46">
          <cell r="A46">
            <v>41487</v>
          </cell>
          <cell r="B46">
            <v>129.06</v>
          </cell>
          <cell r="C46">
            <v>217.59700000000001</v>
          </cell>
          <cell r="E46">
            <v>127.309</v>
          </cell>
          <cell r="I46">
            <v>32.224999999999994</v>
          </cell>
          <cell r="J46">
            <v>41.13900000000001</v>
          </cell>
          <cell r="K46">
            <v>29.275999999999982</v>
          </cell>
        </row>
        <row r="47">
          <cell r="A47">
            <v>41518</v>
          </cell>
          <cell r="B47">
            <v>129.32599999999999</v>
          </cell>
          <cell r="C47">
            <v>219.785</v>
          </cell>
          <cell r="E47">
            <v>127.384</v>
          </cell>
          <cell r="I47">
            <v>32.993999999999986</v>
          </cell>
          <cell r="J47">
            <v>40.506000000000029</v>
          </cell>
          <cell r="K47">
            <v>26.127999999999986</v>
          </cell>
        </row>
        <row r="48">
          <cell r="A48">
            <v>41548</v>
          </cell>
          <cell r="B48">
            <v>118.035</v>
          </cell>
          <cell r="C48">
            <v>213.977</v>
          </cell>
          <cell r="E48">
            <v>118.035</v>
          </cell>
          <cell r="I48">
            <v>35.84899999999999</v>
          </cell>
          <cell r="J48">
            <v>49.111000000000018</v>
          </cell>
          <cell r="K48">
            <v>21.870999999999981</v>
          </cell>
        </row>
        <row r="49">
          <cell r="A49">
            <v>41579</v>
          </cell>
          <cell r="B49">
            <v>121.11799999999999</v>
          </cell>
          <cell r="C49">
            <v>216.84899999999999</v>
          </cell>
          <cell r="E49">
            <v>117.99299999999999</v>
          </cell>
          <cell r="I49">
            <v>42.180000000000007</v>
          </cell>
          <cell r="J49">
            <v>55.09</v>
          </cell>
          <cell r="K49">
            <v>18.152999999999992</v>
          </cell>
        </row>
        <row r="50">
          <cell r="A50">
            <v>41609</v>
          </cell>
          <cell r="B50">
            <v>127.54300000000001</v>
          </cell>
          <cell r="C50">
            <v>228.03399999999999</v>
          </cell>
          <cell r="E50">
            <v>127.54300000000001</v>
          </cell>
          <cell r="I50">
            <v>36.52985713999999</v>
          </cell>
          <cell r="J50">
            <v>63.961142859999995</v>
          </cell>
          <cell r="K50">
            <v>12.334000000000003</v>
          </cell>
        </row>
        <row r="51">
          <cell r="A51">
            <v>41640</v>
          </cell>
          <cell r="B51">
            <v>114.66800000000001</v>
          </cell>
          <cell r="C51">
            <v>235.85500000000002</v>
          </cell>
          <cell r="E51">
            <v>114.66800000000001</v>
          </cell>
          <cell r="I51">
            <v>45.914999999999992</v>
          </cell>
          <cell r="J51">
            <v>73.061000000000007</v>
          </cell>
          <cell r="K51">
            <v>27.307999999999993</v>
          </cell>
        </row>
        <row r="52">
          <cell r="A52">
            <v>41671</v>
          </cell>
          <cell r="B52">
            <v>113.10299999999999</v>
          </cell>
          <cell r="C52">
            <v>229.49900000000002</v>
          </cell>
          <cell r="E52">
            <v>113.10299999999999</v>
          </cell>
          <cell r="I52">
            <v>49.593000000000004</v>
          </cell>
          <cell r="J52">
            <v>64.066000000000003</v>
          </cell>
          <cell r="K52">
            <v>28.851999999999975</v>
          </cell>
        </row>
        <row r="53">
          <cell r="A53">
            <v>41699</v>
          </cell>
          <cell r="B53">
            <v>115.227</v>
          </cell>
          <cell r="C53">
            <v>221.61200000000002</v>
          </cell>
          <cell r="E53">
            <v>115.227</v>
          </cell>
          <cell r="I53">
            <v>45.393000000000001</v>
          </cell>
          <cell r="J53">
            <v>58.006</v>
          </cell>
          <cell r="K53">
            <v>24.698999999999984</v>
          </cell>
        </row>
        <row r="54">
          <cell r="A54">
            <v>41730</v>
          </cell>
          <cell r="B54">
            <v>116.69199999999999</v>
          </cell>
          <cell r="C54">
            <v>216.76000000000002</v>
          </cell>
          <cell r="E54">
            <v>116.69199999999999</v>
          </cell>
          <cell r="I54">
            <v>38.000000000000014</v>
          </cell>
          <cell r="J54">
            <v>55.902999999999963</v>
          </cell>
          <cell r="K54">
            <v>32.100000000000023</v>
          </cell>
        </row>
        <row r="55">
          <cell r="A55">
            <v>41760</v>
          </cell>
          <cell r="B55">
            <v>121.56399999999999</v>
          </cell>
          <cell r="C55">
            <v>218.15199999999999</v>
          </cell>
          <cell r="E55">
            <v>121.44499999999999</v>
          </cell>
          <cell r="I55">
            <v>32.944000000000017</v>
          </cell>
          <cell r="J55">
            <v>50.573999999999984</v>
          </cell>
          <cell r="K55">
            <v>37.640000000000015</v>
          </cell>
        </row>
        <row r="56">
          <cell r="A56">
            <v>41791</v>
          </cell>
          <cell r="B56">
            <v>121.58499999999999</v>
          </cell>
          <cell r="C56">
            <v>219.25200000000001</v>
          </cell>
          <cell r="E56">
            <v>119.89</v>
          </cell>
          <cell r="I56">
            <v>29.349000000000004</v>
          </cell>
          <cell r="J56">
            <v>58.344000000000023</v>
          </cell>
          <cell r="K56">
            <v>34.511999999999972</v>
          </cell>
        </row>
        <row r="57">
          <cell r="A57">
            <v>41821</v>
          </cell>
          <cell r="B57">
            <v>125.45699999999999</v>
          </cell>
          <cell r="C57">
            <v>217.56100000000001</v>
          </cell>
          <cell r="E57">
            <v>125.45699999999999</v>
          </cell>
          <cell r="I57">
            <v>30.512</v>
          </cell>
          <cell r="J57">
            <v>53.613</v>
          </cell>
          <cell r="K57">
            <v>30.712999999999994</v>
          </cell>
        </row>
        <row r="58">
          <cell r="A58">
            <v>41852</v>
          </cell>
          <cell r="B58">
            <v>128.31299999999999</v>
          </cell>
          <cell r="C58">
            <v>212.14500000000001</v>
          </cell>
          <cell r="E58">
            <v>127.309</v>
          </cell>
          <cell r="I58">
            <v>32.224999999999994</v>
          </cell>
          <cell r="J58">
            <v>41.13900000000001</v>
          </cell>
          <cell r="K58">
            <v>29.275999999999982</v>
          </cell>
        </row>
        <row r="59">
          <cell r="A59">
            <v>41883</v>
          </cell>
          <cell r="B59">
            <v>131.43600000000001</v>
          </cell>
          <cell r="C59">
            <v>212.45100000000002</v>
          </cell>
          <cell r="E59">
            <v>127.384</v>
          </cell>
          <cell r="I59">
            <v>32.993999999999986</v>
          </cell>
          <cell r="J59">
            <v>40.506000000000029</v>
          </cell>
          <cell r="K59">
            <v>26.127999999999986</v>
          </cell>
        </row>
        <row r="60">
          <cell r="A60">
            <v>41913</v>
          </cell>
          <cell r="B60">
            <v>120.372</v>
          </cell>
          <cell r="C60">
            <v>203.673</v>
          </cell>
          <cell r="E60">
            <v>118.035</v>
          </cell>
          <cell r="I60">
            <v>35.84899999999999</v>
          </cell>
          <cell r="J60">
            <v>49.111000000000018</v>
          </cell>
          <cell r="K60">
            <v>21.870999999999981</v>
          </cell>
        </row>
        <row r="61">
          <cell r="A61">
            <v>41944</v>
          </cell>
          <cell r="B61">
            <v>126.215</v>
          </cell>
          <cell r="C61">
            <v>219.55500000000001</v>
          </cell>
          <cell r="E61">
            <v>117.99299999999999</v>
          </cell>
          <cell r="I61">
            <v>42.180000000000007</v>
          </cell>
          <cell r="J61">
            <v>55.09</v>
          </cell>
          <cell r="K61">
            <v>18.152999999999992</v>
          </cell>
        </row>
        <row r="62">
          <cell r="A62">
            <v>41974</v>
          </cell>
          <cell r="B62">
            <v>136.286</v>
          </cell>
          <cell r="C62">
            <v>240.36799999999999</v>
          </cell>
          <cell r="E62">
            <v>127.54300000000001</v>
          </cell>
          <cell r="I62">
            <v>36.52985713999999</v>
          </cell>
          <cell r="J62">
            <v>63.961142859999995</v>
          </cell>
          <cell r="K62">
            <v>12.334000000000003</v>
          </cell>
        </row>
        <row r="63">
          <cell r="A63">
            <v>42005</v>
          </cell>
          <cell r="B63">
            <v>132.608</v>
          </cell>
          <cell r="C63">
            <v>243.977</v>
          </cell>
          <cell r="E63">
            <v>114.66800000000001</v>
          </cell>
          <cell r="I63">
            <v>45.914999999999992</v>
          </cell>
          <cell r="J63">
            <v>73.061000000000007</v>
          </cell>
          <cell r="K63">
            <v>27.307999999999993</v>
          </cell>
        </row>
        <row r="64">
          <cell r="A64">
            <v>42036</v>
          </cell>
          <cell r="B64">
            <v>123.608</v>
          </cell>
          <cell r="C64">
            <v>241.34800000000001</v>
          </cell>
          <cell r="E64">
            <v>113.10299999999999</v>
          </cell>
          <cell r="I64">
            <v>49.593000000000004</v>
          </cell>
          <cell r="J64">
            <v>64.066000000000003</v>
          </cell>
          <cell r="K64">
            <v>28.851999999999975</v>
          </cell>
        </row>
        <row r="65">
          <cell r="A65">
            <v>42064</v>
          </cell>
          <cell r="B65">
            <v>128.69200000000001</v>
          </cell>
          <cell r="C65">
            <v>232.93099999999998</v>
          </cell>
          <cell r="E65">
            <v>115.227</v>
          </cell>
          <cell r="I65">
            <v>45.393000000000001</v>
          </cell>
          <cell r="J65">
            <v>58.006</v>
          </cell>
          <cell r="K65">
            <v>24.698999999999984</v>
          </cell>
        </row>
        <row r="66">
          <cell r="A66">
            <v>42095</v>
          </cell>
          <cell r="B66">
            <v>129.77600000000001</v>
          </cell>
          <cell r="C66">
            <v>228.58100000000002</v>
          </cell>
          <cell r="E66">
            <v>116.69199999999999</v>
          </cell>
          <cell r="I66">
            <v>38.000000000000014</v>
          </cell>
          <cell r="J66">
            <v>55.902999999999963</v>
          </cell>
          <cell r="K66">
            <v>32.100000000000023</v>
          </cell>
        </row>
        <row r="67">
          <cell r="A67">
            <v>42125</v>
          </cell>
          <cell r="B67">
            <v>135.40199999999999</v>
          </cell>
          <cell r="C67">
            <v>222.584</v>
          </cell>
          <cell r="E67">
            <v>121.44499999999999</v>
          </cell>
          <cell r="I67">
            <v>32.944000000000017</v>
          </cell>
          <cell r="J67">
            <v>50.573999999999984</v>
          </cell>
          <cell r="K67">
            <v>37.640000000000015</v>
          </cell>
        </row>
        <row r="68">
          <cell r="A68">
            <v>42156</v>
          </cell>
          <cell r="B68">
            <v>139.636</v>
          </cell>
          <cell r="C68">
            <v>221.09899999999999</v>
          </cell>
          <cell r="E68">
            <v>119.89</v>
          </cell>
          <cell r="I68">
            <v>29.349000000000004</v>
          </cell>
          <cell r="J68">
            <v>58.344000000000023</v>
          </cell>
          <cell r="K68">
            <v>34.511999999999972</v>
          </cell>
        </row>
        <row r="69">
          <cell r="A69">
            <v>42186</v>
          </cell>
          <cell r="B69">
            <v>142.053</v>
          </cell>
          <cell r="C69">
            <v>217.71900000000002</v>
          </cell>
          <cell r="E69">
            <v>125.45699999999999</v>
          </cell>
          <cell r="I69">
            <v>30.512</v>
          </cell>
          <cell r="J69">
            <v>53.613</v>
          </cell>
          <cell r="K69">
            <v>30.712999999999994</v>
          </cell>
        </row>
        <row r="70">
          <cell r="A70">
            <v>42217</v>
          </cell>
          <cell r="B70">
            <v>152.529</v>
          </cell>
          <cell r="C70">
            <v>218.255</v>
          </cell>
          <cell r="E70">
            <v>127.309</v>
          </cell>
          <cell r="I70">
            <v>32.224999999999994</v>
          </cell>
          <cell r="J70">
            <v>41.13900000000001</v>
          </cell>
          <cell r="K70">
            <v>29.275999999999982</v>
          </cell>
        </row>
        <row r="71">
          <cell r="A71">
            <v>42248</v>
          </cell>
          <cell r="B71">
            <v>149.40299999999999</v>
          </cell>
          <cell r="C71">
            <v>225.21600000000001</v>
          </cell>
          <cell r="E71">
            <v>127.384</v>
          </cell>
          <cell r="I71">
            <v>32.993999999999986</v>
          </cell>
          <cell r="J71">
            <v>40.506000000000029</v>
          </cell>
          <cell r="K71">
            <v>26.127999999999986</v>
          </cell>
        </row>
        <row r="72">
          <cell r="A72">
            <v>42278</v>
          </cell>
          <cell r="B72">
            <v>143.625</v>
          </cell>
          <cell r="C72">
            <v>217.35599999999999</v>
          </cell>
          <cell r="E72">
            <v>118.035</v>
          </cell>
          <cell r="I72">
            <v>35.84899999999999</v>
          </cell>
          <cell r="J72">
            <v>49.111000000000018</v>
          </cell>
          <cell r="K72">
            <v>21.870999999999981</v>
          </cell>
        </row>
        <row r="73">
          <cell r="A73">
            <v>42309</v>
          </cell>
          <cell r="B73">
            <v>157.21</v>
          </cell>
          <cell r="C73">
            <v>222.93699999999998</v>
          </cell>
          <cell r="E73">
            <v>117.99299999999999</v>
          </cell>
          <cell r="I73">
            <v>42.180000000000007</v>
          </cell>
          <cell r="J73">
            <v>55.09</v>
          </cell>
          <cell r="K73">
            <v>18.152999999999992</v>
          </cell>
        </row>
        <row r="74">
          <cell r="A74">
            <v>42339</v>
          </cell>
          <cell r="B74">
            <v>161.32599999999999</v>
          </cell>
          <cell r="C74">
            <v>235.465</v>
          </cell>
          <cell r="E74">
            <v>127.54300000000001</v>
          </cell>
          <cell r="I74">
            <v>36.52985713999999</v>
          </cell>
          <cell r="J74">
            <v>63.961142859999995</v>
          </cell>
          <cell r="K74">
            <v>12.334000000000003</v>
          </cell>
        </row>
        <row r="75">
          <cell r="A75">
            <v>42370</v>
          </cell>
          <cell r="B75">
            <v>160.583</v>
          </cell>
          <cell r="C75">
            <v>260.952</v>
          </cell>
          <cell r="E75">
            <v>114.66800000000001</v>
          </cell>
          <cell r="I75">
            <v>45.914999999999992</v>
          </cell>
          <cell r="J75">
            <v>73.061000000000007</v>
          </cell>
          <cell r="K75">
            <v>27.307999999999993</v>
          </cell>
        </row>
        <row r="76">
          <cell r="A76">
            <v>42401</v>
          </cell>
          <cell r="B76">
            <v>162.696</v>
          </cell>
          <cell r="C76">
            <v>255.61399999999998</v>
          </cell>
          <cell r="E76">
            <v>113.10299999999999</v>
          </cell>
          <cell r="I76">
            <v>49.593000000000004</v>
          </cell>
          <cell r="J76">
            <v>64.066000000000003</v>
          </cell>
          <cell r="K76">
            <v>28.851999999999975</v>
          </cell>
        </row>
        <row r="77">
          <cell r="A77">
            <v>42430</v>
          </cell>
          <cell r="B77">
            <v>160.62</v>
          </cell>
          <cell r="C77">
            <v>243.32499999999999</v>
          </cell>
          <cell r="E77">
            <v>115.227</v>
          </cell>
          <cell r="I77">
            <v>45.393000000000001</v>
          </cell>
          <cell r="J77">
            <v>58.006</v>
          </cell>
          <cell r="K77">
            <v>24.698999999999984</v>
          </cell>
        </row>
        <row r="78">
          <cell r="A78">
            <v>42461</v>
          </cell>
          <cell r="B78">
            <v>154.69200000000001</v>
          </cell>
          <cell r="C78">
            <v>242.69499999999999</v>
          </cell>
          <cell r="E78">
            <v>116.69199999999999</v>
          </cell>
          <cell r="I78">
            <v>38.000000000000014</v>
          </cell>
          <cell r="J78">
            <v>55.902999999999963</v>
          </cell>
          <cell r="K78">
            <v>32.100000000000023</v>
          </cell>
        </row>
        <row r="79">
          <cell r="A79">
            <v>42491</v>
          </cell>
          <cell r="B79">
            <v>154.38900000000001</v>
          </cell>
          <cell r="C79">
            <v>242.60300000000001</v>
          </cell>
          <cell r="E79">
            <v>121.44499999999999</v>
          </cell>
          <cell r="I79">
            <v>32.944000000000017</v>
          </cell>
          <cell r="J79">
            <v>50.573999999999984</v>
          </cell>
          <cell r="K79">
            <v>37.640000000000015</v>
          </cell>
        </row>
        <row r="80">
          <cell r="A80">
            <v>42522</v>
          </cell>
          <cell r="B80">
            <v>149.239</v>
          </cell>
          <cell r="C80">
            <v>242.095</v>
          </cell>
          <cell r="E80">
            <v>119.89</v>
          </cell>
          <cell r="I80">
            <v>29.349000000000004</v>
          </cell>
          <cell r="J80">
            <v>58.344000000000023</v>
          </cell>
          <cell r="K80">
            <v>34.511999999999972</v>
          </cell>
        </row>
        <row r="81">
          <cell r="A81">
            <v>42552</v>
          </cell>
          <cell r="B81">
            <v>155.96899999999999</v>
          </cell>
          <cell r="C81">
            <v>240.29499999999999</v>
          </cell>
          <cell r="E81">
            <v>125.45699999999999</v>
          </cell>
          <cell r="I81">
            <v>30.512</v>
          </cell>
          <cell r="J81">
            <v>53.613</v>
          </cell>
          <cell r="K81">
            <v>30.712999999999994</v>
          </cell>
        </row>
        <row r="82">
          <cell r="A82">
            <v>42583</v>
          </cell>
          <cell r="B82">
            <v>159.53399999999999</v>
          </cell>
          <cell r="C82">
            <v>229.94899999999998</v>
          </cell>
          <cell r="E82">
            <v>127.309</v>
          </cell>
          <cell r="I82">
            <v>32.224999999999994</v>
          </cell>
          <cell r="J82">
            <v>41.13900000000001</v>
          </cell>
          <cell r="K82">
            <v>29.275999999999982</v>
          </cell>
        </row>
        <row r="83">
          <cell r="A83">
            <v>42614</v>
          </cell>
          <cell r="B83">
            <v>160.37799999999999</v>
          </cell>
          <cell r="C83">
            <v>227.012</v>
          </cell>
          <cell r="E83">
            <v>127.384</v>
          </cell>
          <cell r="I83">
            <v>32.993999999999986</v>
          </cell>
          <cell r="J83">
            <v>40.506000000000029</v>
          </cell>
          <cell r="K83">
            <v>26.127999999999986</v>
          </cell>
        </row>
        <row r="84">
          <cell r="A84">
            <v>42644</v>
          </cell>
          <cell r="B84">
            <v>153.88399999999999</v>
          </cell>
          <cell r="C84">
            <v>224.86599999999999</v>
          </cell>
          <cell r="E84">
            <v>118.035</v>
          </cell>
          <cell r="I84">
            <v>35.84899999999999</v>
          </cell>
          <cell r="J84">
            <v>49.111000000000018</v>
          </cell>
          <cell r="K84">
            <v>21.870999999999981</v>
          </cell>
        </row>
        <row r="85">
          <cell r="A85">
            <v>42675</v>
          </cell>
          <cell r="B85">
            <v>160.173</v>
          </cell>
          <cell r="C85">
            <v>233.416</v>
          </cell>
          <cell r="E85">
            <v>117.99299999999999</v>
          </cell>
          <cell r="I85">
            <v>42.180000000000007</v>
          </cell>
          <cell r="J85">
            <v>55.09</v>
          </cell>
          <cell r="K85">
            <v>18.152999999999992</v>
          </cell>
        </row>
        <row r="86">
          <cell r="A86">
            <v>42705</v>
          </cell>
          <cell r="B86">
            <v>164.07285714</v>
          </cell>
          <cell r="C86">
            <v>236.88514285900001</v>
          </cell>
          <cell r="E86">
            <v>127.54300000000001</v>
          </cell>
          <cell r="I86">
            <v>36.52985713999999</v>
          </cell>
          <cell r="J86">
            <v>63.961142859999995</v>
          </cell>
          <cell r="K86">
            <v>12.334000000000003</v>
          </cell>
        </row>
        <row r="87">
          <cell r="A87">
            <v>42736</v>
          </cell>
          <cell r="B87">
            <v>170.17267548999999</v>
          </cell>
          <cell r="C87">
            <v>258.57071535900002</v>
          </cell>
          <cell r="E87">
            <v>114.66800000000001</v>
          </cell>
          <cell r="I87">
            <v>45.914999999999992</v>
          </cell>
          <cell r="J87">
            <v>73.061000000000007</v>
          </cell>
          <cell r="K87">
            <v>27.307999999999993</v>
          </cell>
        </row>
        <row r="88">
          <cell r="A88">
            <v>42767</v>
          </cell>
          <cell r="B88">
            <v>162.34540000000001</v>
          </cell>
          <cell r="C88">
            <v>250.27099999999999</v>
          </cell>
          <cell r="E88">
            <v>113.10299999999999</v>
          </cell>
          <cell r="I88">
            <v>49.593000000000004</v>
          </cell>
          <cell r="J88">
            <v>64.066000000000003</v>
          </cell>
          <cell r="K88">
            <v>28.851999999999975</v>
          </cell>
        </row>
        <row r="89">
          <cell r="A89">
            <v>42795</v>
          </cell>
          <cell r="B89">
            <v>157.9442</v>
          </cell>
          <cell r="C89">
            <v>238.477</v>
          </cell>
          <cell r="E89">
            <v>115.227</v>
          </cell>
          <cell r="I89">
            <v>45.393000000000001</v>
          </cell>
          <cell r="J89">
            <v>58.006</v>
          </cell>
          <cell r="K89">
            <v>24.698999999999984</v>
          </cell>
        </row>
        <row r="90">
          <cell r="A90">
            <v>42826</v>
          </cell>
          <cell r="B90">
            <v>155.5179</v>
          </cell>
          <cell r="C90">
            <v>232.00303</v>
          </cell>
          <cell r="E90">
            <v>116.69199999999999</v>
          </cell>
          <cell r="I90">
            <v>38.000000000000014</v>
          </cell>
          <cell r="J90">
            <v>55.902999999999963</v>
          </cell>
          <cell r="K90">
            <v>32.100000000000023</v>
          </cell>
        </row>
        <row r="91">
          <cell r="A91">
            <v>42856</v>
          </cell>
          <cell r="B91">
            <v>158.87520000000001</v>
          </cell>
          <cell r="C91">
            <v>229.96593999999999</v>
          </cell>
          <cell r="E91">
            <v>121.44499999999999</v>
          </cell>
          <cell r="I91">
            <v>32.944000000000017</v>
          </cell>
          <cell r="J91">
            <v>50.573999999999984</v>
          </cell>
          <cell r="K91">
            <v>37.640000000000015</v>
          </cell>
        </row>
        <row r="92">
          <cell r="A92">
            <v>42887</v>
          </cell>
          <cell r="B92">
            <v>160.7234</v>
          </cell>
          <cell r="C92">
            <v>230.46093999999999</v>
          </cell>
          <cell r="E92">
            <v>119.89</v>
          </cell>
          <cell r="I92">
            <v>29.349000000000004</v>
          </cell>
          <cell r="J92">
            <v>58.344000000000023</v>
          </cell>
          <cell r="K92">
            <v>34.511999999999972</v>
          </cell>
        </row>
        <row r="93">
          <cell r="A93">
            <v>42917</v>
          </cell>
          <cell r="B93">
            <v>166.15770000000001</v>
          </cell>
          <cell r="C93">
            <v>230.27011999999999</v>
          </cell>
          <cell r="E93">
            <v>125.45699999999999</v>
          </cell>
          <cell r="I93">
            <v>30.512</v>
          </cell>
          <cell r="J93">
            <v>53.613</v>
          </cell>
          <cell r="K93">
            <v>30.712999999999994</v>
          </cell>
        </row>
        <row r="94">
          <cell r="A94">
            <v>42948</v>
          </cell>
          <cell r="B94">
            <v>169.48580000000001</v>
          </cell>
          <cell r="C94">
            <v>225.99796000000001</v>
          </cell>
          <cell r="E94">
            <v>127.309</v>
          </cell>
          <cell r="I94">
            <v>32.224999999999994</v>
          </cell>
          <cell r="J94">
            <v>41.13900000000001</v>
          </cell>
          <cell r="K94">
            <v>29.275999999999982</v>
          </cell>
        </row>
        <row r="95">
          <cell r="A95">
            <v>42979</v>
          </cell>
          <cell r="B95">
            <v>167.3724</v>
          </cell>
          <cell r="C95">
            <v>226.79655</v>
          </cell>
          <cell r="E95">
            <v>127.384</v>
          </cell>
          <cell r="I95">
            <v>32.993999999999986</v>
          </cell>
          <cell r="J95">
            <v>40.506000000000029</v>
          </cell>
          <cell r="K95">
            <v>26.127999999999986</v>
          </cell>
        </row>
        <row r="96">
          <cell r="A96">
            <v>43009</v>
          </cell>
          <cell r="B96">
            <v>160.4418</v>
          </cell>
          <cell r="C96">
            <v>221.46883</v>
          </cell>
          <cell r="E96">
            <v>118.035</v>
          </cell>
          <cell r="I96">
            <v>35.84899999999999</v>
          </cell>
          <cell r="J96">
            <v>49.111000000000018</v>
          </cell>
          <cell r="K96">
            <v>21.870999999999981</v>
          </cell>
        </row>
        <row r="97">
          <cell r="A97">
            <v>43040</v>
          </cell>
          <cell r="B97">
            <v>162.33340000000001</v>
          </cell>
          <cell r="C97">
            <v>229.90840000000003</v>
          </cell>
          <cell r="E97">
            <v>117.99299999999999</v>
          </cell>
          <cell r="I97">
            <v>42.180000000000007</v>
          </cell>
          <cell r="J97">
            <v>55.09</v>
          </cell>
          <cell r="K97">
            <v>18.152999999999992</v>
          </cell>
        </row>
        <row r="98">
          <cell r="A98">
            <v>43070</v>
          </cell>
          <cell r="B98">
            <v>167.21539999999999</v>
          </cell>
          <cell r="C98">
            <v>241.36967999999999</v>
          </cell>
          <cell r="E98">
            <v>127.54300000000001</v>
          </cell>
          <cell r="I98">
            <v>36.52985713999999</v>
          </cell>
          <cell r="J98">
            <v>63.961142859999995</v>
          </cell>
          <cell r="K98">
            <v>12.334000000000003</v>
          </cell>
        </row>
        <row r="99">
          <cell r="A99">
            <v>43101</v>
          </cell>
          <cell r="B99">
            <v>163.8683</v>
          </cell>
          <cell r="C99">
            <v>249.29425000000001</v>
          </cell>
          <cell r="E99">
            <v>114.66800000000001</v>
          </cell>
          <cell r="I99">
            <v>45.914999999999992</v>
          </cell>
          <cell r="J99">
            <v>73.061000000000007</v>
          </cell>
          <cell r="K99">
            <v>27.307999999999993</v>
          </cell>
        </row>
        <row r="100">
          <cell r="A100">
            <v>43132</v>
          </cell>
          <cell r="B100">
            <v>156.36500000000001</v>
          </cell>
          <cell r="C100">
            <v>247.41799</v>
          </cell>
          <cell r="E100">
            <v>113.10299999999999</v>
          </cell>
          <cell r="I100">
            <v>49.593000000000004</v>
          </cell>
          <cell r="J100">
            <v>64.066000000000003</v>
          </cell>
          <cell r="K100">
            <v>28.851999999999975</v>
          </cell>
        </row>
        <row r="101">
          <cell r="A101">
            <v>43160</v>
          </cell>
          <cell r="B101">
            <v>152.19120000000001</v>
          </cell>
          <cell r="C101">
            <v>239.28563</v>
          </cell>
          <cell r="E101">
            <v>115.227</v>
          </cell>
          <cell r="I101">
            <v>45.393000000000001</v>
          </cell>
          <cell r="J101">
            <v>58.006</v>
          </cell>
          <cell r="K101">
            <v>24.698999999999984</v>
          </cell>
        </row>
        <row r="102">
          <cell r="A102">
            <v>43191</v>
          </cell>
          <cell r="B102">
            <v>150.20830000000001</v>
          </cell>
          <cell r="C102">
            <v>234.31788</v>
          </cell>
          <cell r="E102">
            <v>116.69199999999999</v>
          </cell>
          <cell r="I102">
            <v>38.000000000000014</v>
          </cell>
          <cell r="J102">
            <v>55.902999999999963</v>
          </cell>
          <cell r="K102">
            <v>32.100000000000023</v>
          </cell>
        </row>
        <row r="103">
          <cell r="A103">
            <v>43221</v>
          </cell>
          <cell r="B103">
            <v>153.9221</v>
          </cell>
          <cell r="C103">
            <v>232.52828</v>
          </cell>
          <cell r="E103">
            <v>121.44499999999999</v>
          </cell>
          <cell r="I103">
            <v>32.944000000000017</v>
          </cell>
          <cell r="J103">
            <v>50.573999999999984</v>
          </cell>
          <cell r="K103">
            <v>37.640000000000015</v>
          </cell>
        </row>
        <row r="104">
          <cell r="A104">
            <v>43252</v>
          </cell>
          <cell r="B104">
            <v>155.93790000000001</v>
          </cell>
          <cell r="C104">
            <v>232.90031000000002</v>
          </cell>
          <cell r="E104">
            <v>119.89</v>
          </cell>
          <cell r="I104">
            <v>29.349000000000004</v>
          </cell>
          <cell r="J104">
            <v>58.344000000000023</v>
          </cell>
          <cell r="K104">
            <v>34.511999999999972</v>
          </cell>
        </row>
        <row r="105">
          <cell r="A105">
            <v>43282</v>
          </cell>
          <cell r="B105">
            <v>161.5864</v>
          </cell>
          <cell r="C105">
            <v>232.31128999999999</v>
          </cell>
          <cell r="E105">
            <v>125.45699999999999</v>
          </cell>
          <cell r="I105">
            <v>30.512</v>
          </cell>
          <cell r="J105">
            <v>53.613</v>
          </cell>
          <cell r="K105">
            <v>30.712999999999994</v>
          </cell>
        </row>
        <row r="106">
          <cell r="A106">
            <v>43313</v>
          </cell>
          <cell r="B106">
            <v>165.2927</v>
          </cell>
          <cell r="C106">
            <v>228.36971</v>
          </cell>
          <cell r="E106">
            <v>127.309</v>
          </cell>
          <cell r="I106">
            <v>32.224999999999994</v>
          </cell>
          <cell r="J106">
            <v>41.13900000000001</v>
          </cell>
          <cell r="K106">
            <v>29.275999999999982</v>
          </cell>
        </row>
        <row r="107">
          <cell r="A107">
            <v>43344</v>
          </cell>
          <cell r="B107">
            <v>163.3938</v>
          </cell>
          <cell r="C107">
            <v>228.60893000000002</v>
          </cell>
          <cell r="E107">
            <v>127.384</v>
          </cell>
          <cell r="I107">
            <v>32.993999999999986</v>
          </cell>
          <cell r="J107">
            <v>40.506000000000029</v>
          </cell>
          <cell r="K107">
            <v>26.127999999999986</v>
          </cell>
        </row>
        <row r="108">
          <cell r="A108">
            <v>43374</v>
          </cell>
          <cell r="B108">
            <v>156.57</v>
          </cell>
          <cell r="C108">
            <v>223.45211</v>
          </cell>
          <cell r="E108">
            <v>118.035</v>
          </cell>
          <cell r="I108">
            <v>35.84899999999999</v>
          </cell>
          <cell r="J108">
            <v>49.111000000000018</v>
          </cell>
          <cell r="K108">
            <v>21.870999999999981</v>
          </cell>
        </row>
        <row r="109">
          <cell r="A109">
            <v>43405</v>
          </cell>
          <cell r="B109">
            <v>158.5341</v>
          </cell>
          <cell r="C109">
            <v>231.86373999999998</v>
          </cell>
          <cell r="E109">
            <v>117.99299999999999</v>
          </cell>
          <cell r="I109">
            <v>42.180000000000007</v>
          </cell>
          <cell r="J109">
            <v>55.09</v>
          </cell>
          <cell r="K109">
            <v>18.152999999999992</v>
          </cell>
        </row>
        <row r="110">
          <cell r="A110">
            <v>43435</v>
          </cell>
          <cell r="B110">
            <v>163.608</v>
          </cell>
          <cell r="C110">
            <v>243.87798000000001</v>
          </cell>
          <cell r="E110">
            <v>127.54300000000001</v>
          </cell>
          <cell r="I110">
            <v>36.52985713999999</v>
          </cell>
          <cell r="J110">
            <v>63.961142859999995</v>
          </cell>
          <cell r="K110">
            <v>12.334000000000003</v>
          </cell>
        </row>
        <row r="115">
          <cell r="A115">
            <v>61</v>
          </cell>
          <cell r="B115">
            <v>0</v>
          </cell>
        </row>
        <row r="116">
          <cell r="A116">
            <v>61</v>
          </cell>
          <cell r="B116">
            <v>1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3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11" x14ac:dyDescent="0.25">
      <c r="B25" s="4"/>
      <c r="C25" s="4" t="s">
        <v>1</v>
      </c>
      <c r="D25" s="5"/>
      <c r="E25" s="4" t="s">
        <v>2</v>
      </c>
      <c r="F25" s="4" t="s">
        <v>2</v>
      </c>
      <c r="G25" s="4" t="s">
        <v>3</v>
      </c>
      <c r="H25" s="4" t="s">
        <v>3</v>
      </c>
      <c r="I25" s="4" t="s">
        <v>2</v>
      </c>
      <c r="J25" s="4" t="s">
        <v>4</v>
      </c>
      <c r="K25" s="4" t="s">
        <v>3</v>
      </c>
    </row>
    <row r="26" spans="1:11" x14ac:dyDescent="0.25">
      <c r="A26" s="6"/>
      <c r="B26" s="7" t="s">
        <v>2</v>
      </c>
      <c r="C26" s="7" t="s">
        <v>3</v>
      </c>
      <c r="D26" s="8"/>
      <c r="E26" s="7" t="s">
        <v>5</v>
      </c>
      <c r="F26" s="7" t="s">
        <v>6</v>
      </c>
      <c r="G26" s="7" t="s">
        <v>5</v>
      </c>
      <c r="H26" s="7" t="s">
        <v>6</v>
      </c>
      <c r="I26" s="9" t="s">
        <v>7</v>
      </c>
      <c r="J26" s="9" t="s">
        <v>7</v>
      </c>
      <c r="K26" s="9" t="s">
        <v>7</v>
      </c>
    </row>
    <row r="27" spans="1:11" x14ac:dyDescent="0.25">
      <c r="A27" s="10">
        <v>40909</v>
      </c>
      <c r="B27" s="11">
        <v>147.21</v>
      </c>
      <c r="C27" s="11">
        <v>233.64400000000001</v>
      </c>
      <c r="E27" s="12">
        <f>MIN($B$27,$B$39,$B$51,$B$63,$B$75)</f>
        <v>114.66800000000001</v>
      </c>
      <c r="F27" s="12">
        <f>MAX($B$27,$B$39,$B$51,$B$63,$B$75)</f>
        <v>160.583</v>
      </c>
      <c r="G27" s="12">
        <f>MIN($C$27,$C$39,$C$51,$C$63,$C$75)</f>
        <v>233.64400000000001</v>
      </c>
      <c r="H27" s="12">
        <f>MAX($C$27,$C$39,$C$51,$C$63,$C$75)</f>
        <v>260.952</v>
      </c>
      <c r="I27" s="11">
        <f t="shared" ref="I27:K58" si="0">F27-E27</f>
        <v>45.914999999999992</v>
      </c>
      <c r="J27" s="11">
        <f t="shared" si="0"/>
        <v>73.061000000000007</v>
      </c>
      <c r="K27" s="11">
        <f t="shared" si="0"/>
        <v>27.307999999999993</v>
      </c>
    </row>
    <row r="28" spans="1:11" x14ac:dyDescent="0.25">
      <c r="A28" s="10">
        <v>40940</v>
      </c>
      <c r="B28" s="11">
        <v>139.28899999999999</v>
      </c>
      <c r="C28" s="11">
        <v>230.626</v>
      </c>
      <c r="E28" s="12">
        <f>MIN($B$28,$B$40,$B$52,$B$64,$B$76)</f>
        <v>113.10299999999999</v>
      </c>
      <c r="F28" s="12">
        <f>MAX($B$28,$B$40,$B$52,$B$64,$B$76)</f>
        <v>162.696</v>
      </c>
      <c r="G28" s="12">
        <f>MIN($C$28,$C$40,$C$52,$C$64,$C$76)</f>
        <v>226.762</v>
      </c>
      <c r="H28" s="12">
        <f>MAX($C$28,$C$40,$C$52,$C$64,$C$76)</f>
        <v>255.61399999999998</v>
      </c>
      <c r="I28" s="11">
        <f t="shared" si="0"/>
        <v>49.593000000000004</v>
      </c>
      <c r="J28" s="11">
        <f t="shared" si="0"/>
        <v>64.066000000000003</v>
      </c>
      <c r="K28" s="11">
        <f t="shared" si="0"/>
        <v>28.851999999999975</v>
      </c>
    </row>
    <row r="29" spans="1:11" x14ac:dyDescent="0.25">
      <c r="A29" s="10">
        <v>40969</v>
      </c>
      <c r="B29" s="11">
        <v>133.697</v>
      </c>
      <c r="C29" s="11">
        <v>218.626</v>
      </c>
      <c r="E29" s="12">
        <f>MIN($B$29,$B$41,$B$53,$B$65,$B$77)</f>
        <v>115.227</v>
      </c>
      <c r="F29" s="12">
        <f>MAX($B$29,$B$41,$B$53,$B$65,$B$77)</f>
        <v>160.62</v>
      </c>
      <c r="G29" s="12">
        <f>MIN($C$29,$C$41,$C$53,$C$65,$C$77)</f>
        <v>218.626</v>
      </c>
      <c r="H29" s="12">
        <f>MAX($C$29,$C$41,$C$53,$C$65,$C$77)</f>
        <v>243.32499999999999</v>
      </c>
      <c r="I29" s="11">
        <f t="shared" si="0"/>
        <v>45.393000000000001</v>
      </c>
      <c r="J29" s="11">
        <f t="shared" si="0"/>
        <v>58.006</v>
      </c>
      <c r="K29" s="11">
        <f t="shared" si="0"/>
        <v>24.698999999999984</v>
      </c>
    </row>
    <row r="30" spans="1:11" x14ac:dyDescent="0.25">
      <c r="A30" s="10">
        <v>41000</v>
      </c>
      <c r="B30" s="11">
        <v>124.66500000000001</v>
      </c>
      <c r="C30" s="11">
        <v>210.59499999999997</v>
      </c>
      <c r="E30" s="12">
        <f>MIN($B$30,$B$42,$B$54,$B$66,$B$78)</f>
        <v>116.69199999999999</v>
      </c>
      <c r="F30" s="12">
        <f>MAX($B$30,$B$42,$B$54,$B$66,$B$78)</f>
        <v>154.69200000000001</v>
      </c>
      <c r="G30" s="12">
        <f>MIN($C$30,$C$42,$C$54,$C$66,$C$78)</f>
        <v>210.59499999999997</v>
      </c>
      <c r="H30" s="12">
        <f>MAX($C$30,$C$42,$C$54,$C$66,$C$78)</f>
        <v>242.69499999999999</v>
      </c>
      <c r="I30" s="11">
        <f t="shared" si="0"/>
        <v>38.000000000000014</v>
      </c>
      <c r="J30" s="11">
        <f t="shared" si="0"/>
        <v>55.902999999999963</v>
      </c>
      <c r="K30" s="11">
        <f t="shared" si="0"/>
        <v>32.100000000000023</v>
      </c>
    </row>
    <row r="31" spans="1:11" x14ac:dyDescent="0.25">
      <c r="A31" s="10">
        <v>41030</v>
      </c>
      <c r="B31" s="11">
        <v>121.44499999999999</v>
      </c>
      <c r="C31" s="11">
        <v>204.96299999999999</v>
      </c>
      <c r="E31" s="12">
        <f>MIN($B$31,$B$43,$B$55,$B$67,$B$79)</f>
        <v>121.44499999999999</v>
      </c>
      <c r="F31" s="12">
        <f>MAX($B$31,$B$43,$B$55,$B$67,$B$79)</f>
        <v>154.38900000000001</v>
      </c>
      <c r="G31" s="12">
        <f>MIN($C$31,$C$43,$C$55,$C$67,$C$79)</f>
        <v>204.96299999999999</v>
      </c>
      <c r="H31" s="12">
        <f>MAX($C$31,$C$43,$C$55,$C$67,$C$79)</f>
        <v>242.60300000000001</v>
      </c>
      <c r="I31" s="11">
        <f t="shared" si="0"/>
        <v>32.944000000000017</v>
      </c>
      <c r="J31" s="11">
        <f t="shared" si="0"/>
        <v>50.573999999999984</v>
      </c>
      <c r="K31" s="11">
        <f t="shared" si="0"/>
        <v>37.640000000000015</v>
      </c>
    </row>
    <row r="32" spans="1:11" x14ac:dyDescent="0.25">
      <c r="A32" s="10">
        <v>41061</v>
      </c>
      <c r="B32" s="11">
        <v>119.89</v>
      </c>
      <c r="C32" s="11">
        <v>207.58300000000003</v>
      </c>
      <c r="E32" s="12">
        <f>MIN($B$32,$B$44,$B$56,$B$68,$B$80)</f>
        <v>119.89</v>
      </c>
      <c r="F32" s="12">
        <f>MAX($B$32,$B$44,$B$56,$B$68,$B$80)</f>
        <v>149.239</v>
      </c>
      <c r="G32" s="12">
        <f>MIN($C$32,$C$44,$C$56,$C$68,$C$80)</f>
        <v>207.58300000000003</v>
      </c>
      <c r="H32" s="12">
        <f>MAX($C$32,$C$44,$C$56,$C$68,$C$80)</f>
        <v>242.095</v>
      </c>
      <c r="I32" s="11">
        <f t="shared" si="0"/>
        <v>29.349000000000004</v>
      </c>
      <c r="J32" s="11">
        <f t="shared" si="0"/>
        <v>58.344000000000023</v>
      </c>
      <c r="K32" s="11">
        <f t="shared" si="0"/>
        <v>34.511999999999972</v>
      </c>
    </row>
    <row r="33" spans="1:11" x14ac:dyDescent="0.25">
      <c r="A33" s="10">
        <v>41091</v>
      </c>
      <c r="B33" s="11">
        <v>126.45399999999999</v>
      </c>
      <c r="C33" s="11">
        <v>209.58199999999999</v>
      </c>
      <c r="E33" s="12">
        <f>MIN($B$33,$B$45,$B$57,$B$69,$B$81)</f>
        <v>125.45699999999999</v>
      </c>
      <c r="F33" s="12">
        <f>MAX($B$33,$B$45,$B$57,$B$69,$B$81)</f>
        <v>155.96899999999999</v>
      </c>
      <c r="G33" s="12">
        <f>MIN($C$33,$C$45,$C$57,$C$69,$C$81)</f>
        <v>209.58199999999999</v>
      </c>
      <c r="H33" s="12">
        <f>MAX($C$33,$C$45,$C$57,$C$69,$C$81)</f>
        <v>240.29499999999999</v>
      </c>
      <c r="I33" s="11">
        <f t="shared" si="0"/>
        <v>30.512</v>
      </c>
      <c r="J33" s="11">
        <f t="shared" si="0"/>
        <v>53.613</v>
      </c>
      <c r="K33" s="11">
        <f t="shared" si="0"/>
        <v>30.712999999999994</v>
      </c>
    </row>
    <row r="34" spans="1:11" x14ac:dyDescent="0.25">
      <c r="A34" s="10">
        <v>41122</v>
      </c>
      <c r="B34" s="11">
        <v>127.309</v>
      </c>
      <c r="C34" s="11">
        <v>200.673</v>
      </c>
      <c r="E34" s="12">
        <f>MIN($B$34,$B$46,$B$58,$B$70,$B$82)</f>
        <v>127.309</v>
      </c>
      <c r="F34" s="12">
        <f>MAX($B$34,$B$46,$B$58,$B$70,$B$82)</f>
        <v>159.53399999999999</v>
      </c>
      <c r="G34" s="12">
        <f>MIN($C$34,$C$46,$C$58,$C$70,$C$82)</f>
        <v>200.673</v>
      </c>
      <c r="H34" s="12">
        <f>MAX($C$34,$C$46,$C$58,$C$70,$C$82)</f>
        <v>229.94899999999998</v>
      </c>
      <c r="I34" s="11">
        <f t="shared" si="0"/>
        <v>32.224999999999994</v>
      </c>
      <c r="J34" s="11">
        <f t="shared" si="0"/>
        <v>41.13900000000001</v>
      </c>
      <c r="K34" s="11">
        <f t="shared" si="0"/>
        <v>29.275999999999982</v>
      </c>
    </row>
    <row r="35" spans="1:11" x14ac:dyDescent="0.25">
      <c r="A35" s="10">
        <v>41153</v>
      </c>
      <c r="B35" s="11">
        <v>127.384</v>
      </c>
      <c r="C35" s="11">
        <v>200.88400000000001</v>
      </c>
      <c r="E35" s="12">
        <f>MIN($B$35,$B$47,$B$59,$B$71,$B$83)</f>
        <v>127.384</v>
      </c>
      <c r="F35" s="12">
        <f>MAX($B$35,$B$47,$B$59,$B$71,$B$83)</f>
        <v>160.37799999999999</v>
      </c>
      <c r="G35" s="12">
        <f>MIN($C$35,$C$47,$C$59,$C$71,$C$83)</f>
        <v>200.88400000000001</v>
      </c>
      <c r="H35" s="12">
        <f>MAX($C$35,$C$47,$C$59,$C$71,$C$83)</f>
        <v>227.012</v>
      </c>
      <c r="I35" s="11">
        <f t="shared" si="0"/>
        <v>32.993999999999986</v>
      </c>
      <c r="J35" s="11">
        <f t="shared" si="0"/>
        <v>40.506000000000029</v>
      </c>
      <c r="K35" s="11">
        <f t="shared" si="0"/>
        <v>26.127999999999986</v>
      </c>
    </row>
    <row r="36" spans="1:11" x14ac:dyDescent="0.25">
      <c r="A36" s="10">
        <v>41183</v>
      </c>
      <c r="B36" s="11">
        <v>118.65300000000001</v>
      </c>
      <c r="C36" s="11">
        <v>202.995</v>
      </c>
      <c r="E36" s="12">
        <f>MIN($B$36,$B$48,$B$60,$B$72,$B$84)</f>
        <v>118.035</v>
      </c>
      <c r="F36" s="12">
        <f>MAX($B$36,$B$48,$B$60,$B$72,$B$84)</f>
        <v>153.88399999999999</v>
      </c>
      <c r="G36" s="12">
        <f>MIN($C$36,$C$48,$C$60,$C$72,$C$84)</f>
        <v>202.995</v>
      </c>
      <c r="H36" s="12">
        <f>MAX($C$36,$C$48,$C$60,$C$72,$C$84)</f>
        <v>224.86599999999999</v>
      </c>
      <c r="I36" s="11">
        <f t="shared" si="0"/>
        <v>35.84899999999999</v>
      </c>
      <c r="J36" s="11">
        <f t="shared" si="0"/>
        <v>49.111000000000018</v>
      </c>
      <c r="K36" s="11">
        <f t="shared" si="0"/>
        <v>21.870999999999981</v>
      </c>
    </row>
    <row r="37" spans="1:11" x14ac:dyDescent="0.25">
      <c r="A37" s="10">
        <v>41214</v>
      </c>
      <c r="B37" s="11">
        <v>117.99299999999999</v>
      </c>
      <c r="C37" s="11">
        <v>215.26300000000001</v>
      </c>
      <c r="E37" s="12">
        <f>MIN($B$37,$B$49,$B$61,$B$73,$B$85)</f>
        <v>117.99299999999999</v>
      </c>
      <c r="F37" s="12">
        <f>MAX($B$37,$B$49,$B$61,$B$73,$B$85)</f>
        <v>160.173</v>
      </c>
      <c r="G37" s="12">
        <f>MIN($C$37,$C$49,$C$61,$C$73,$C$85)</f>
        <v>215.26300000000001</v>
      </c>
      <c r="H37" s="12">
        <f>MAX($C$37,$C$49,$C$61,$C$73,$C$85)</f>
        <v>233.416</v>
      </c>
      <c r="I37" s="11">
        <f t="shared" si="0"/>
        <v>42.180000000000007</v>
      </c>
      <c r="J37" s="11">
        <f t="shared" si="0"/>
        <v>55.09</v>
      </c>
      <c r="K37" s="11">
        <f t="shared" si="0"/>
        <v>18.152999999999992</v>
      </c>
    </row>
    <row r="38" spans="1:11" x14ac:dyDescent="0.25">
      <c r="A38" s="10">
        <v>41244</v>
      </c>
      <c r="B38" s="11">
        <v>134.809</v>
      </c>
      <c r="C38" s="11">
        <v>230.88799999999998</v>
      </c>
      <c r="E38" s="12">
        <f>MIN($B$38,$B$50,$B$62,$B$74,$B$86)</f>
        <v>127.54300000000001</v>
      </c>
      <c r="F38" s="12">
        <f>MAX($B$38,$B$50,$B$62,$B$74,$B$86)</f>
        <v>164.07285714</v>
      </c>
      <c r="G38" s="12">
        <f>MIN($C$38,$C$50,$C$62,$C$74,$C$86)</f>
        <v>228.03399999999999</v>
      </c>
      <c r="H38" s="12">
        <f>MAX($C$38,$C$50,$C$62,$C$74,$C$86)</f>
        <v>240.36799999999999</v>
      </c>
      <c r="I38" s="11">
        <f t="shared" si="0"/>
        <v>36.52985713999999</v>
      </c>
      <c r="J38" s="11">
        <f t="shared" si="0"/>
        <v>63.961142859999995</v>
      </c>
      <c r="K38" s="11">
        <f t="shared" si="0"/>
        <v>12.334000000000003</v>
      </c>
    </row>
    <row r="39" spans="1:11" x14ac:dyDescent="0.25">
      <c r="A39" s="10">
        <v>41275</v>
      </c>
      <c r="B39" s="11">
        <v>131.268</v>
      </c>
      <c r="C39" s="11">
        <v>234.43600000000001</v>
      </c>
      <c r="E39" s="12">
        <f>MIN($B$27,$B$39,$B$51,$B$63,$B$75)</f>
        <v>114.66800000000001</v>
      </c>
      <c r="F39" s="12">
        <f>MAX($B$27,$B$39,$B$51,$B$63,$B$75)</f>
        <v>160.583</v>
      </c>
      <c r="G39" s="12">
        <f>MIN($C$27,$C$39,$C$51,$C$63,$C$75)</f>
        <v>233.64400000000001</v>
      </c>
      <c r="H39" s="12">
        <f>MAX($C$27,$C$39,$C$51,$C$63,$C$75)</f>
        <v>260.952</v>
      </c>
      <c r="I39" s="11">
        <f t="shared" si="0"/>
        <v>45.914999999999992</v>
      </c>
      <c r="J39" s="11">
        <f t="shared" si="0"/>
        <v>73.061000000000007</v>
      </c>
      <c r="K39" s="11">
        <f t="shared" si="0"/>
        <v>27.307999999999993</v>
      </c>
    </row>
    <row r="40" spans="1:11" x14ac:dyDescent="0.25">
      <c r="A40" s="10">
        <v>41306</v>
      </c>
      <c r="B40" s="11">
        <v>121.96299999999999</v>
      </c>
      <c r="C40" s="11">
        <v>226.762</v>
      </c>
      <c r="E40" s="12">
        <f>MIN($B$28,$B$40,$B$52,$B$64,$B$76)</f>
        <v>113.10299999999999</v>
      </c>
      <c r="F40" s="12">
        <f>MAX($B$28,$B$40,$B$52,$B$64,$B$76)</f>
        <v>162.696</v>
      </c>
      <c r="G40" s="12">
        <f>MIN($C$28,$C$40,$C$52,$C$64,$C$76)</f>
        <v>226.762</v>
      </c>
      <c r="H40" s="12">
        <f>MAX($C$28,$C$40,$C$52,$C$64,$C$76)</f>
        <v>255.61399999999998</v>
      </c>
      <c r="I40" s="11">
        <f t="shared" si="0"/>
        <v>49.593000000000004</v>
      </c>
      <c r="J40" s="11">
        <f t="shared" si="0"/>
        <v>64.066000000000003</v>
      </c>
      <c r="K40" s="11">
        <f t="shared" si="0"/>
        <v>28.851999999999975</v>
      </c>
    </row>
    <row r="41" spans="1:11" x14ac:dyDescent="0.25">
      <c r="A41" s="10">
        <v>41334</v>
      </c>
      <c r="B41" s="11">
        <v>118.73699999999999</v>
      </c>
      <c r="C41" s="11">
        <v>224.67</v>
      </c>
      <c r="E41" s="12">
        <f>MIN($B$29,$B$41,$B$53,$B$65,$B$77)</f>
        <v>115.227</v>
      </c>
      <c r="F41" s="12">
        <f>MAX($B$29,$B$41,$B$53,$B$65,$B$77)</f>
        <v>160.62</v>
      </c>
      <c r="G41" s="12">
        <f>MIN($C$29,$C$41,$C$53,$C$65,$C$77)</f>
        <v>218.626</v>
      </c>
      <c r="H41" s="12">
        <f>MAX($C$29,$C$41,$C$53,$C$65,$C$77)</f>
        <v>243.32499999999999</v>
      </c>
      <c r="I41" s="11">
        <f t="shared" si="0"/>
        <v>45.393000000000001</v>
      </c>
      <c r="J41" s="11">
        <f t="shared" si="0"/>
        <v>58.006</v>
      </c>
      <c r="K41" s="11">
        <f t="shared" si="0"/>
        <v>24.698999999999984</v>
      </c>
    </row>
    <row r="42" spans="1:11" x14ac:dyDescent="0.25">
      <c r="A42" s="10">
        <v>41365</v>
      </c>
      <c r="B42" s="11">
        <v>118.791</v>
      </c>
      <c r="C42" s="11">
        <v>220.768</v>
      </c>
      <c r="E42" s="12">
        <f>MIN($B$30,$B$42,$B$54,$B$66,$B$78)</f>
        <v>116.69199999999999</v>
      </c>
      <c r="F42" s="12">
        <f>MAX($B$30,$B$42,$B$54,$B$66,$B$78)</f>
        <v>154.69200000000001</v>
      </c>
      <c r="G42" s="12">
        <f>MIN($C$30,$C$42,$C$54,$C$66,$C$78)</f>
        <v>210.59499999999997</v>
      </c>
      <c r="H42" s="12">
        <f>MAX($C$30,$C$42,$C$54,$C$66,$C$78)</f>
        <v>242.69499999999999</v>
      </c>
      <c r="I42" s="11">
        <f t="shared" si="0"/>
        <v>38.000000000000014</v>
      </c>
      <c r="J42" s="11">
        <f t="shared" si="0"/>
        <v>55.902999999999963</v>
      </c>
      <c r="K42" s="11">
        <f t="shared" si="0"/>
        <v>32.100000000000023</v>
      </c>
    </row>
    <row r="43" spans="1:11" x14ac:dyDescent="0.25">
      <c r="A43" s="10">
        <v>41395</v>
      </c>
      <c r="B43" s="11">
        <v>122.13200000000001</v>
      </c>
      <c r="C43" s="11">
        <v>221.33199999999999</v>
      </c>
      <c r="E43" s="12">
        <f>MIN($B$31,$B$43,$B$55,$B$67,$B$79)</f>
        <v>121.44499999999999</v>
      </c>
      <c r="F43" s="12">
        <f>MAX($B$31,$B$43,$B$55,$B$67,$B$79)</f>
        <v>154.38900000000001</v>
      </c>
      <c r="G43" s="12">
        <f>MIN($C$31,$C$43,$C$55,$C$67,$C$79)</f>
        <v>204.96299999999999</v>
      </c>
      <c r="H43" s="12">
        <f>MAX($C$31,$C$43,$C$55,$C$67,$C$79)</f>
        <v>242.60300000000001</v>
      </c>
      <c r="I43" s="11">
        <f t="shared" si="0"/>
        <v>32.944000000000017</v>
      </c>
      <c r="J43" s="11">
        <f t="shared" si="0"/>
        <v>50.573999999999984</v>
      </c>
      <c r="K43" s="11">
        <f t="shared" si="0"/>
        <v>37.640000000000015</v>
      </c>
    </row>
    <row r="44" spans="1:11" x14ac:dyDescent="0.25">
      <c r="A44" s="10">
        <v>41426</v>
      </c>
      <c r="B44" s="11">
        <v>122.46299999999999</v>
      </c>
      <c r="C44" s="11">
        <v>224.36599999999999</v>
      </c>
      <c r="E44" s="12">
        <f>MIN($B$32,$B$44,$B$56,$B$68,$B$80)</f>
        <v>119.89</v>
      </c>
      <c r="F44" s="12">
        <f>MAX($B$32,$B$44,$B$56,$B$68,$B$80)</f>
        <v>149.239</v>
      </c>
      <c r="G44" s="12">
        <f>MIN($C$32,$C$44,$C$56,$C$68,$C$80)</f>
        <v>207.58300000000003</v>
      </c>
      <c r="H44" s="12">
        <f>MAX($C$32,$C$44,$C$56,$C$68,$C$80)</f>
        <v>242.095</v>
      </c>
      <c r="I44" s="11">
        <f t="shared" si="0"/>
        <v>29.349000000000004</v>
      </c>
      <c r="J44" s="11">
        <f t="shared" si="0"/>
        <v>58.344000000000023</v>
      </c>
      <c r="K44" s="11">
        <f t="shared" si="0"/>
        <v>34.511999999999972</v>
      </c>
    </row>
    <row r="45" spans="1:11" x14ac:dyDescent="0.25">
      <c r="A45" s="10">
        <v>41456</v>
      </c>
      <c r="B45" s="11">
        <v>126.02</v>
      </c>
      <c r="C45" s="11">
        <v>222.35599999999999</v>
      </c>
      <c r="E45" s="12">
        <f>MIN($B$33,$B$45,$B$57,$B$69,$B$81)</f>
        <v>125.45699999999999</v>
      </c>
      <c r="F45" s="12">
        <f>MAX($B$33,$B$45,$B$57,$B$69,$B$81)</f>
        <v>155.96899999999999</v>
      </c>
      <c r="G45" s="12">
        <f>MIN($C$33,$C$45,$C$57,$C$69,$C$81)</f>
        <v>209.58199999999999</v>
      </c>
      <c r="H45" s="12">
        <f>MAX($C$33,$C$45,$C$57,$C$69,$C$81)</f>
        <v>240.29499999999999</v>
      </c>
      <c r="I45" s="11">
        <f t="shared" si="0"/>
        <v>30.512</v>
      </c>
      <c r="J45" s="11">
        <f t="shared" si="0"/>
        <v>53.613</v>
      </c>
      <c r="K45" s="11">
        <f t="shared" si="0"/>
        <v>30.712999999999994</v>
      </c>
    </row>
    <row r="46" spans="1:11" x14ac:dyDescent="0.25">
      <c r="A46" s="10">
        <v>41487</v>
      </c>
      <c r="B46" s="11">
        <v>129.06</v>
      </c>
      <c r="C46" s="11">
        <v>217.59700000000001</v>
      </c>
      <c r="E46" s="12">
        <f>MIN($B$34,$B$46,$B$58,$B$70,$B$82)</f>
        <v>127.309</v>
      </c>
      <c r="F46" s="12">
        <f>MAX($B$34,$B$46,$B$58,$B$70,$B$82)</f>
        <v>159.53399999999999</v>
      </c>
      <c r="G46" s="12">
        <f>MIN($C$34,$C$46,$C$58,$C$70,$C$82)</f>
        <v>200.673</v>
      </c>
      <c r="H46" s="12">
        <f>MAX($C$34,$C$46,$C$58,$C$70,$C$82)</f>
        <v>229.94899999999998</v>
      </c>
      <c r="I46" s="11">
        <f t="shared" si="0"/>
        <v>32.224999999999994</v>
      </c>
      <c r="J46" s="11">
        <f t="shared" si="0"/>
        <v>41.13900000000001</v>
      </c>
      <c r="K46" s="11">
        <f t="shared" si="0"/>
        <v>29.275999999999982</v>
      </c>
    </row>
    <row r="47" spans="1:11" x14ac:dyDescent="0.25">
      <c r="A47" s="10">
        <v>41518</v>
      </c>
      <c r="B47" s="11">
        <v>129.32599999999999</v>
      </c>
      <c r="C47" s="11">
        <v>219.785</v>
      </c>
      <c r="E47" s="12">
        <f>MIN($B$35,$B$47,$B$59,$B$71,$B$83)</f>
        <v>127.384</v>
      </c>
      <c r="F47" s="12">
        <f>MAX($B$35,$B$47,$B$59,$B$71,$B$83)</f>
        <v>160.37799999999999</v>
      </c>
      <c r="G47" s="12">
        <f>MIN($C$35,$C$47,$C$59,$C$71,$C$83)</f>
        <v>200.88400000000001</v>
      </c>
      <c r="H47" s="12">
        <f>MAX($C$35,$C$47,$C$59,$C$71,$C$83)</f>
        <v>227.012</v>
      </c>
      <c r="I47" s="11">
        <f t="shared" si="0"/>
        <v>32.993999999999986</v>
      </c>
      <c r="J47" s="11">
        <f t="shared" si="0"/>
        <v>40.506000000000029</v>
      </c>
      <c r="K47" s="11">
        <f t="shared" si="0"/>
        <v>26.127999999999986</v>
      </c>
    </row>
    <row r="48" spans="1:11" x14ac:dyDescent="0.25">
      <c r="A48" s="10">
        <v>41548</v>
      </c>
      <c r="B48" s="11">
        <v>118.035</v>
      </c>
      <c r="C48" s="11">
        <v>213.977</v>
      </c>
      <c r="E48" s="12">
        <f>MIN($B$36,$B$48,$B$60,$B$72,$B$84)</f>
        <v>118.035</v>
      </c>
      <c r="F48" s="12">
        <f>MAX($B$36,$B$48,$B$60,$B$72,$B$84)</f>
        <v>153.88399999999999</v>
      </c>
      <c r="G48" s="12">
        <f>MIN($C$36,$C$48,$C$60,$C$72,$C$84)</f>
        <v>202.995</v>
      </c>
      <c r="H48" s="12">
        <f>MAX($C$36,$C$48,$C$60,$C$72,$C$84)</f>
        <v>224.86599999999999</v>
      </c>
      <c r="I48" s="11">
        <f t="shared" si="0"/>
        <v>35.84899999999999</v>
      </c>
      <c r="J48" s="11">
        <f t="shared" si="0"/>
        <v>49.111000000000018</v>
      </c>
      <c r="K48" s="11">
        <f t="shared" si="0"/>
        <v>21.870999999999981</v>
      </c>
    </row>
    <row r="49" spans="1:11" x14ac:dyDescent="0.25">
      <c r="A49" s="10">
        <v>41579</v>
      </c>
      <c r="B49" s="11">
        <v>121.11799999999999</v>
      </c>
      <c r="C49" s="11">
        <v>216.84899999999999</v>
      </c>
      <c r="E49" s="12">
        <f>MIN($B$37,$B$49,$B$61,$B$73,$B$85)</f>
        <v>117.99299999999999</v>
      </c>
      <c r="F49" s="12">
        <f>MAX($B$37,$B$49,$B$61,$B$73,$B$85)</f>
        <v>160.173</v>
      </c>
      <c r="G49" s="12">
        <f>MIN($C$37,$C$49,$C$61,$C$73,$C$85)</f>
        <v>215.26300000000001</v>
      </c>
      <c r="H49" s="12">
        <f>MAX($C$37,$C$49,$C$61,$C$73,$C$85)</f>
        <v>233.416</v>
      </c>
      <c r="I49" s="11">
        <f t="shared" si="0"/>
        <v>42.180000000000007</v>
      </c>
      <c r="J49" s="11">
        <f t="shared" si="0"/>
        <v>55.09</v>
      </c>
      <c r="K49" s="11">
        <f t="shared" si="0"/>
        <v>18.152999999999992</v>
      </c>
    </row>
    <row r="50" spans="1:11" x14ac:dyDescent="0.25">
      <c r="A50" s="10">
        <v>41609</v>
      </c>
      <c r="B50" s="11">
        <v>127.54300000000001</v>
      </c>
      <c r="C50" s="11">
        <v>228.03399999999999</v>
      </c>
      <c r="E50" s="12">
        <f>MIN($B$38,$B$50,$B$62,$B$74,$B$86)</f>
        <v>127.54300000000001</v>
      </c>
      <c r="F50" s="12">
        <f>MAX($B$38,$B$50,$B$62,$B$74,$B$86)</f>
        <v>164.07285714</v>
      </c>
      <c r="G50" s="12">
        <f>MIN($C$38,$C$50,$C$62,$C$74,$C$86)</f>
        <v>228.03399999999999</v>
      </c>
      <c r="H50" s="12">
        <f>MAX($C$38,$C$50,$C$62,$C$74,$C$86)</f>
        <v>240.36799999999999</v>
      </c>
      <c r="I50" s="11">
        <f t="shared" si="0"/>
        <v>36.52985713999999</v>
      </c>
      <c r="J50" s="11">
        <f t="shared" si="0"/>
        <v>63.961142859999995</v>
      </c>
      <c r="K50" s="11">
        <f t="shared" si="0"/>
        <v>12.334000000000003</v>
      </c>
    </row>
    <row r="51" spans="1:11" x14ac:dyDescent="0.25">
      <c r="A51" s="10">
        <v>41640</v>
      </c>
      <c r="B51" s="11">
        <v>114.66800000000001</v>
      </c>
      <c r="C51" s="11">
        <v>235.85500000000002</v>
      </c>
      <c r="E51" s="12">
        <f>MIN($B$27,$B$39,$B$51,$B$63,$B$75)</f>
        <v>114.66800000000001</v>
      </c>
      <c r="F51" s="12">
        <f>MAX($B$27,$B$39,$B$51,$B$63,$B$75)</f>
        <v>160.583</v>
      </c>
      <c r="G51" s="12">
        <f>MIN($C$27,$C$39,$C$51,$C$63,$C$75)</f>
        <v>233.64400000000001</v>
      </c>
      <c r="H51" s="12">
        <f>MAX($C$27,$C$39,$C$51,$C$63,$C$75)</f>
        <v>260.952</v>
      </c>
      <c r="I51" s="11">
        <f t="shared" si="0"/>
        <v>45.914999999999992</v>
      </c>
      <c r="J51" s="11">
        <f t="shared" si="0"/>
        <v>73.061000000000007</v>
      </c>
      <c r="K51" s="11">
        <f t="shared" si="0"/>
        <v>27.307999999999993</v>
      </c>
    </row>
    <row r="52" spans="1:11" x14ac:dyDescent="0.25">
      <c r="A52" s="10">
        <v>41671</v>
      </c>
      <c r="B52" s="11">
        <v>113.10299999999999</v>
      </c>
      <c r="C52" s="11">
        <v>229.49900000000002</v>
      </c>
      <c r="E52" s="12">
        <f>MIN($B$28,$B$40,$B$52,$B$64,$B$76)</f>
        <v>113.10299999999999</v>
      </c>
      <c r="F52" s="12">
        <f>MAX($B$28,$B$40,$B$52,$B$64,$B$76)</f>
        <v>162.696</v>
      </c>
      <c r="G52" s="12">
        <f>MIN($C$28,$C$40,$C$52,$C$64,$C$76)</f>
        <v>226.762</v>
      </c>
      <c r="H52" s="12">
        <f>MAX($C$28,$C$40,$C$52,$C$64,$C$76)</f>
        <v>255.61399999999998</v>
      </c>
      <c r="I52" s="11">
        <f t="shared" si="0"/>
        <v>49.593000000000004</v>
      </c>
      <c r="J52" s="11">
        <f t="shared" si="0"/>
        <v>64.066000000000003</v>
      </c>
      <c r="K52" s="11">
        <f t="shared" si="0"/>
        <v>28.851999999999975</v>
      </c>
    </row>
    <row r="53" spans="1:11" x14ac:dyDescent="0.25">
      <c r="A53" s="10">
        <v>41699</v>
      </c>
      <c r="B53" s="11">
        <v>115.227</v>
      </c>
      <c r="C53" s="11">
        <v>221.61200000000002</v>
      </c>
      <c r="E53" s="12">
        <f>MIN($B$29,$B$41,$B$53,$B$65,$B$77)</f>
        <v>115.227</v>
      </c>
      <c r="F53" s="12">
        <f>MAX($B$29,$B$41,$B$53,$B$65,$B$77)</f>
        <v>160.62</v>
      </c>
      <c r="G53" s="12">
        <f>MIN($C$29,$C$41,$C$53,$C$65,$C$77)</f>
        <v>218.626</v>
      </c>
      <c r="H53" s="12">
        <f>MAX($C$29,$C$41,$C$53,$C$65,$C$77)</f>
        <v>243.32499999999999</v>
      </c>
      <c r="I53" s="11">
        <f t="shared" si="0"/>
        <v>45.393000000000001</v>
      </c>
      <c r="J53" s="11">
        <f t="shared" si="0"/>
        <v>58.006</v>
      </c>
      <c r="K53" s="11">
        <f t="shared" si="0"/>
        <v>24.698999999999984</v>
      </c>
    </row>
    <row r="54" spans="1:11" x14ac:dyDescent="0.25">
      <c r="A54" s="10">
        <v>41730</v>
      </c>
      <c r="B54" s="11">
        <v>116.69199999999999</v>
      </c>
      <c r="C54" s="11">
        <v>216.76000000000002</v>
      </c>
      <c r="E54" s="12">
        <f>MIN($B$30,$B$42,$B$54,$B$66,$B$78)</f>
        <v>116.69199999999999</v>
      </c>
      <c r="F54" s="12">
        <f>MAX($B$30,$B$42,$B$54,$B$66,$B$78)</f>
        <v>154.69200000000001</v>
      </c>
      <c r="G54" s="12">
        <f>MIN($C$30,$C$42,$C$54,$C$66,$C$78)</f>
        <v>210.59499999999997</v>
      </c>
      <c r="H54" s="12">
        <f>MAX($C$30,$C$42,$C$54,$C$66,$C$78)</f>
        <v>242.69499999999999</v>
      </c>
      <c r="I54" s="11">
        <f t="shared" si="0"/>
        <v>38.000000000000014</v>
      </c>
      <c r="J54" s="11">
        <f t="shared" si="0"/>
        <v>55.902999999999963</v>
      </c>
      <c r="K54" s="11">
        <f t="shared" si="0"/>
        <v>32.100000000000023</v>
      </c>
    </row>
    <row r="55" spans="1:11" x14ac:dyDescent="0.25">
      <c r="A55" s="10">
        <v>41760</v>
      </c>
      <c r="B55" s="11">
        <v>121.56399999999999</v>
      </c>
      <c r="C55" s="11">
        <v>218.15199999999999</v>
      </c>
      <c r="E55" s="12">
        <f>MIN($B$31,$B$43,$B$55,$B$67,$B$79)</f>
        <v>121.44499999999999</v>
      </c>
      <c r="F55" s="12">
        <f>MAX($B$31,$B$43,$B$55,$B$67,$B$79)</f>
        <v>154.38900000000001</v>
      </c>
      <c r="G55" s="12">
        <f>MIN($C$31,$C$43,$C$55,$C$67,$C$79)</f>
        <v>204.96299999999999</v>
      </c>
      <c r="H55" s="12">
        <f>MAX($C$31,$C$43,$C$55,$C$67,$C$79)</f>
        <v>242.60300000000001</v>
      </c>
      <c r="I55" s="11">
        <f t="shared" si="0"/>
        <v>32.944000000000017</v>
      </c>
      <c r="J55" s="11">
        <f t="shared" si="0"/>
        <v>50.573999999999984</v>
      </c>
      <c r="K55" s="11">
        <f t="shared" si="0"/>
        <v>37.640000000000015</v>
      </c>
    </row>
    <row r="56" spans="1:11" x14ac:dyDescent="0.25">
      <c r="A56" s="10">
        <v>41791</v>
      </c>
      <c r="B56" s="11">
        <v>121.58499999999999</v>
      </c>
      <c r="C56" s="11">
        <v>219.25200000000001</v>
      </c>
      <c r="E56" s="12">
        <f>MIN($B$32,$B$44,$B$56,$B$68,$B$80)</f>
        <v>119.89</v>
      </c>
      <c r="F56" s="12">
        <f>MAX($B$32,$B$44,$B$56,$B$68,$B$80)</f>
        <v>149.239</v>
      </c>
      <c r="G56" s="12">
        <f>MIN($C$32,$C$44,$C$56,$C$68,$C$80)</f>
        <v>207.58300000000003</v>
      </c>
      <c r="H56" s="12">
        <f>MAX($C$32,$C$44,$C$56,$C$68,$C$80)</f>
        <v>242.095</v>
      </c>
      <c r="I56" s="11">
        <f t="shared" si="0"/>
        <v>29.349000000000004</v>
      </c>
      <c r="J56" s="11">
        <f t="shared" si="0"/>
        <v>58.344000000000023</v>
      </c>
      <c r="K56" s="11">
        <f t="shared" si="0"/>
        <v>34.511999999999972</v>
      </c>
    </row>
    <row r="57" spans="1:11" x14ac:dyDescent="0.25">
      <c r="A57" s="10">
        <v>41821</v>
      </c>
      <c r="B57" s="11">
        <v>125.45699999999999</v>
      </c>
      <c r="C57" s="11">
        <v>217.56100000000001</v>
      </c>
      <c r="E57" s="12">
        <f>MIN($B$33,$B$45,$B$57,$B$69,$B$81)</f>
        <v>125.45699999999999</v>
      </c>
      <c r="F57" s="12">
        <f>MAX($B$33,$B$45,$B$57,$B$69,$B$81)</f>
        <v>155.96899999999999</v>
      </c>
      <c r="G57" s="12">
        <f>MIN($C$33,$C$45,$C$57,$C$69,$C$81)</f>
        <v>209.58199999999999</v>
      </c>
      <c r="H57" s="12">
        <f>MAX($C$33,$C$45,$C$57,$C$69,$C$81)</f>
        <v>240.29499999999999</v>
      </c>
      <c r="I57" s="11">
        <f t="shared" si="0"/>
        <v>30.512</v>
      </c>
      <c r="J57" s="11">
        <f t="shared" si="0"/>
        <v>53.613</v>
      </c>
      <c r="K57" s="11">
        <f t="shared" si="0"/>
        <v>30.712999999999994</v>
      </c>
    </row>
    <row r="58" spans="1:11" x14ac:dyDescent="0.25">
      <c r="A58" s="10">
        <v>41852</v>
      </c>
      <c r="B58" s="11">
        <v>128.31299999999999</v>
      </c>
      <c r="C58" s="11">
        <v>212.14500000000001</v>
      </c>
      <c r="E58" s="12">
        <f>MIN($B$34,$B$46,$B$58,$B$70,$B$82)</f>
        <v>127.309</v>
      </c>
      <c r="F58" s="12">
        <f>MAX($B$34,$B$46,$B$58,$B$70,$B$82)</f>
        <v>159.53399999999999</v>
      </c>
      <c r="G58" s="12">
        <f>MIN($C$34,$C$46,$C$58,$C$70,$C$82)</f>
        <v>200.673</v>
      </c>
      <c r="H58" s="12">
        <f>MAX($C$34,$C$46,$C$58,$C$70,$C$82)</f>
        <v>229.94899999999998</v>
      </c>
      <c r="I58" s="11">
        <f t="shared" si="0"/>
        <v>32.224999999999994</v>
      </c>
      <c r="J58" s="11">
        <f t="shared" si="0"/>
        <v>41.13900000000001</v>
      </c>
      <c r="K58" s="11">
        <f t="shared" si="0"/>
        <v>29.275999999999982</v>
      </c>
    </row>
    <row r="59" spans="1:11" x14ac:dyDescent="0.25">
      <c r="A59" s="10">
        <v>41883</v>
      </c>
      <c r="B59" s="11">
        <v>131.43600000000001</v>
      </c>
      <c r="C59" s="11">
        <v>212.45100000000002</v>
      </c>
      <c r="E59" s="12">
        <f>MIN($B$35,$B$47,$B$59,$B$71,$B$83)</f>
        <v>127.384</v>
      </c>
      <c r="F59" s="12">
        <f>MAX($B$35,$B$47,$B$59,$B$71,$B$83)</f>
        <v>160.37799999999999</v>
      </c>
      <c r="G59" s="12">
        <f>MIN($C$35,$C$47,$C$59,$C$71,$C$83)</f>
        <v>200.88400000000001</v>
      </c>
      <c r="H59" s="12">
        <f>MAX($C$35,$C$47,$C$59,$C$71,$C$83)</f>
        <v>227.012</v>
      </c>
      <c r="I59" s="11">
        <f t="shared" ref="I59:K90" si="1">F59-E59</f>
        <v>32.993999999999986</v>
      </c>
      <c r="J59" s="11">
        <f t="shared" si="1"/>
        <v>40.506000000000029</v>
      </c>
      <c r="K59" s="11">
        <f t="shared" si="1"/>
        <v>26.127999999999986</v>
      </c>
    </row>
    <row r="60" spans="1:11" x14ac:dyDescent="0.25">
      <c r="A60" s="10">
        <v>41913</v>
      </c>
      <c r="B60" s="11">
        <v>120.372</v>
      </c>
      <c r="C60" s="11">
        <v>203.673</v>
      </c>
      <c r="E60" s="12">
        <f>MIN($B$36,$B$48,$B$60,$B$72,$B$84)</f>
        <v>118.035</v>
      </c>
      <c r="F60" s="12">
        <f>MAX($B$36,$B$48,$B$60,$B$72,$B$84)</f>
        <v>153.88399999999999</v>
      </c>
      <c r="G60" s="12">
        <f>MIN($C$36,$C$48,$C$60,$C$72,$C$84)</f>
        <v>202.995</v>
      </c>
      <c r="H60" s="12">
        <f>MAX($C$36,$C$48,$C$60,$C$72,$C$84)</f>
        <v>224.86599999999999</v>
      </c>
      <c r="I60" s="11">
        <f t="shared" si="1"/>
        <v>35.84899999999999</v>
      </c>
      <c r="J60" s="11">
        <f t="shared" si="1"/>
        <v>49.111000000000018</v>
      </c>
      <c r="K60" s="11">
        <f t="shared" si="1"/>
        <v>21.870999999999981</v>
      </c>
    </row>
    <row r="61" spans="1:11" x14ac:dyDescent="0.25">
      <c r="A61" s="10">
        <v>41944</v>
      </c>
      <c r="B61" s="11">
        <v>126.215</v>
      </c>
      <c r="C61" s="11">
        <v>219.55500000000001</v>
      </c>
      <c r="E61" s="12">
        <f>MIN($B$37,$B$49,$B$61,$B$73,$B$85)</f>
        <v>117.99299999999999</v>
      </c>
      <c r="F61" s="12">
        <f>MAX($B$37,$B$49,$B$61,$B$73,$B$85)</f>
        <v>160.173</v>
      </c>
      <c r="G61" s="12">
        <f>MIN($C$37,$C$49,$C$61,$C$73,$C$85)</f>
        <v>215.26300000000001</v>
      </c>
      <c r="H61" s="12">
        <f>MAX($C$37,$C$49,$C$61,$C$73,$C$85)</f>
        <v>233.416</v>
      </c>
      <c r="I61" s="11">
        <f t="shared" si="1"/>
        <v>42.180000000000007</v>
      </c>
      <c r="J61" s="11">
        <f t="shared" si="1"/>
        <v>55.09</v>
      </c>
      <c r="K61" s="11">
        <f t="shared" si="1"/>
        <v>18.152999999999992</v>
      </c>
    </row>
    <row r="62" spans="1:11" x14ac:dyDescent="0.25">
      <c r="A62" s="10">
        <v>41974</v>
      </c>
      <c r="B62" s="11">
        <v>136.286</v>
      </c>
      <c r="C62" s="11">
        <v>240.36799999999999</v>
      </c>
      <c r="E62" s="12">
        <f>MIN($B$38,$B$50,$B$62,$B$74,$B$86)</f>
        <v>127.54300000000001</v>
      </c>
      <c r="F62" s="12">
        <f>MAX($B$38,$B$50,$B$62,$B$74,$B$86)</f>
        <v>164.07285714</v>
      </c>
      <c r="G62" s="12">
        <f>MIN($C$38,$C$50,$C$62,$C$74,$C$86)</f>
        <v>228.03399999999999</v>
      </c>
      <c r="H62" s="12">
        <f>MAX($C$38,$C$50,$C$62,$C$74,$C$86)</f>
        <v>240.36799999999999</v>
      </c>
      <c r="I62" s="11">
        <f t="shared" si="1"/>
        <v>36.52985713999999</v>
      </c>
      <c r="J62" s="11">
        <f t="shared" si="1"/>
        <v>63.961142859999995</v>
      </c>
      <c r="K62" s="11">
        <f t="shared" si="1"/>
        <v>12.334000000000003</v>
      </c>
    </row>
    <row r="63" spans="1:11" x14ac:dyDescent="0.25">
      <c r="A63" s="10">
        <v>42005</v>
      </c>
      <c r="B63" s="11">
        <v>132.608</v>
      </c>
      <c r="C63" s="11">
        <v>243.977</v>
      </c>
      <c r="E63" s="12">
        <f>MIN($B$27,$B$39,$B$51,$B$63,$B$75)</f>
        <v>114.66800000000001</v>
      </c>
      <c r="F63" s="12">
        <f>MAX($B$27,$B$39,$B$51,$B$63,$B$75)</f>
        <v>160.583</v>
      </c>
      <c r="G63" s="12">
        <f>MIN($C$27,$C$39,$C$51,$C$63,$C$75)</f>
        <v>233.64400000000001</v>
      </c>
      <c r="H63" s="12">
        <f>MAX($C$27,$C$39,$C$51,$C$63,$C$75)</f>
        <v>260.952</v>
      </c>
      <c r="I63" s="11">
        <f t="shared" si="1"/>
        <v>45.914999999999992</v>
      </c>
      <c r="J63" s="11">
        <f t="shared" si="1"/>
        <v>73.061000000000007</v>
      </c>
      <c r="K63" s="11">
        <f t="shared" si="1"/>
        <v>27.307999999999993</v>
      </c>
    </row>
    <row r="64" spans="1:11" x14ac:dyDescent="0.25">
      <c r="A64" s="10">
        <v>42036</v>
      </c>
      <c r="B64" s="11">
        <v>123.608</v>
      </c>
      <c r="C64" s="11">
        <v>241.34800000000001</v>
      </c>
      <c r="E64" s="12">
        <f>MIN($B$28,$B$40,$B$52,$B$64,$B$76)</f>
        <v>113.10299999999999</v>
      </c>
      <c r="F64" s="12">
        <f>MAX($B$28,$B$40,$B$52,$B$64,$B$76)</f>
        <v>162.696</v>
      </c>
      <c r="G64" s="12">
        <f>MIN($C$28,$C$40,$C$52,$C$64,$C$76)</f>
        <v>226.762</v>
      </c>
      <c r="H64" s="12">
        <f>MAX($C$28,$C$40,$C$52,$C$64,$C$76)</f>
        <v>255.61399999999998</v>
      </c>
      <c r="I64" s="11">
        <f t="shared" si="1"/>
        <v>49.593000000000004</v>
      </c>
      <c r="J64" s="11">
        <f t="shared" si="1"/>
        <v>64.066000000000003</v>
      </c>
      <c r="K64" s="11">
        <f t="shared" si="1"/>
        <v>28.851999999999975</v>
      </c>
    </row>
    <row r="65" spans="1:11" x14ac:dyDescent="0.25">
      <c r="A65" s="10">
        <v>42064</v>
      </c>
      <c r="B65" s="11">
        <v>128.69200000000001</v>
      </c>
      <c r="C65" s="11">
        <v>232.93099999999998</v>
      </c>
      <c r="E65" s="12">
        <f>MIN($B$29,$B$41,$B$53,$B$65,$B$77)</f>
        <v>115.227</v>
      </c>
      <c r="F65" s="12">
        <f>MAX($B$29,$B$41,$B$53,$B$65,$B$77)</f>
        <v>160.62</v>
      </c>
      <c r="G65" s="12">
        <f>MIN($C$29,$C$41,$C$53,$C$65,$C$77)</f>
        <v>218.626</v>
      </c>
      <c r="H65" s="12">
        <f>MAX($C$29,$C$41,$C$53,$C$65,$C$77)</f>
        <v>243.32499999999999</v>
      </c>
      <c r="I65" s="11">
        <f t="shared" si="1"/>
        <v>45.393000000000001</v>
      </c>
      <c r="J65" s="11">
        <f t="shared" si="1"/>
        <v>58.006</v>
      </c>
      <c r="K65" s="11">
        <f t="shared" si="1"/>
        <v>24.698999999999984</v>
      </c>
    </row>
    <row r="66" spans="1:11" x14ac:dyDescent="0.25">
      <c r="A66" s="10">
        <v>42095</v>
      </c>
      <c r="B66" s="11">
        <v>129.77600000000001</v>
      </c>
      <c r="C66" s="11">
        <v>228.58100000000002</v>
      </c>
      <c r="E66" s="12">
        <f>MIN($B$30,$B$42,$B$54,$B$66,$B$78)</f>
        <v>116.69199999999999</v>
      </c>
      <c r="F66" s="12">
        <f>MAX($B$30,$B$42,$B$54,$B$66,$B$78)</f>
        <v>154.69200000000001</v>
      </c>
      <c r="G66" s="12">
        <f>MIN($C$30,$C$42,$C$54,$C$66,$C$78)</f>
        <v>210.59499999999997</v>
      </c>
      <c r="H66" s="12">
        <f>MAX($C$30,$C$42,$C$54,$C$66,$C$78)</f>
        <v>242.69499999999999</v>
      </c>
      <c r="I66" s="11">
        <f t="shared" si="1"/>
        <v>38.000000000000014</v>
      </c>
      <c r="J66" s="11">
        <f t="shared" si="1"/>
        <v>55.902999999999963</v>
      </c>
      <c r="K66" s="11">
        <f t="shared" si="1"/>
        <v>32.100000000000023</v>
      </c>
    </row>
    <row r="67" spans="1:11" x14ac:dyDescent="0.25">
      <c r="A67" s="10">
        <v>42125</v>
      </c>
      <c r="B67" s="11">
        <v>135.40199999999999</v>
      </c>
      <c r="C67" s="11">
        <v>222.584</v>
      </c>
      <c r="E67" s="12">
        <f>MIN($B$31,$B$43,$B$55,$B$67,$B$79)</f>
        <v>121.44499999999999</v>
      </c>
      <c r="F67" s="12">
        <f>MAX($B$31,$B$43,$B$55,$B$67,$B$79)</f>
        <v>154.38900000000001</v>
      </c>
      <c r="G67" s="12">
        <f>MIN($C$31,$C$43,$C$55,$C$67,$C$79)</f>
        <v>204.96299999999999</v>
      </c>
      <c r="H67" s="12">
        <f>MAX($C$31,$C$43,$C$55,$C$67,$C$79)</f>
        <v>242.60300000000001</v>
      </c>
      <c r="I67" s="11">
        <f t="shared" si="1"/>
        <v>32.944000000000017</v>
      </c>
      <c r="J67" s="11">
        <f t="shared" si="1"/>
        <v>50.573999999999984</v>
      </c>
      <c r="K67" s="11">
        <f t="shared" si="1"/>
        <v>37.640000000000015</v>
      </c>
    </row>
    <row r="68" spans="1:11" x14ac:dyDescent="0.25">
      <c r="A68" s="10">
        <v>42156</v>
      </c>
      <c r="B68" s="11">
        <v>139.636</v>
      </c>
      <c r="C68" s="11">
        <v>221.09899999999999</v>
      </c>
      <c r="E68" s="12">
        <f>MIN($B$32,$B$44,$B$56,$B$68,$B$80)</f>
        <v>119.89</v>
      </c>
      <c r="F68" s="12">
        <f>MAX($B$32,$B$44,$B$56,$B$68,$B$80)</f>
        <v>149.239</v>
      </c>
      <c r="G68" s="12">
        <f>MIN($C$32,$C$44,$C$56,$C$68,$C$80)</f>
        <v>207.58300000000003</v>
      </c>
      <c r="H68" s="12">
        <f>MAX($C$32,$C$44,$C$56,$C$68,$C$80)</f>
        <v>242.095</v>
      </c>
      <c r="I68" s="11">
        <f t="shared" si="1"/>
        <v>29.349000000000004</v>
      </c>
      <c r="J68" s="11">
        <f t="shared" si="1"/>
        <v>58.344000000000023</v>
      </c>
      <c r="K68" s="11">
        <f t="shared" si="1"/>
        <v>34.511999999999972</v>
      </c>
    </row>
    <row r="69" spans="1:11" x14ac:dyDescent="0.25">
      <c r="A69" s="10">
        <v>42186</v>
      </c>
      <c r="B69" s="11">
        <v>142.053</v>
      </c>
      <c r="C69" s="11">
        <v>217.71900000000002</v>
      </c>
      <c r="E69" s="12">
        <f>MIN($B$33,$B$45,$B$57,$B$69,$B$81)</f>
        <v>125.45699999999999</v>
      </c>
      <c r="F69" s="12">
        <f>MAX($B$33,$B$45,$B$57,$B$69,$B$81)</f>
        <v>155.96899999999999</v>
      </c>
      <c r="G69" s="12">
        <f>MIN($C$33,$C$45,$C$57,$C$69,$C$81)</f>
        <v>209.58199999999999</v>
      </c>
      <c r="H69" s="12">
        <f>MAX($C$33,$C$45,$C$57,$C$69,$C$81)</f>
        <v>240.29499999999999</v>
      </c>
      <c r="I69" s="11">
        <f t="shared" si="1"/>
        <v>30.512</v>
      </c>
      <c r="J69" s="11">
        <f t="shared" si="1"/>
        <v>53.613</v>
      </c>
      <c r="K69" s="11">
        <f t="shared" si="1"/>
        <v>30.712999999999994</v>
      </c>
    </row>
    <row r="70" spans="1:11" x14ac:dyDescent="0.25">
      <c r="A70" s="10">
        <v>42217</v>
      </c>
      <c r="B70" s="11">
        <v>152.529</v>
      </c>
      <c r="C70" s="11">
        <v>218.255</v>
      </c>
      <c r="E70" s="12">
        <f>MIN($B$34,$B$46,$B$58,$B$70,$B$82)</f>
        <v>127.309</v>
      </c>
      <c r="F70" s="12">
        <f>MAX($B$34,$B$46,$B$58,$B$70,$B$82)</f>
        <v>159.53399999999999</v>
      </c>
      <c r="G70" s="12">
        <f>MIN($C$34,$C$46,$C$58,$C$70,$C$82)</f>
        <v>200.673</v>
      </c>
      <c r="H70" s="12">
        <f>MAX($C$34,$C$46,$C$58,$C$70,$C$82)</f>
        <v>229.94899999999998</v>
      </c>
      <c r="I70" s="11">
        <f t="shared" si="1"/>
        <v>32.224999999999994</v>
      </c>
      <c r="J70" s="11">
        <f t="shared" si="1"/>
        <v>41.13900000000001</v>
      </c>
      <c r="K70" s="11">
        <f t="shared" si="1"/>
        <v>29.275999999999982</v>
      </c>
    </row>
    <row r="71" spans="1:11" x14ac:dyDescent="0.25">
      <c r="A71" s="10">
        <v>42248</v>
      </c>
      <c r="B71" s="11">
        <v>149.40299999999999</v>
      </c>
      <c r="C71" s="11">
        <v>225.21600000000001</v>
      </c>
      <c r="E71" s="12">
        <f>MIN($B$35,$B$47,$B$59,$B$71,$B$83)</f>
        <v>127.384</v>
      </c>
      <c r="F71" s="12">
        <f>MAX($B$35,$B$47,$B$59,$B$71,$B$83)</f>
        <v>160.37799999999999</v>
      </c>
      <c r="G71" s="12">
        <f>MIN($C$35,$C$47,$C$59,$C$71,$C$83)</f>
        <v>200.88400000000001</v>
      </c>
      <c r="H71" s="12">
        <f>MAX($C$35,$C$47,$C$59,$C$71,$C$83)</f>
        <v>227.012</v>
      </c>
      <c r="I71" s="11">
        <f t="shared" si="1"/>
        <v>32.993999999999986</v>
      </c>
      <c r="J71" s="11">
        <f t="shared" si="1"/>
        <v>40.506000000000029</v>
      </c>
      <c r="K71" s="11">
        <f t="shared" si="1"/>
        <v>26.127999999999986</v>
      </c>
    </row>
    <row r="72" spans="1:11" x14ac:dyDescent="0.25">
      <c r="A72" s="10">
        <v>42278</v>
      </c>
      <c r="B72" s="11">
        <v>143.625</v>
      </c>
      <c r="C72" s="11">
        <v>217.35599999999999</v>
      </c>
      <c r="E72" s="12">
        <f>MIN($B$36,$B$48,$B$60,$B$72,$B$84)</f>
        <v>118.035</v>
      </c>
      <c r="F72" s="12">
        <f>MAX($B$36,$B$48,$B$60,$B$72,$B$84)</f>
        <v>153.88399999999999</v>
      </c>
      <c r="G72" s="12">
        <f>MIN($C$36,$C$48,$C$60,$C$72,$C$84)</f>
        <v>202.995</v>
      </c>
      <c r="H72" s="12">
        <f>MAX($C$36,$C$48,$C$60,$C$72,$C$84)</f>
        <v>224.86599999999999</v>
      </c>
      <c r="I72" s="11">
        <f t="shared" si="1"/>
        <v>35.84899999999999</v>
      </c>
      <c r="J72" s="11">
        <f t="shared" si="1"/>
        <v>49.111000000000018</v>
      </c>
      <c r="K72" s="11">
        <f t="shared" si="1"/>
        <v>21.870999999999981</v>
      </c>
    </row>
    <row r="73" spans="1:11" x14ac:dyDescent="0.25">
      <c r="A73" s="10">
        <v>42309</v>
      </c>
      <c r="B73" s="11">
        <v>157.21</v>
      </c>
      <c r="C73" s="11">
        <v>222.93699999999998</v>
      </c>
      <c r="E73" s="12">
        <f>MIN($B$37,$B$49,$B$61,$B$73,$B$85)</f>
        <v>117.99299999999999</v>
      </c>
      <c r="F73" s="12">
        <f>MAX($B$37,$B$49,$B$61,$B$73,$B$85)</f>
        <v>160.173</v>
      </c>
      <c r="G73" s="12">
        <f>MIN($C$37,$C$49,$C$61,$C$73,$C$85)</f>
        <v>215.26300000000001</v>
      </c>
      <c r="H73" s="12">
        <f>MAX($C$37,$C$49,$C$61,$C$73,$C$85)</f>
        <v>233.416</v>
      </c>
      <c r="I73" s="11">
        <f t="shared" si="1"/>
        <v>42.180000000000007</v>
      </c>
      <c r="J73" s="11">
        <f t="shared" si="1"/>
        <v>55.09</v>
      </c>
      <c r="K73" s="11">
        <f t="shared" si="1"/>
        <v>18.152999999999992</v>
      </c>
    </row>
    <row r="74" spans="1:11" x14ac:dyDescent="0.25">
      <c r="A74" s="10">
        <v>42339</v>
      </c>
      <c r="B74" s="11">
        <v>161.32599999999999</v>
      </c>
      <c r="C74" s="11">
        <v>235.465</v>
      </c>
      <c r="E74" s="12">
        <f>MIN($B$38,$B$50,$B$62,$B$74,$B$86)</f>
        <v>127.54300000000001</v>
      </c>
      <c r="F74" s="12">
        <f>MAX($B$38,$B$50,$B$62,$B$74,$B$86)</f>
        <v>164.07285714</v>
      </c>
      <c r="G74" s="12">
        <f>MIN($C$38,$C$50,$C$62,$C$74,$C$86)</f>
        <v>228.03399999999999</v>
      </c>
      <c r="H74" s="12">
        <f>MAX($C$38,$C$50,$C$62,$C$74,$C$86)</f>
        <v>240.36799999999999</v>
      </c>
      <c r="I74" s="11">
        <f t="shared" si="1"/>
        <v>36.52985713999999</v>
      </c>
      <c r="J74" s="11">
        <f t="shared" si="1"/>
        <v>63.961142859999995</v>
      </c>
      <c r="K74" s="11">
        <f t="shared" si="1"/>
        <v>12.334000000000003</v>
      </c>
    </row>
    <row r="75" spans="1:11" x14ac:dyDescent="0.25">
      <c r="A75" s="10">
        <v>42370</v>
      </c>
      <c r="B75" s="11">
        <v>160.583</v>
      </c>
      <c r="C75" s="11">
        <v>260.952</v>
      </c>
      <c r="E75" s="12">
        <f>MIN($B$27,$B$39,$B$51,$B$63,$B$75)</f>
        <v>114.66800000000001</v>
      </c>
      <c r="F75" s="12">
        <f>MAX($B$27,$B$39,$B$51,$B$63,$B$75)</f>
        <v>160.583</v>
      </c>
      <c r="G75" s="12">
        <f>MIN($C$27,$C$39,$C$51,$C$63,$C$75)</f>
        <v>233.64400000000001</v>
      </c>
      <c r="H75" s="12">
        <f>MAX($C$27,$C$39,$C$51,$C$63,$C$75)</f>
        <v>260.952</v>
      </c>
      <c r="I75" s="11">
        <f t="shared" si="1"/>
        <v>45.914999999999992</v>
      </c>
      <c r="J75" s="11">
        <f t="shared" si="1"/>
        <v>73.061000000000007</v>
      </c>
      <c r="K75" s="11">
        <f t="shared" si="1"/>
        <v>27.307999999999993</v>
      </c>
    </row>
    <row r="76" spans="1:11" x14ac:dyDescent="0.25">
      <c r="A76" s="10">
        <v>42401</v>
      </c>
      <c r="B76" s="11">
        <v>162.696</v>
      </c>
      <c r="C76" s="11">
        <v>255.61399999999998</v>
      </c>
      <c r="E76" s="12">
        <f>MIN($B$28,$B$40,$B$52,$B$64,$B$76)</f>
        <v>113.10299999999999</v>
      </c>
      <c r="F76" s="12">
        <f>MAX($B$28,$B$40,$B$52,$B$64,$B$76)</f>
        <v>162.696</v>
      </c>
      <c r="G76" s="12">
        <f>MIN($C$28,$C$40,$C$52,$C$64,$C$76)</f>
        <v>226.762</v>
      </c>
      <c r="H76" s="12">
        <f>MAX($C$28,$C$40,$C$52,$C$64,$C$76)</f>
        <v>255.61399999999998</v>
      </c>
      <c r="I76" s="11">
        <f t="shared" si="1"/>
        <v>49.593000000000004</v>
      </c>
      <c r="J76" s="11">
        <f t="shared" si="1"/>
        <v>64.066000000000003</v>
      </c>
      <c r="K76" s="11">
        <f t="shared" si="1"/>
        <v>28.851999999999975</v>
      </c>
    </row>
    <row r="77" spans="1:11" x14ac:dyDescent="0.25">
      <c r="A77" s="10">
        <v>42430</v>
      </c>
      <c r="B77" s="11">
        <v>160.62</v>
      </c>
      <c r="C77" s="11">
        <v>243.32499999999999</v>
      </c>
      <c r="E77" s="12">
        <f>MIN($B$29,$B$41,$B$53,$B$65,$B$77)</f>
        <v>115.227</v>
      </c>
      <c r="F77" s="12">
        <f>MAX($B$29,$B$41,$B$53,$B$65,$B$77)</f>
        <v>160.62</v>
      </c>
      <c r="G77" s="12">
        <f>MIN($C$29,$C$41,$C$53,$C$65,$C$77)</f>
        <v>218.626</v>
      </c>
      <c r="H77" s="12">
        <f>MAX($C$29,$C$41,$C$53,$C$65,$C$77)</f>
        <v>243.32499999999999</v>
      </c>
      <c r="I77" s="11">
        <f t="shared" si="1"/>
        <v>45.393000000000001</v>
      </c>
      <c r="J77" s="11">
        <f t="shared" si="1"/>
        <v>58.006</v>
      </c>
      <c r="K77" s="11">
        <f t="shared" si="1"/>
        <v>24.698999999999984</v>
      </c>
    </row>
    <row r="78" spans="1:11" x14ac:dyDescent="0.25">
      <c r="A78" s="10">
        <v>42461</v>
      </c>
      <c r="B78" s="11">
        <v>154.69200000000001</v>
      </c>
      <c r="C78" s="11">
        <v>242.69499999999999</v>
      </c>
      <c r="E78" s="12">
        <f>MIN($B$30,$B$42,$B$54,$B$66,$B$78)</f>
        <v>116.69199999999999</v>
      </c>
      <c r="F78" s="12">
        <f>MAX($B$30,$B$42,$B$54,$B$66,$B$78)</f>
        <v>154.69200000000001</v>
      </c>
      <c r="G78" s="12">
        <f>MIN($C$30,$C$42,$C$54,$C$66,$C$78)</f>
        <v>210.59499999999997</v>
      </c>
      <c r="H78" s="12">
        <f>MAX($C$30,$C$42,$C$54,$C$66,$C$78)</f>
        <v>242.69499999999999</v>
      </c>
      <c r="I78" s="11">
        <f t="shared" si="1"/>
        <v>38.000000000000014</v>
      </c>
      <c r="J78" s="11">
        <f t="shared" si="1"/>
        <v>55.902999999999963</v>
      </c>
      <c r="K78" s="11">
        <f t="shared" si="1"/>
        <v>32.100000000000023</v>
      </c>
    </row>
    <row r="79" spans="1:11" x14ac:dyDescent="0.25">
      <c r="A79" s="10">
        <v>42491</v>
      </c>
      <c r="B79" s="11">
        <v>154.38900000000001</v>
      </c>
      <c r="C79" s="11">
        <v>242.60300000000001</v>
      </c>
      <c r="E79" s="12">
        <f>MIN($B$31,$B$43,$B$55,$B$67,$B$79)</f>
        <v>121.44499999999999</v>
      </c>
      <c r="F79" s="12">
        <f>MAX($B$31,$B$43,$B$55,$B$67,$B$79)</f>
        <v>154.38900000000001</v>
      </c>
      <c r="G79" s="12">
        <f>MIN($C$31,$C$43,$C$55,$C$67,$C$79)</f>
        <v>204.96299999999999</v>
      </c>
      <c r="H79" s="12">
        <f>MAX($C$31,$C$43,$C$55,$C$67,$C$79)</f>
        <v>242.60300000000001</v>
      </c>
      <c r="I79" s="11">
        <f t="shared" si="1"/>
        <v>32.944000000000017</v>
      </c>
      <c r="J79" s="11">
        <f t="shared" si="1"/>
        <v>50.573999999999984</v>
      </c>
      <c r="K79" s="11">
        <f t="shared" si="1"/>
        <v>37.640000000000015</v>
      </c>
    </row>
    <row r="80" spans="1:11" x14ac:dyDescent="0.25">
      <c r="A80" s="10">
        <v>42522</v>
      </c>
      <c r="B80" s="11">
        <v>149.239</v>
      </c>
      <c r="C80" s="11">
        <v>242.095</v>
      </c>
      <c r="E80" s="12">
        <f>MIN($B$32,$B$44,$B$56,$B$68,$B$80)</f>
        <v>119.89</v>
      </c>
      <c r="F80" s="12">
        <f>MAX($B$32,$B$44,$B$56,$B$68,$B$80)</f>
        <v>149.239</v>
      </c>
      <c r="G80" s="12">
        <f>MIN($C$32,$C$44,$C$56,$C$68,$C$80)</f>
        <v>207.58300000000003</v>
      </c>
      <c r="H80" s="12">
        <f>MAX($C$32,$C$44,$C$56,$C$68,$C$80)</f>
        <v>242.095</v>
      </c>
      <c r="I80" s="11">
        <f t="shared" si="1"/>
        <v>29.349000000000004</v>
      </c>
      <c r="J80" s="11">
        <f t="shared" si="1"/>
        <v>58.344000000000023</v>
      </c>
      <c r="K80" s="11">
        <f t="shared" si="1"/>
        <v>34.511999999999972</v>
      </c>
    </row>
    <row r="81" spans="1:11" x14ac:dyDescent="0.25">
      <c r="A81" s="10">
        <v>42552</v>
      </c>
      <c r="B81" s="11">
        <v>155.96899999999999</v>
      </c>
      <c r="C81" s="11">
        <v>240.29499999999999</v>
      </c>
      <c r="E81" s="12">
        <f>MIN($B$33,$B$45,$B$57,$B$69,$B$81)</f>
        <v>125.45699999999999</v>
      </c>
      <c r="F81" s="12">
        <f>MAX($B$33,$B$45,$B$57,$B$69,$B$81)</f>
        <v>155.96899999999999</v>
      </c>
      <c r="G81" s="12">
        <f>MIN($C$33,$C$45,$C$57,$C$69,$C$81)</f>
        <v>209.58199999999999</v>
      </c>
      <c r="H81" s="12">
        <f>MAX($C$33,$C$45,$C$57,$C$69,$C$81)</f>
        <v>240.29499999999999</v>
      </c>
      <c r="I81" s="11">
        <f t="shared" si="1"/>
        <v>30.512</v>
      </c>
      <c r="J81" s="11">
        <f t="shared" si="1"/>
        <v>53.613</v>
      </c>
      <c r="K81" s="11">
        <f t="shared" si="1"/>
        <v>30.712999999999994</v>
      </c>
    </row>
    <row r="82" spans="1:11" x14ac:dyDescent="0.25">
      <c r="A82" s="10">
        <v>42583</v>
      </c>
      <c r="B82" s="11">
        <v>159.53399999999999</v>
      </c>
      <c r="C82" s="11">
        <v>229.94899999999998</v>
      </c>
      <c r="E82" s="12">
        <f>MIN($B$34,$B$46,$B$58,$B$70,$B$82)</f>
        <v>127.309</v>
      </c>
      <c r="F82" s="12">
        <f>MAX($B$34,$B$46,$B$58,$B$70,$B$82)</f>
        <v>159.53399999999999</v>
      </c>
      <c r="G82" s="12">
        <f>MIN($C$34,$C$46,$C$58,$C$70,$C$82)</f>
        <v>200.673</v>
      </c>
      <c r="H82" s="12">
        <f>MAX($C$34,$C$46,$C$58,$C$70,$C$82)</f>
        <v>229.94899999999998</v>
      </c>
      <c r="I82" s="11">
        <f t="shared" si="1"/>
        <v>32.224999999999994</v>
      </c>
      <c r="J82" s="11">
        <f t="shared" si="1"/>
        <v>41.13900000000001</v>
      </c>
      <c r="K82" s="11">
        <f t="shared" si="1"/>
        <v>29.275999999999982</v>
      </c>
    </row>
    <row r="83" spans="1:11" x14ac:dyDescent="0.25">
      <c r="A83" s="10">
        <v>42614</v>
      </c>
      <c r="B83" s="11">
        <v>160.37799999999999</v>
      </c>
      <c r="C83" s="11">
        <v>227.012</v>
      </c>
      <c r="E83" s="12">
        <f>MIN($B$35,$B$47,$B$59,$B$71,$B$83)</f>
        <v>127.384</v>
      </c>
      <c r="F83" s="12">
        <f>MAX($B$35,$B$47,$B$59,$B$71,$B$83)</f>
        <v>160.37799999999999</v>
      </c>
      <c r="G83" s="12">
        <f>MIN($C$35,$C$47,$C$59,$C$71,$C$83)</f>
        <v>200.88400000000001</v>
      </c>
      <c r="H83" s="12">
        <f>MAX($C$35,$C$47,$C$59,$C$71,$C$83)</f>
        <v>227.012</v>
      </c>
      <c r="I83" s="11">
        <f t="shared" si="1"/>
        <v>32.993999999999986</v>
      </c>
      <c r="J83" s="11">
        <f t="shared" si="1"/>
        <v>40.506000000000029</v>
      </c>
      <c r="K83" s="11">
        <f t="shared" si="1"/>
        <v>26.127999999999986</v>
      </c>
    </row>
    <row r="84" spans="1:11" x14ac:dyDescent="0.25">
      <c r="A84" s="10">
        <v>42644</v>
      </c>
      <c r="B84" s="11">
        <v>153.88399999999999</v>
      </c>
      <c r="C84" s="11">
        <v>224.86599999999999</v>
      </c>
      <c r="E84" s="12">
        <f>MIN($B$36,$B$48,$B$60,$B$72,$B$84)</f>
        <v>118.035</v>
      </c>
      <c r="F84" s="12">
        <f>MAX($B$36,$B$48,$B$60,$B$72,$B$84)</f>
        <v>153.88399999999999</v>
      </c>
      <c r="G84" s="12">
        <f>MIN($C$36,$C$48,$C$60,$C$72,$C$84)</f>
        <v>202.995</v>
      </c>
      <c r="H84" s="12">
        <f>MAX($C$36,$C$48,$C$60,$C$72,$C$84)</f>
        <v>224.86599999999999</v>
      </c>
      <c r="I84" s="11">
        <f t="shared" si="1"/>
        <v>35.84899999999999</v>
      </c>
      <c r="J84" s="11">
        <f t="shared" si="1"/>
        <v>49.111000000000018</v>
      </c>
      <c r="K84" s="11">
        <f t="shared" si="1"/>
        <v>21.870999999999981</v>
      </c>
    </row>
    <row r="85" spans="1:11" x14ac:dyDescent="0.25">
      <c r="A85" s="10">
        <v>42675</v>
      </c>
      <c r="B85" s="11">
        <v>160.173</v>
      </c>
      <c r="C85" s="11">
        <v>233.416</v>
      </c>
      <c r="E85" s="12">
        <f>MIN($B$37,$B$49,$B$61,$B$73,$B$85)</f>
        <v>117.99299999999999</v>
      </c>
      <c r="F85" s="12">
        <f>MAX($B$37,$B$49,$B$61,$B$73,$B$85)</f>
        <v>160.173</v>
      </c>
      <c r="G85" s="12">
        <f>MIN($C$37,$C$49,$C$61,$C$73,$C$85)</f>
        <v>215.26300000000001</v>
      </c>
      <c r="H85" s="12">
        <f>MAX($C$37,$C$49,$C$61,$C$73,$C$85)</f>
        <v>233.416</v>
      </c>
      <c r="I85" s="11">
        <f t="shared" si="1"/>
        <v>42.180000000000007</v>
      </c>
      <c r="J85" s="11">
        <f t="shared" si="1"/>
        <v>55.09</v>
      </c>
      <c r="K85" s="11">
        <f t="shared" si="1"/>
        <v>18.152999999999992</v>
      </c>
    </row>
    <row r="86" spans="1:11" x14ac:dyDescent="0.25">
      <c r="A86" s="10">
        <v>42705</v>
      </c>
      <c r="B86" s="11">
        <v>164.07285714</v>
      </c>
      <c r="C86" s="11">
        <v>236.88514285900001</v>
      </c>
      <c r="E86" s="12">
        <f>MIN($B$38,$B$50,$B$62,$B$74,$B$86)</f>
        <v>127.54300000000001</v>
      </c>
      <c r="F86" s="12">
        <f>MAX($B$38,$B$50,$B$62,$B$74,$B$86)</f>
        <v>164.07285714</v>
      </c>
      <c r="G86" s="12">
        <f>MIN($C$38,$C$50,$C$62,$C$74,$C$86)</f>
        <v>228.03399999999999</v>
      </c>
      <c r="H86" s="12">
        <f>MAX($C$38,$C$50,$C$62,$C$74,$C$86)</f>
        <v>240.36799999999999</v>
      </c>
      <c r="I86" s="11">
        <f t="shared" si="1"/>
        <v>36.52985713999999</v>
      </c>
      <c r="J86" s="11">
        <f t="shared" si="1"/>
        <v>63.961142859999995</v>
      </c>
      <c r="K86" s="11">
        <f t="shared" si="1"/>
        <v>12.334000000000003</v>
      </c>
    </row>
    <row r="87" spans="1:11" x14ac:dyDescent="0.25">
      <c r="A87" s="10">
        <v>42736</v>
      </c>
      <c r="B87" s="11">
        <v>170.17267548999999</v>
      </c>
      <c r="C87" s="11">
        <v>258.57071535900002</v>
      </c>
      <c r="E87" s="12">
        <f>MIN($B$27,$B$39,$B$51,$B$63,$B$75)</f>
        <v>114.66800000000001</v>
      </c>
      <c r="F87" s="12">
        <f>MAX($B$27,$B$39,$B$51,$B$63,$B$75)</f>
        <v>160.583</v>
      </c>
      <c r="G87" s="12">
        <f>MIN($C$27,$C$39,$C$51,$C$63,$C$75)</f>
        <v>233.64400000000001</v>
      </c>
      <c r="H87" s="12">
        <f>MAX($C$27,$C$39,$C$51,$C$63,$C$75)</f>
        <v>260.952</v>
      </c>
      <c r="I87" s="11">
        <f t="shared" si="1"/>
        <v>45.914999999999992</v>
      </c>
      <c r="J87" s="11">
        <f t="shared" si="1"/>
        <v>73.061000000000007</v>
      </c>
      <c r="K87" s="11">
        <f t="shared" si="1"/>
        <v>27.307999999999993</v>
      </c>
    </row>
    <row r="88" spans="1:11" x14ac:dyDescent="0.25">
      <c r="A88" s="10">
        <v>42767</v>
      </c>
      <c r="B88" s="11">
        <v>162.34540000000001</v>
      </c>
      <c r="C88" s="11">
        <v>250.27099999999999</v>
      </c>
      <c r="E88" s="12">
        <f>MIN($B$28,$B$40,$B$52,$B$64,$B$76)</f>
        <v>113.10299999999999</v>
      </c>
      <c r="F88" s="12">
        <f>MAX($B$28,$B$40,$B$52,$B$64,$B$76)</f>
        <v>162.696</v>
      </c>
      <c r="G88" s="12">
        <f>MIN($C$28,$C$40,$C$52,$C$64,$C$76)</f>
        <v>226.762</v>
      </c>
      <c r="H88" s="12">
        <f>MAX($C$28,$C$40,$C$52,$C$64,$C$76)</f>
        <v>255.61399999999998</v>
      </c>
      <c r="I88" s="11">
        <f t="shared" si="1"/>
        <v>49.593000000000004</v>
      </c>
      <c r="J88" s="11">
        <f t="shared" si="1"/>
        <v>64.066000000000003</v>
      </c>
      <c r="K88" s="11">
        <f t="shared" si="1"/>
        <v>28.851999999999975</v>
      </c>
    </row>
    <row r="89" spans="1:11" x14ac:dyDescent="0.25">
      <c r="A89" s="10">
        <v>42795</v>
      </c>
      <c r="B89" s="11">
        <v>157.9442</v>
      </c>
      <c r="C89" s="11">
        <v>238.477</v>
      </c>
      <c r="E89" s="12">
        <f>MIN($B$29,$B$41,$B$53,$B$65,$B$77)</f>
        <v>115.227</v>
      </c>
      <c r="F89" s="12">
        <f>MAX($B$29,$B$41,$B$53,$B$65,$B$77)</f>
        <v>160.62</v>
      </c>
      <c r="G89" s="12">
        <f>MIN($C$29,$C$41,$C$53,$C$65,$C$77)</f>
        <v>218.626</v>
      </c>
      <c r="H89" s="12">
        <f>MAX($C$29,$C$41,$C$53,$C$65,$C$77)</f>
        <v>243.32499999999999</v>
      </c>
      <c r="I89" s="11">
        <f t="shared" si="1"/>
        <v>45.393000000000001</v>
      </c>
      <c r="J89" s="11">
        <f t="shared" si="1"/>
        <v>58.006</v>
      </c>
      <c r="K89" s="11">
        <f t="shared" si="1"/>
        <v>24.698999999999984</v>
      </c>
    </row>
    <row r="90" spans="1:11" x14ac:dyDescent="0.25">
      <c r="A90" s="10">
        <v>42826</v>
      </c>
      <c r="B90" s="11">
        <v>155.5179</v>
      </c>
      <c r="C90" s="11">
        <v>232.00303</v>
      </c>
      <c r="E90" s="12">
        <f>MIN($B$30,$B$42,$B$54,$B$66,$B$78)</f>
        <v>116.69199999999999</v>
      </c>
      <c r="F90" s="12">
        <f>MAX($B$30,$B$42,$B$54,$B$66,$B$78)</f>
        <v>154.69200000000001</v>
      </c>
      <c r="G90" s="12">
        <f>MIN($C$30,$C$42,$C$54,$C$66,$C$78)</f>
        <v>210.59499999999997</v>
      </c>
      <c r="H90" s="12">
        <f>MAX($C$30,$C$42,$C$54,$C$66,$C$78)</f>
        <v>242.69499999999999</v>
      </c>
      <c r="I90" s="11">
        <f t="shared" si="1"/>
        <v>38.000000000000014</v>
      </c>
      <c r="J90" s="11">
        <f t="shared" si="1"/>
        <v>55.902999999999963</v>
      </c>
      <c r="K90" s="11">
        <f t="shared" si="1"/>
        <v>32.100000000000023</v>
      </c>
    </row>
    <row r="91" spans="1:11" x14ac:dyDescent="0.25">
      <c r="A91" s="10">
        <v>42856</v>
      </c>
      <c r="B91" s="11">
        <v>158.87520000000001</v>
      </c>
      <c r="C91" s="11">
        <v>229.96593999999999</v>
      </c>
      <c r="E91" s="12">
        <f>MIN($B$31,$B$43,$B$55,$B$67,$B$79)</f>
        <v>121.44499999999999</v>
      </c>
      <c r="F91" s="12">
        <f>MAX($B$31,$B$43,$B$55,$B$67,$B$79)</f>
        <v>154.38900000000001</v>
      </c>
      <c r="G91" s="12">
        <f>MIN($C$31,$C$43,$C$55,$C$67,$C$79)</f>
        <v>204.96299999999999</v>
      </c>
      <c r="H91" s="12">
        <f>MAX($C$31,$C$43,$C$55,$C$67,$C$79)</f>
        <v>242.60300000000001</v>
      </c>
      <c r="I91" s="11">
        <f t="shared" ref="I91:K106" si="2">F91-E91</f>
        <v>32.944000000000017</v>
      </c>
      <c r="J91" s="11">
        <f t="shared" si="2"/>
        <v>50.573999999999984</v>
      </c>
      <c r="K91" s="11">
        <f t="shared" si="2"/>
        <v>37.640000000000015</v>
      </c>
    </row>
    <row r="92" spans="1:11" x14ac:dyDescent="0.25">
      <c r="A92" s="10">
        <v>42887</v>
      </c>
      <c r="B92" s="11">
        <v>160.7234</v>
      </c>
      <c r="C92" s="11">
        <v>230.46093999999999</v>
      </c>
      <c r="E92" s="12">
        <f>MIN($B$32,$B$44,$B$56,$B$68,$B$80)</f>
        <v>119.89</v>
      </c>
      <c r="F92" s="12">
        <f>MAX($B$32,$B$44,$B$56,$B$68,$B$80)</f>
        <v>149.239</v>
      </c>
      <c r="G92" s="12">
        <f>MIN($C$32,$C$44,$C$56,$C$68,$C$80)</f>
        <v>207.58300000000003</v>
      </c>
      <c r="H92" s="12">
        <f>MAX($C$32,$C$44,$C$56,$C$68,$C$80)</f>
        <v>242.095</v>
      </c>
      <c r="I92" s="11">
        <f t="shared" si="2"/>
        <v>29.349000000000004</v>
      </c>
      <c r="J92" s="11">
        <f t="shared" si="2"/>
        <v>58.344000000000023</v>
      </c>
      <c r="K92" s="11">
        <f t="shared" si="2"/>
        <v>34.511999999999972</v>
      </c>
    </row>
    <row r="93" spans="1:11" x14ac:dyDescent="0.25">
      <c r="A93" s="10">
        <v>42917</v>
      </c>
      <c r="B93" s="11">
        <v>166.15770000000001</v>
      </c>
      <c r="C93" s="11">
        <v>230.27011999999999</v>
      </c>
      <c r="E93" s="12">
        <f>MIN($B$33,$B$45,$B$57,$B$69,$B$81)</f>
        <v>125.45699999999999</v>
      </c>
      <c r="F93" s="12">
        <f>MAX($B$33,$B$45,$B$57,$B$69,$B$81)</f>
        <v>155.96899999999999</v>
      </c>
      <c r="G93" s="12">
        <f>MIN($C$33,$C$45,$C$57,$C$69,$C$81)</f>
        <v>209.58199999999999</v>
      </c>
      <c r="H93" s="12">
        <f>MAX($C$33,$C$45,$C$57,$C$69,$C$81)</f>
        <v>240.29499999999999</v>
      </c>
      <c r="I93" s="11">
        <f t="shared" si="2"/>
        <v>30.512</v>
      </c>
      <c r="J93" s="11">
        <f t="shared" si="2"/>
        <v>53.613</v>
      </c>
      <c r="K93" s="11">
        <f t="shared" si="2"/>
        <v>30.712999999999994</v>
      </c>
    </row>
    <row r="94" spans="1:11" x14ac:dyDescent="0.25">
      <c r="A94" s="10">
        <v>42948</v>
      </c>
      <c r="B94" s="11">
        <v>169.48580000000001</v>
      </c>
      <c r="C94" s="11">
        <v>225.99796000000001</v>
      </c>
      <c r="E94" s="12">
        <f>MIN($B$34,$B$46,$B$58,$B$70,$B$82)</f>
        <v>127.309</v>
      </c>
      <c r="F94" s="12">
        <f>MAX($B$34,$B$46,$B$58,$B$70,$B$82)</f>
        <v>159.53399999999999</v>
      </c>
      <c r="G94" s="12">
        <f>MIN($C$34,$C$46,$C$58,$C$70,$C$82)</f>
        <v>200.673</v>
      </c>
      <c r="H94" s="12">
        <f>MAX($C$34,$C$46,$C$58,$C$70,$C$82)</f>
        <v>229.94899999999998</v>
      </c>
      <c r="I94" s="11">
        <f t="shared" si="2"/>
        <v>32.224999999999994</v>
      </c>
      <c r="J94" s="11">
        <f t="shared" si="2"/>
        <v>41.13900000000001</v>
      </c>
      <c r="K94" s="11">
        <f t="shared" si="2"/>
        <v>29.275999999999982</v>
      </c>
    </row>
    <row r="95" spans="1:11" x14ac:dyDescent="0.25">
      <c r="A95" s="10">
        <v>42979</v>
      </c>
      <c r="B95" s="11">
        <v>167.3724</v>
      </c>
      <c r="C95" s="11">
        <v>226.79655</v>
      </c>
      <c r="E95" s="12">
        <f>MIN($B$35,$B$47,$B$59,$B$71,$B$83)</f>
        <v>127.384</v>
      </c>
      <c r="F95" s="12">
        <f>MAX($B$35,$B$47,$B$59,$B$71,$B$83)</f>
        <v>160.37799999999999</v>
      </c>
      <c r="G95" s="12">
        <f>MIN($C$35,$C$47,$C$59,$C$71,$C$83)</f>
        <v>200.88400000000001</v>
      </c>
      <c r="H95" s="12">
        <f>MAX($C$35,$C$47,$C$59,$C$71,$C$83)</f>
        <v>227.012</v>
      </c>
      <c r="I95" s="11">
        <f t="shared" si="2"/>
        <v>32.993999999999986</v>
      </c>
      <c r="J95" s="11">
        <f t="shared" si="2"/>
        <v>40.506000000000029</v>
      </c>
      <c r="K95" s="11">
        <f t="shared" si="2"/>
        <v>26.127999999999986</v>
      </c>
    </row>
    <row r="96" spans="1:11" x14ac:dyDescent="0.25">
      <c r="A96" s="10">
        <v>43009</v>
      </c>
      <c r="B96" s="11">
        <v>160.4418</v>
      </c>
      <c r="C96" s="11">
        <v>221.46883</v>
      </c>
      <c r="E96" s="12">
        <f>MIN($B$36,$B$48,$B$60,$B$72,$B$84)</f>
        <v>118.035</v>
      </c>
      <c r="F96" s="12">
        <f>MAX($B$36,$B$48,$B$60,$B$72,$B$84)</f>
        <v>153.88399999999999</v>
      </c>
      <c r="G96" s="12">
        <f>MIN($C$36,$C$48,$C$60,$C$72,$C$84)</f>
        <v>202.995</v>
      </c>
      <c r="H96" s="12">
        <f>MAX($C$36,$C$48,$C$60,$C$72,$C$84)</f>
        <v>224.86599999999999</v>
      </c>
      <c r="I96" s="11">
        <f t="shared" si="2"/>
        <v>35.84899999999999</v>
      </c>
      <c r="J96" s="11">
        <f t="shared" si="2"/>
        <v>49.111000000000018</v>
      </c>
      <c r="K96" s="11">
        <f t="shared" si="2"/>
        <v>21.870999999999981</v>
      </c>
    </row>
    <row r="97" spans="1:11" x14ac:dyDescent="0.25">
      <c r="A97" s="10">
        <v>43040</v>
      </c>
      <c r="B97" s="11">
        <v>162.33340000000001</v>
      </c>
      <c r="C97" s="11">
        <v>229.90840000000003</v>
      </c>
      <c r="E97" s="12">
        <f>MIN($B$37,$B$49,$B$61,$B$73,$B$85)</f>
        <v>117.99299999999999</v>
      </c>
      <c r="F97" s="12">
        <f>MAX($B$37,$B$49,$B$61,$B$73,$B$85)</f>
        <v>160.173</v>
      </c>
      <c r="G97" s="12">
        <f>MIN($C$37,$C$49,$C$61,$C$73,$C$85)</f>
        <v>215.26300000000001</v>
      </c>
      <c r="H97" s="12">
        <f>MAX($C$37,$C$49,$C$61,$C$73,$C$85)</f>
        <v>233.416</v>
      </c>
      <c r="I97" s="11">
        <f t="shared" si="2"/>
        <v>42.180000000000007</v>
      </c>
      <c r="J97" s="11">
        <f t="shared" si="2"/>
        <v>55.09</v>
      </c>
      <c r="K97" s="11">
        <f t="shared" si="2"/>
        <v>18.152999999999992</v>
      </c>
    </row>
    <row r="98" spans="1:11" x14ac:dyDescent="0.25">
      <c r="A98" s="13">
        <v>43070</v>
      </c>
      <c r="B98" s="11">
        <v>167.21539999999999</v>
      </c>
      <c r="C98" s="11">
        <v>241.36967999999999</v>
      </c>
      <c r="E98" s="12">
        <f>MIN($B$38,$B$50,$B$62,$B$74,$B$86)</f>
        <v>127.54300000000001</v>
      </c>
      <c r="F98" s="12">
        <f>MAX($B$38,$B$50,$B$62,$B$74,$B$86)</f>
        <v>164.07285714</v>
      </c>
      <c r="G98" s="12">
        <f>MIN($C$38,$C$50,$C$62,$C$74,$C$86)</f>
        <v>228.03399999999999</v>
      </c>
      <c r="H98" s="12">
        <f>MAX($C$38,$C$50,$C$62,$C$74,$C$86)</f>
        <v>240.36799999999999</v>
      </c>
      <c r="I98" s="11">
        <f t="shared" si="2"/>
        <v>36.52985713999999</v>
      </c>
      <c r="J98" s="11">
        <f t="shared" si="2"/>
        <v>63.961142859999995</v>
      </c>
      <c r="K98" s="11">
        <f t="shared" si="2"/>
        <v>12.334000000000003</v>
      </c>
    </row>
    <row r="99" spans="1:11" x14ac:dyDescent="0.25">
      <c r="A99" s="13">
        <v>43101</v>
      </c>
      <c r="B99" s="11">
        <v>163.8683</v>
      </c>
      <c r="C99" s="11">
        <v>249.29425000000001</v>
      </c>
      <c r="E99" s="12">
        <f>MIN($B$27,$B$39,$B$51,$B$63,$B$75)</f>
        <v>114.66800000000001</v>
      </c>
      <c r="F99" s="12">
        <f>MAX($B$27,$B$39,$B$51,$B$63,$B$75)</f>
        <v>160.583</v>
      </c>
      <c r="G99" s="12">
        <f>MIN($C$27,$C$39,$C$51,$C$63,$C$75)</f>
        <v>233.64400000000001</v>
      </c>
      <c r="H99" s="12">
        <f>MAX($C$27,$C$39,$C$51,$C$63,$C$75)</f>
        <v>260.952</v>
      </c>
      <c r="I99" s="11">
        <f t="shared" si="2"/>
        <v>45.914999999999992</v>
      </c>
      <c r="J99" s="11">
        <f t="shared" si="2"/>
        <v>73.061000000000007</v>
      </c>
      <c r="K99" s="11">
        <f t="shared" si="2"/>
        <v>27.307999999999993</v>
      </c>
    </row>
    <row r="100" spans="1:11" x14ac:dyDescent="0.25">
      <c r="A100" s="13">
        <v>43132</v>
      </c>
      <c r="B100" s="11">
        <v>156.36500000000001</v>
      </c>
      <c r="C100" s="11">
        <v>247.41799</v>
      </c>
      <c r="D100" s="14"/>
      <c r="E100" s="12">
        <f>MIN($B$28,$B$40,$B$52,$B$64,$B$76)</f>
        <v>113.10299999999999</v>
      </c>
      <c r="F100" s="12">
        <f>MAX($B$28,$B$40,$B$52,$B$64,$B$76)</f>
        <v>162.696</v>
      </c>
      <c r="G100" s="12">
        <f>MIN($C$28,$C$40,$C$52,$C$64,$C$76)</f>
        <v>226.762</v>
      </c>
      <c r="H100" s="12">
        <f>MAX($C$28,$C$40,$C$52,$C$64,$C$76)</f>
        <v>255.61399999999998</v>
      </c>
      <c r="I100" s="11">
        <f t="shared" si="2"/>
        <v>49.593000000000004</v>
      </c>
      <c r="J100" s="11">
        <f t="shared" si="2"/>
        <v>64.066000000000003</v>
      </c>
      <c r="K100" s="11">
        <f t="shared" si="2"/>
        <v>28.851999999999975</v>
      </c>
    </row>
    <row r="101" spans="1:11" x14ac:dyDescent="0.25">
      <c r="A101" s="13">
        <v>43160</v>
      </c>
      <c r="B101" s="11">
        <v>152.19120000000001</v>
      </c>
      <c r="C101" s="11">
        <v>239.28563</v>
      </c>
      <c r="D101" s="14"/>
      <c r="E101" s="12">
        <f>MIN($B$29,$B$41,$B$53,$B$65,$B$77)</f>
        <v>115.227</v>
      </c>
      <c r="F101" s="12">
        <f>MAX($B$29,$B$41,$B$53,$B$65,$B$77)</f>
        <v>160.62</v>
      </c>
      <c r="G101" s="12">
        <f>MIN($C$29,$C$41,$C$53,$C$65,$C$77)</f>
        <v>218.626</v>
      </c>
      <c r="H101" s="12">
        <f>MAX($C$29,$C$41,$C$53,$C$65,$C$77)</f>
        <v>243.32499999999999</v>
      </c>
      <c r="I101" s="11">
        <f t="shared" si="2"/>
        <v>45.393000000000001</v>
      </c>
      <c r="J101" s="11">
        <f t="shared" si="2"/>
        <v>58.006</v>
      </c>
      <c r="K101" s="11">
        <f t="shared" si="2"/>
        <v>24.698999999999984</v>
      </c>
    </row>
    <row r="102" spans="1:11" x14ac:dyDescent="0.25">
      <c r="A102" s="13">
        <v>43191</v>
      </c>
      <c r="B102" s="11">
        <v>150.20830000000001</v>
      </c>
      <c r="C102" s="11">
        <v>234.31788</v>
      </c>
      <c r="D102" s="14"/>
      <c r="E102" s="12">
        <f>MIN($B$30,$B$42,$B$54,$B$66,$B$78)</f>
        <v>116.69199999999999</v>
      </c>
      <c r="F102" s="12">
        <f>MAX($B$30,$B$42,$B$54,$B$66,$B$78)</f>
        <v>154.69200000000001</v>
      </c>
      <c r="G102" s="12">
        <f>MIN($C$30,$C$42,$C$54,$C$66,$C$78)</f>
        <v>210.59499999999997</v>
      </c>
      <c r="H102" s="12">
        <f>MAX($C$30,$C$42,$C$54,$C$66,$C$78)</f>
        <v>242.69499999999999</v>
      </c>
      <c r="I102" s="11">
        <f t="shared" si="2"/>
        <v>38.000000000000014</v>
      </c>
      <c r="J102" s="11">
        <f t="shared" si="2"/>
        <v>55.902999999999963</v>
      </c>
      <c r="K102" s="11">
        <f t="shared" si="2"/>
        <v>32.100000000000023</v>
      </c>
    </row>
    <row r="103" spans="1:11" x14ac:dyDescent="0.25">
      <c r="A103" s="13">
        <v>43221</v>
      </c>
      <c r="B103" s="11">
        <v>153.9221</v>
      </c>
      <c r="C103" s="11">
        <v>232.52828</v>
      </c>
      <c r="D103" s="14"/>
      <c r="E103" s="12">
        <f>MIN($B$31,$B$43,$B$55,$B$67,$B$79)</f>
        <v>121.44499999999999</v>
      </c>
      <c r="F103" s="12">
        <f>MAX($B$31,$B$43,$B$55,$B$67,$B$79)</f>
        <v>154.38900000000001</v>
      </c>
      <c r="G103" s="12">
        <f>MIN($C$31,$C$43,$C$55,$C$67,$C$79)</f>
        <v>204.96299999999999</v>
      </c>
      <c r="H103" s="12">
        <f>MAX($C$31,$C$43,$C$55,$C$67,$C$79)</f>
        <v>242.60300000000001</v>
      </c>
      <c r="I103" s="11">
        <f t="shared" si="2"/>
        <v>32.944000000000017</v>
      </c>
      <c r="J103" s="11">
        <f t="shared" si="2"/>
        <v>50.573999999999984</v>
      </c>
      <c r="K103" s="11">
        <f t="shared" si="2"/>
        <v>37.640000000000015</v>
      </c>
    </row>
    <row r="104" spans="1:11" x14ac:dyDescent="0.25">
      <c r="A104" s="13">
        <v>43252</v>
      </c>
      <c r="B104" s="11">
        <v>155.93790000000001</v>
      </c>
      <c r="C104" s="11">
        <v>232.90031000000002</v>
      </c>
      <c r="D104" s="14"/>
      <c r="E104" s="12">
        <f>MIN($B$32,$B$44,$B$56,$B$68,$B$80)</f>
        <v>119.89</v>
      </c>
      <c r="F104" s="12">
        <f>MAX($B$32,$B$44,$B$56,$B$68,$B$80)</f>
        <v>149.239</v>
      </c>
      <c r="G104" s="12">
        <f>MIN($C$32,$C$44,$C$56,$C$68,$C$80)</f>
        <v>207.58300000000003</v>
      </c>
      <c r="H104" s="12">
        <f>MAX($C$32,$C$44,$C$56,$C$68,$C$80)</f>
        <v>242.095</v>
      </c>
      <c r="I104" s="11">
        <f t="shared" si="2"/>
        <v>29.349000000000004</v>
      </c>
      <c r="J104" s="11">
        <f t="shared" si="2"/>
        <v>58.344000000000023</v>
      </c>
      <c r="K104" s="11">
        <f t="shared" si="2"/>
        <v>34.511999999999972</v>
      </c>
    </row>
    <row r="105" spans="1:11" x14ac:dyDescent="0.25">
      <c r="A105" s="13">
        <v>43282</v>
      </c>
      <c r="B105" s="11">
        <v>161.5864</v>
      </c>
      <c r="C105" s="11">
        <v>232.31128999999999</v>
      </c>
      <c r="D105" s="14"/>
      <c r="E105" s="12">
        <f>MIN($B$33,$B$45,$B$57,$B$69,$B$81)</f>
        <v>125.45699999999999</v>
      </c>
      <c r="F105" s="12">
        <f>MAX($B$33,$B$45,$B$57,$B$69,$B$81)</f>
        <v>155.96899999999999</v>
      </c>
      <c r="G105" s="12">
        <f>MIN($C$33,$C$45,$C$57,$C$69,$C$81)</f>
        <v>209.58199999999999</v>
      </c>
      <c r="H105" s="12">
        <f>MAX($C$33,$C$45,$C$57,$C$69,$C$81)</f>
        <v>240.29499999999999</v>
      </c>
      <c r="I105" s="11">
        <f t="shared" si="2"/>
        <v>30.512</v>
      </c>
      <c r="J105" s="11">
        <f t="shared" si="2"/>
        <v>53.613</v>
      </c>
      <c r="K105" s="11">
        <f t="shared" si="2"/>
        <v>30.712999999999994</v>
      </c>
    </row>
    <row r="106" spans="1:11" x14ac:dyDescent="0.25">
      <c r="A106" s="13">
        <v>43313</v>
      </c>
      <c r="B106" s="11">
        <v>165.2927</v>
      </c>
      <c r="C106" s="11">
        <v>228.36971</v>
      </c>
      <c r="D106" s="14"/>
      <c r="E106" s="12">
        <f>MIN($B$34,$B$46,$B$58,$B$70,$B$82)</f>
        <v>127.309</v>
      </c>
      <c r="F106" s="12">
        <f>MAX($B$34,$B$46,$B$58,$B$70,$B$82)</f>
        <v>159.53399999999999</v>
      </c>
      <c r="G106" s="12">
        <f>MIN($C$34,$C$46,$C$58,$C$70,$C$82)</f>
        <v>200.673</v>
      </c>
      <c r="H106" s="12">
        <f>MAX($C$34,$C$46,$C$58,$C$70,$C$82)</f>
        <v>229.94899999999998</v>
      </c>
      <c r="I106" s="11">
        <f t="shared" si="2"/>
        <v>32.224999999999994</v>
      </c>
      <c r="J106" s="11">
        <f t="shared" si="2"/>
        <v>41.13900000000001</v>
      </c>
      <c r="K106" s="11">
        <f t="shared" si="2"/>
        <v>29.275999999999982</v>
      </c>
    </row>
    <row r="107" spans="1:11" x14ac:dyDescent="0.25">
      <c r="A107" s="13">
        <v>43344</v>
      </c>
      <c r="B107" s="11">
        <v>163.3938</v>
      </c>
      <c r="C107" s="11">
        <v>228.60893000000002</v>
      </c>
      <c r="D107" s="14"/>
      <c r="E107" s="12">
        <f>MIN($B$35,$B$47,$B$59,$B$71,$B$83)</f>
        <v>127.384</v>
      </c>
      <c r="F107" s="12">
        <f>MAX($B$35,$B$47,$B$59,$B$71,$B$83)</f>
        <v>160.37799999999999</v>
      </c>
      <c r="G107" s="12">
        <f>MIN($C$35,$C$47,$C$59,$C$71,$C$83)</f>
        <v>200.88400000000001</v>
      </c>
      <c r="H107" s="12">
        <f>MAX($C$35,$C$47,$C$59,$C$71,$C$83)</f>
        <v>227.012</v>
      </c>
      <c r="I107" s="11">
        <f t="shared" ref="I107:K120" si="3">F107-E107</f>
        <v>32.993999999999986</v>
      </c>
      <c r="J107" s="11">
        <f t="shared" si="3"/>
        <v>40.506000000000029</v>
      </c>
      <c r="K107" s="11">
        <f t="shared" si="3"/>
        <v>26.127999999999986</v>
      </c>
    </row>
    <row r="108" spans="1:11" x14ac:dyDescent="0.25">
      <c r="A108" s="13">
        <v>43374</v>
      </c>
      <c r="B108" s="11">
        <v>156.57</v>
      </c>
      <c r="C108" s="11">
        <v>223.45211</v>
      </c>
      <c r="D108" s="14"/>
      <c r="E108" s="12">
        <f>MIN($B$36,$B$48,$B$60,$B$72,$B$84)</f>
        <v>118.035</v>
      </c>
      <c r="F108" s="12">
        <f>MAX($B$36,$B$48,$B$60,$B$72,$B$84)</f>
        <v>153.88399999999999</v>
      </c>
      <c r="G108" s="12">
        <f>MIN($C$36,$C$48,$C$60,$C$72,$C$84)</f>
        <v>202.995</v>
      </c>
      <c r="H108" s="12">
        <f>MAX($C$36,$C$48,$C$60,$C$72,$C$84)</f>
        <v>224.86599999999999</v>
      </c>
      <c r="I108" s="11">
        <f t="shared" si="3"/>
        <v>35.84899999999999</v>
      </c>
      <c r="J108" s="11">
        <f t="shared" si="3"/>
        <v>49.111000000000018</v>
      </c>
      <c r="K108" s="11">
        <f t="shared" si="3"/>
        <v>21.870999999999981</v>
      </c>
    </row>
    <row r="109" spans="1:11" x14ac:dyDescent="0.25">
      <c r="A109" s="13">
        <v>43405</v>
      </c>
      <c r="B109" s="11">
        <v>158.5341</v>
      </c>
      <c r="C109" s="11">
        <v>231.86373999999998</v>
      </c>
      <c r="D109" s="14"/>
      <c r="E109" s="12">
        <f>MIN($B$37,$B$49,$B$61,$B$73,$B$85)</f>
        <v>117.99299999999999</v>
      </c>
      <c r="F109" s="12">
        <f>MAX($B$37,$B$49,$B$61,$B$73,$B$85)</f>
        <v>160.173</v>
      </c>
      <c r="G109" s="12">
        <f>MIN($C$37,$C$49,$C$61,$C$73,$C$85)</f>
        <v>215.26300000000001</v>
      </c>
      <c r="H109" s="12">
        <f>MAX($C$37,$C$49,$C$61,$C$73,$C$85)</f>
        <v>233.416</v>
      </c>
      <c r="I109" s="11">
        <f t="shared" si="3"/>
        <v>42.180000000000007</v>
      </c>
      <c r="J109" s="11">
        <f t="shared" si="3"/>
        <v>55.09</v>
      </c>
      <c r="K109" s="11">
        <f t="shared" si="3"/>
        <v>18.152999999999992</v>
      </c>
    </row>
    <row r="110" spans="1:11" x14ac:dyDescent="0.25">
      <c r="A110" s="15">
        <v>43435</v>
      </c>
      <c r="B110" s="16">
        <v>163.608</v>
      </c>
      <c r="C110" s="16">
        <v>243.87798000000001</v>
      </c>
      <c r="D110" s="6"/>
      <c r="E110" s="17">
        <f>MIN($B$38,$B$50,$B$62,$B$74,$B$86)</f>
        <v>127.54300000000001</v>
      </c>
      <c r="F110" s="17">
        <f>MAX($B$38,$B$50,$B$62,$B$74,$B$86)</f>
        <v>164.07285714</v>
      </c>
      <c r="G110" s="17">
        <f>MIN($C$38,$C$50,$C$62,$C$74,$C$86)</f>
        <v>228.03399999999999</v>
      </c>
      <c r="H110" s="17">
        <f>MAX($C$38,$C$50,$C$62,$C$74,$C$86)</f>
        <v>240.36799999999999</v>
      </c>
      <c r="I110" s="16">
        <f t="shared" si="3"/>
        <v>36.52985713999999</v>
      </c>
      <c r="J110" s="16">
        <f t="shared" si="3"/>
        <v>63.961142859999995</v>
      </c>
      <c r="K110" s="16">
        <f t="shared" si="3"/>
        <v>12.334000000000003</v>
      </c>
    </row>
    <row r="111" spans="1:11" x14ac:dyDescent="0.25">
      <c r="A111" s="2" t="s">
        <v>8</v>
      </c>
    </row>
    <row r="112" spans="1:11" x14ac:dyDescent="0.25">
      <c r="A112" s="2" t="s">
        <v>9</v>
      </c>
    </row>
    <row r="114" spans="1:6" x14ac:dyDescent="0.25">
      <c r="A114" s="18"/>
      <c r="B114" s="19" t="s">
        <v>10</v>
      </c>
      <c r="F114" s="20"/>
    </row>
    <row r="115" spans="1:6" x14ac:dyDescent="0.25">
      <c r="A115" s="21">
        <v>61</v>
      </c>
      <c r="B115" s="2">
        <v>0</v>
      </c>
      <c r="F115" s="20"/>
    </row>
    <row r="116" spans="1:6" x14ac:dyDescent="0.25">
      <c r="A116" s="21">
        <v>61</v>
      </c>
      <c r="B116" s="2">
        <v>1</v>
      </c>
      <c r="F116" s="20"/>
    </row>
    <row r="117" spans="1:6" x14ac:dyDescent="0.25">
      <c r="F117" s="20"/>
    </row>
    <row r="118" spans="1:6" x14ac:dyDescent="0.25">
      <c r="F118" s="20"/>
    </row>
    <row r="119" spans="1:6" x14ac:dyDescent="0.25">
      <c r="A119" s="10"/>
      <c r="F119" s="20"/>
    </row>
    <row r="120" spans="1:6" x14ac:dyDescent="0.25">
      <c r="A120" s="22"/>
      <c r="F120" s="20"/>
    </row>
    <row r="121" spans="1:6" x14ac:dyDescent="0.25">
      <c r="A121" s="22"/>
      <c r="F121" s="20"/>
    </row>
    <row r="122" spans="1:6" x14ac:dyDescent="0.25">
      <c r="F122" s="20"/>
    </row>
    <row r="123" spans="1:6" x14ac:dyDescent="0.25">
      <c r="F123" s="23"/>
    </row>
  </sheetData>
  <pageMargins left="0.75" right="0.75" top="1" bottom="1" header="0.5" footer="0.5"/>
  <pageSetup scale="65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Fig16</vt:lpstr>
      <vt:lpstr>'Fig16'!Print_Area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2017-02-06T22:22:42Z</dcterms:created>
  <dcterms:modified xsi:type="dcterms:W3CDTF">2017-02-06T22:22:43Z</dcterms:modified>
</cp:coreProperties>
</file>