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8" sheetId="2" r:id="rId1"/>
  </sheets>
  <externalReferences>
    <externalReference r:id="rId2"/>
  </externalReferences>
  <definedNames>
    <definedName name="_xlnm.Print_Area" localSheetId="0">'Fig8'!$A$1:$O$54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3" i="2" l="1"/>
  <c r="K53" i="2"/>
  <c r="J53" i="2"/>
  <c r="H51" i="2"/>
  <c r="L49" i="2"/>
  <c r="K49" i="2"/>
  <c r="J49" i="2"/>
  <c r="L48" i="2"/>
  <c r="K48" i="2"/>
  <c r="J48" i="2"/>
  <c r="L47" i="2"/>
  <c r="K47" i="2"/>
  <c r="J47" i="2"/>
  <c r="K46" i="2"/>
  <c r="J46" i="2"/>
  <c r="H46" i="2"/>
  <c r="L46" i="2" s="1"/>
  <c r="G46" i="2"/>
  <c r="F46" i="2"/>
  <c r="E46" i="2"/>
  <c r="L44" i="2"/>
  <c r="K44" i="2"/>
  <c r="J44" i="2"/>
  <c r="L43" i="2"/>
  <c r="K43" i="2"/>
  <c r="J43" i="2"/>
  <c r="L42" i="2"/>
  <c r="K42" i="2"/>
  <c r="J42" i="2"/>
  <c r="L41" i="2"/>
  <c r="K41" i="2"/>
  <c r="J41" i="2"/>
  <c r="L40" i="2"/>
  <c r="H40" i="2"/>
  <c r="G40" i="2"/>
  <c r="K40" i="2" s="1"/>
  <c r="F40" i="2"/>
  <c r="J40" i="2" s="1"/>
  <c r="E40" i="2"/>
  <c r="L38" i="2"/>
  <c r="K38" i="2"/>
  <c r="J38" i="2"/>
  <c r="L37" i="2"/>
  <c r="K37" i="2"/>
  <c r="J37" i="2"/>
  <c r="L36" i="2"/>
  <c r="K36" i="2"/>
  <c r="J36" i="2"/>
  <c r="L35" i="2"/>
  <c r="K35" i="2"/>
  <c r="J35" i="2"/>
  <c r="H34" i="2"/>
  <c r="L34" i="2" s="1"/>
  <c r="G34" i="2"/>
  <c r="K34" i="2" s="1"/>
  <c r="F34" i="2"/>
  <c r="J34" i="2" s="1"/>
  <c r="E34" i="2"/>
  <c r="L32" i="2"/>
  <c r="K32" i="2"/>
  <c r="J32" i="2"/>
  <c r="L31" i="2"/>
  <c r="K31" i="2"/>
  <c r="J31" i="2"/>
  <c r="L30" i="2"/>
  <c r="K30" i="2"/>
  <c r="J30" i="2"/>
  <c r="H29" i="2"/>
  <c r="L29" i="2" s="1"/>
  <c r="G29" i="2"/>
  <c r="K29" i="2" s="1"/>
  <c r="F29" i="2"/>
  <c r="F51" i="2" s="1"/>
  <c r="E29" i="2"/>
  <c r="E51" i="2" s="1"/>
  <c r="L27" i="2"/>
  <c r="K27" i="2"/>
  <c r="J27" i="2"/>
  <c r="J51" i="2" l="1"/>
  <c r="L51" i="2"/>
  <c r="G51" i="2"/>
  <c r="K51" i="2" s="1"/>
  <c r="J29" i="2"/>
</calcChain>
</file>

<file path=xl/sharedStrings.xml><?xml version="1.0" encoding="utf-8"?>
<sst xmlns="http://schemas.openxmlformats.org/spreadsheetml/2006/main" count="27" uniqueCount="27">
  <si>
    <t>Short-Term Energy Outlook, February 2017</t>
  </si>
  <si>
    <t>Annual Production (Million barrels per day)</t>
  </si>
  <si>
    <t>Production Growth (Million barrels per day)</t>
  </si>
  <si>
    <t>Region / Country</t>
  </si>
  <si>
    <t>OPEC Countries</t>
  </si>
  <si>
    <t>North America</t>
  </si>
  <si>
    <t xml:space="preserve">   Canada</t>
  </si>
  <si>
    <t xml:space="preserve">   Mexico</t>
  </si>
  <si>
    <t xml:space="preserve">   United States</t>
  </si>
  <si>
    <t>Russia and Caspian Sea</t>
  </si>
  <si>
    <t xml:space="preserve">   Russia</t>
  </si>
  <si>
    <t xml:space="preserve">   Azerbaijan</t>
  </si>
  <si>
    <t xml:space="preserve">   Kazakhstan</t>
  </si>
  <si>
    <t xml:space="preserve">   Turkmenistan</t>
  </si>
  <si>
    <t>Latin America</t>
  </si>
  <si>
    <t xml:space="preserve">   Argentina</t>
  </si>
  <si>
    <t xml:space="preserve">   Brazil</t>
  </si>
  <si>
    <t xml:space="preserve">   Colombia</t>
  </si>
  <si>
    <t xml:space="preserve">   Other Latin America</t>
  </si>
  <si>
    <t>North Sea</t>
  </si>
  <si>
    <t xml:space="preserve">   Norway</t>
  </si>
  <si>
    <t xml:space="preserve">   United Kingdom</t>
  </si>
  <si>
    <t xml:space="preserve">   Other North Sea</t>
  </si>
  <si>
    <t>Other Non-OPEC</t>
  </si>
  <si>
    <t>World Total</t>
  </si>
  <si>
    <t>Source: Short-Term Energy Outlook, February 2017.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</si>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</sst>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164" fontId="2" fillId="0" borderId="0" xfId="1" applyNumberFormat="1" applyFont="1"/>
    <xf numFmtId="0" fontId="1" fillId="0" borderId="0" xfId="1"/>
    <xf numFmtId="0" fontId="3" fillId="0" borderId="0" xfId="2" applyAlignment="1" applyProtection="1"/>
    <xf numFmtId="0" fontId="4" fillId="0" borderId="0" xfId="1" applyFont="1"/>
    <xf numFmtId="0" fontId="4" fillId="0" borderId="0" xfId="1" applyFont="1" applyAlignment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/>
    </xf>
    <xf numFmtId="0" fontId="4" fillId="0" borderId="1" xfId="1" applyFont="1" applyBorder="1"/>
    <xf numFmtId="0" fontId="4" fillId="0" borderId="1" xfId="1" applyFont="1" applyBorder="1" applyAlignment="1"/>
    <xf numFmtId="0" fontId="1" fillId="0" borderId="0" xfId="1" applyAlignment="1">
      <alignment horizontal="left"/>
    </xf>
    <xf numFmtId="165" fontId="1" fillId="0" borderId="0" xfId="1" applyNumberFormat="1"/>
    <xf numFmtId="165" fontId="1" fillId="0" borderId="0" xfId="1" applyNumberFormat="1" applyAlignment="1"/>
    <xf numFmtId="0" fontId="1" fillId="0" borderId="0" xfId="1" applyAlignment="1"/>
    <xf numFmtId="2" fontId="1" fillId="0" borderId="0" xfId="1" applyNumberFormat="1"/>
    <xf numFmtId="0" fontId="1" fillId="0" borderId="1" xfId="1" applyBorder="1" applyAlignment="1">
      <alignment horizontal="left"/>
    </xf>
    <xf numFmtId="0" fontId="1" fillId="0" borderId="1" xfId="1" applyBorder="1"/>
    <xf numFmtId="165" fontId="1" fillId="0" borderId="1" xfId="1" applyNumberFormat="1" applyBorder="1" applyAlignment="1"/>
    <xf numFmtId="0" fontId="1" fillId="0" borderId="1" xfId="1" applyBorder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175084821714375E-2"/>
          <c:y val="0.16644165710441977"/>
          <c:w val="0.90322368240555317"/>
          <c:h val="0.53533274317041657"/>
        </c:manualLayout>
      </c:layout>
      <c:barChart>
        <c:barDir val="col"/>
        <c:grouping val="clustered"/>
        <c:varyColors val="0"/>
        <c:ser>
          <c:idx val="1"/>
          <c:order val="0"/>
          <c:tx>
            <c:v>OPEC countries</c:v>
          </c:tx>
          <c:spPr>
            <a:solidFill>
              <a:schemeClr val="accent1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'Fig8'!$J$27:$L$27</c:f>
              <c:numCache>
                <c:formatCode>0.000</c:formatCode>
                <c:ptCount val="3"/>
                <c:pt idx="0">
                  <c:v>0.98539854799999915</c:v>
                </c:pt>
                <c:pt idx="1">
                  <c:v>0.53233009000000209</c:v>
                </c:pt>
                <c:pt idx="2">
                  <c:v>0.66121875299999999</c:v>
                </c:pt>
              </c:numCache>
            </c:numRef>
          </c:val>
        </c:ser>
        <c:ser>
          <c:idx val="0"/>
          <c:order val="1"/>
          <c:tx>
            <c:v>North America</c:v>
          </c:tx>
          <c:spPr>
            <a:solidFill>
              <a:schemeClr val="accent4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'Fig8'!$J$29:$L$29</c:f>
              <c:numCache>
                <c:formatCode>0.000</c:formatCode>
                <c:ptCount val="3"/>
                <c:pt idx="0">
                  <c:v>-0.39705039709999923</c:v>
                </c:pt>
                <c:pt idx="1">
                  <c:v>0.30057193979999752</c:v>
                </c:pt>
                <c:pt idx="2">
                  <c:v>1.1516111265000042</c:v>
                </c:pt>
              </c:numCache>
            </c:numRef>
          </c:val>
        </c:ser>
        <c:ser>
          <c:idx val="2"/>
          <c:order val="2"/>
          <c:tx>
            <c:v>Russia and Caspian Sea</c:v>
          </c:tx>
          <c:spPr>
            <a:solidFill>
              <a:schemeClr val="accent3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'Fig8'!$J$34:$L$34</c:f>
              <c:numCache>
                <c:formatCode>0.000</c:formatCode>
                <c:ptCount val="3"/>
                <c:pt idx="0">
                  <c:v>0.16979041434999864</c:v>
                </c:pt>
                <c:pt idx="1">
                  <c:v>0.14569446902000038</c:v>
                </c:pt>
                <c:pt idx="2">
                  <c:v>7.9526560410000613E-2</c:v>
                </c:pt>
              </c:numCache>
            </c:numRef>
          </c:val>
        </c:ser>
        <c:ser>
          <c:idx val="3"/>
          <c:order val="3"/>
          <c:tx>
            <c:v>Latin America</c:v>
          </c:tx>
          <c:spPr>
            <a:solidFill>
              <a:schemeClr val="accent2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'Fig8'!$J$40:$L$40</c:f>
              <c:numCache>
                <c:formatCode>0.000</c:formatCode>
                <c:ptCount val="3"/>
                <c:pt idx="0">
                  <c:v>-7.4234428279999598E-2</c:v>
                </c:pt>
                <c:pt idx="1">
                  <c:v>4.2380892330000641E-2</c:v>
                </c:pt>
                <c:pt idx="2">
                  <c:v>6.2786620209998922E-2</c:v>
                </c:pt>
              </c:numCache>
            </c:numRef>
          </c:val>
        </c:ser>
        <c:ser>
          <c:idx val="4"/>
          <c:order val="4"/>
          <c:tx>
            <c:v>North Sea</c:v>
          </c:tx>
          <c:spPr>
            <a:solidFill>
              <a:schemeClr val="accent5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'Fig8'!$J$46:$L$46</c:f>
              <c:numCache>
                <c:formatCode>0.000</c:formatCode>
                <c:ptCount val="3"/>
                <c:pt idx="0">
                  <c:v>8.1326032689999828E-2</c:v>
                </c:pt>
                <c:pt idx="1">
                  <c:v>-9.2926010040000229E-2</c:v>
                </c:pt>
                <c:pt idx="2">
                  <c:v>-0.12896674912999995</c:v>
                </c:pt>
              </c:numCache>
            </c:numRef>
          </c:val>
        </c:ser>
        <c:ser>
          <c:idx val="5"/>
          <c:order val="5"/>
          <c:tx>
            <c:v>Other Non-OPEC</c:v>
          </c:tx>
          <c:spPr>
            <a:solidFill>
              <a:schemeClr val="accent6"/>
            </a:solidFill>
          </c:spPr>
          <c:invertIfNegative val="0"/>
          <c:cat>
            <c:numRef>
              <c:f>'Fig8'!$J$26:$L$26</c:f>
              <c:numCache>
                <c:formatCode>General</c:formatCod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numCache>
            </c:numRef>
          </c:cat>
          <c:val>
            <c:numRef>
              <c:f>'Fig8'!$J$51:$L$51</c:f>
              <c:numCache>
                <c:formatCode>0.000</c:formatCode>
                <c:ptCount val="3"/>
                <c:pt idx="0">
                  <c:v>-0.37773631965999144</c:v>
                </c:pt>
                <c:pt idx="1">
                  <c:v>-0.11431560211000047</c:v>
                </c:pt>
                <c:pt idx="2">
                  <c:v>-9.6427799989999841E-2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6847456"/>
        <c:axId val="626848016"/>
      </c:barChart>
      <c:scatterChart>
        <c:scatterStyle val="lineMarker"/>
        <c:varyColors val="0"/>
        <c:ser>
          <c:idx val="6"/>
          <c:order val="6"/>
          <c:tx>
            <c:strRef>
              <c:f>'Fig8'!$C$57</c:f>
              <c:strCache>
                <c:ptCount val="1"/>
                <c:pt idx="0">
                  <c:v>Forecast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'Fig8'!$B$58:$B$59</c:f>
              <c:numCache>
                <c:formatCode>General</c:formatCode>
                <c:ptCount val="2"/>
                <c:pt idx="0">
                  <c:v>1.5</c:v>
                </c:pt>
                <c:pt idx="1">
                  <c:v>1.5</c:v>
                </c:pt>
              </c:numCache>
            </c:numRef>
          </c:xVal>
          <c:yVal>
            <c:numRef>
              <c:f>'Fig8'!$C$58:$C$59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6848576"/>
        <c:axId val="626849136"/>
      </c:scatterChart>
      <c:catAx>
        <c:axId val="62684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>
            <a:solidFill>
              <a:schemeClr val="tx1"/>
            </a:solidFill>
          </a:ln>
        </c:spPr>
        <c:crossAx val="626848016"/>
        <c:crosses val="autoZero"/>
        <c:auto val="1"/>
        <c:lblAlgn val="ctr"/>
        <c:lblOffset val="100"/>
        <c:noMultiLvlLbl val="0"/>
      </c:catAx>
      <c:valAx>
        <c:axId val="62684801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.0" sourceLinked="0"/>
        <c:majorTickMark val="out"/>
        <c:minorTickMark val="none"/>
        <c:tickLblPos val="nextTo"/>
        <c:spPr>
          <a:ln>
            <a:noFill/>
          </a:ln>
        </c:spPr>
        <c:crossAx val="626847456"/>
        <c:crosses val="autoZero"/>
        <c:crossBetween val="between"/>
      </c:valAx>
      <c:valAx>
        <c:axId val="626848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626849136"/>
        <c:crosses val="autoZero"/>
        <c:crossBetween val="midCat"/>
      </c:valAx>
      <c:valAx>
        <c:axId val="626849136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626848576"/>
        <c:crosses val="max"/>
        <c:crossBetween val="midCat"/>
      </c:valAx>
      <c:spPr>
        <a:noFill/>
        <a:ln w="25400">
          <a:noFill/>
        </a:ln>
      </c:spPr>
    </c:plotArea>
    <c:legend>
      <c:legendPos val="b"/>
      <c:legendEntry>
        <c:idx val="6"/>
        <c:delete val="1"/>
      </c:legendEntry>
      <c:layout>
        <c:manualLayout>
          <c:xMode val="edge"/>
          <c:yMode val="edge"/>
          <c:x val="9.3074707125024067E-2"/>
          <c:y val="0.77275994346864962"/>
          <c:w val="0.82144783184153269"/>
          <c:h val="0.14455512587553776"/>
        </c:manualLayout>
      </c:layout>
      <c:overlay val="0"/>
      <c:spPr>
        <a:noFill/>
        <a:ln>
          <a:noFill/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22225</xdr:colOff>
      <xdr:row>3</xdr:row>
      <xdr:rowOff>3175</xdr:rowOff>
    </xdr:from>
    <xdr:to>
      <xdr:col>10</xdr:col>
      <xdr:colOff>3175</xdr:colOff>
      <xdr:row>22</xdr:row>
      <xdr:rowOff>146050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0.91464</cdr:x>
      <cdr:y>0.01776</cdr:y>
    </cdr:from>
    <cdr:ext cx="371397" cy="285694"/>
    <cdr:pic>
      <cdr:nvPicPr>
        <cdr:cNvPr id="7" name="Picture 6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5000633" y="57165"/>
          <a:ext cx="371397" cy="285694"/>
        </a:xfrm>
        <a:prstGeom xmlns:a="http://schemas.openxmlformats.org/drawingml/2006/main" prst="rect">
          <a:avLst/>
        </a:prstGeom>
      </cdr:spPr>
    </cdr:pic>
  </cdr:absSizeAnchor>
  <cdr:absSizeAnchor xmlns:cdr="http://schemas.openxmlformats.org/drawingml/2006/chartDrawing">
    <cdr:from>
      <cdr:x>0.00997</cdr:x>
      <cdr:y>0.01181</cdr:y>
    </cdr:from>
    <cdr:ext cx="6505575" cy="561975"/>
    <cdr:sp macro="" textlink="">
      <cdr:nvSpPr>
        <cdr:cNvPr id="3" name="TextBox 2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66675" y="57150"/>
          <a:ext cx="6505575" cy="5619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0">
              <a:latin typeface="Arial" pitchFamily="34" charset="0"/>
              <a:cs typeface="Arial" pitchFamily="34" charset="0"/>
            </a:rPr>
            <a:t>World crude oil and liquid</a:t>
          </a:r>
          <a:r>
            <a:rPr lang="en-US" sz="1400" b="0" baseline="0">
              <a:latin typeface="Arial" pitchFamily="34" charset="0"/>
              <a:cs typeface="Arial" pitchFamily="34" charset="0"/>
            </a:rPr>
            <a:t> fuels production growth</a:t>
          </a:r>
        </a:p>
        <a:p xmlns:a="http://schemas.openxmlformats.org/drawingml/2006/main">
          <a:r>
            <a:rPr lang="en-US" sz="1000" b="0" baseline="0">
              <a:latin typeface="Arial" pitchFamily="34" charset="0"/>
              <a:cs typeface="Arial" pitchFamily="34" charset="0"/>
            </a:rPr>
            <a:t>million barrels per day</a:t>
          </a:r>
          <a:endParaRPr lang="en-US" sz="1000" b="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0.00886</cdr:x>
      <cdr:y>0.91124</cdr:y>
    </cdr:from>
    <cdr:ext cx="4210050" cy="228604"/>
    <cdr:sp macro="" textlink="'Fig8'!$B$54">
      <cdr:nvSpPr>
        <cdr:cNvPr id="4" name="TextBox 3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8441" y="2933701"/>
          <a:ext cx="4210050" cy="2286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A6DC4A9F-CD69-47D3-872E-239ED799DE5D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Source: Short-Term Energy Outlook, February 2017.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0.77721</cdr:x>
      <cdr:y>0.16059</cdr:y>
    </cdr:from>
    <cdr:ext cx="989095" cy="303028"/>
    <cdr:sp macro="" textlink="">
      <cdr:nvSpPr>
        <cdr:cNvPr id="6" name="TextBox 5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249304" y="507324"/>
          <a:ext cx="989095" cy="303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000">
              <a:latin typeface="Arial" pitchFamily="34" charset="0"/>
              <a:cs typeface="Arial" pitchFamily="34" charset="0"/>
            </a:rPr>
            <a:t>Forecast</a:t>
          </a:r>
        </a:p>
      </cdr:txBody>
    </cdr:sp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J26">
            <v>2016</v>
          </cell>
          <cell r="K26">
            <v>2017</v>
          </cell>
          <cell r="L26">
            <v>2018</v>
          </cell>
        </row>
        <row r="27">
          <cell r="J27">
            <v>0.98539854799999915</v>
          </cell>
          <cell r="K27">
            <v>0.53233009000000209</v>
          </cell>
          <cell r="L27">
            <v>0.66121875299999999</v>
          </cell>
        </row>
        <row r="29">
          <cell r="J29">
            <v>-0.39705039709999923</v>
          </cell>
          <cell r="K29">
            <v>0.30057193979999752</v>
          </cell>
          <cell r="L29">
            <v>1.1516111265000042</v>
          </cell>
        </row>
        <row r="34">
          <cell r="J34">
            <v>0.16979041434999864</v>
          </cell>
          <cell r="K34">
            <v>0.14569446902000038</v>
          </cell>
          <cell r="L34">
            <v>7.9526560410000613E-2</v>
          </cell>
        </row>
        <row r="40">
          <cell r="J40">
            <v>-7.4234428279999598E-2</v>
          </cell>
          <cell r="K40">
            <v>4.2380892330000641E-2</v>
          </cell>
          <cell r="L40">
            <v>6.2786620209998922E-2</v>
          </cell>
        </row>
        <row r="46">
          <cell r="J46">
            <v>8.1326032689999828E-2</v>
          </cell>
          <cell r="K46">
            <v>-9.2926010040000229E-2</v>
          </cell>
          <cell r="L46">
            <v>-0.12896674912999995</v>
          </cell>
        </row>
        <row r="51">
          <cell r="J51">
            <v>-0.37773631965999144</v>
          </cell>
          <cell r="K51">
            <v>-0.11431560211000047</v>
          </cell>
          <cell r="L51">
            <v>-9.6427799989999841E-2</v>
          </cell>
        </row>
        <row r="57">
          <cell r="C57" t="str">
            <v>Forecast</v>
          </cell>
        </row>
        <row r="58">
          <cell r="B58">
            <v>1.5</v>
          </cell>
          <cell r="C58">
            <v>0</v>
          </cell>
        </row>
        <row r="59">
          <cell r="B59">
            <v>1.5</v>
          </cell>
          <cell r="C59">
            <v>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9"/>
  <sheetViews>
    <sheetView tabSelected="1" workbookViewId="0"/>
  </sheetViews>
  <sheetFormatPr defaultRowHeight="12.5" x14ac:dyDescent="0.25"/>
  <cols>
    <col min="1" max="16384" width="8.7265625" style="2"/>
  </cols>
  <sheetData>
    <row r="2" spans="1:1" ht="15.5" x14ac:dyDescent="0.35">
      <c r="A2" s="1" t="s">
        <v>0</v>
      </c>
    </row>
    <row r="3" spans="1:1" x14ac:dyDescent="0.25">
      <c r="A3" s="3"/>
    </row>
    <row r="25" spans="2:12" x14ac:dyDescent="0.25">
      <c r="B25" s="4"/>
      <c r="C25" s="4"/>
      <c r="D25" s="5"/>
      <c r="E25" s="6" t="s">
        <v>1</v>
      </c>
      <c r="F25" s="6"/>
      <c r="G25" s="6"/>
      <c r="H25" s="6"/>
      <c r="I25" s="5"/>
      <c r="J25" s="7" t="s">
        <v>2</v>
      </c>
      <c r="K25" s="7"/>
      <c r="L25" s="7"/>
    </row>
    <row r="26" spans="2:12" x14ac:dyDescent="0.25">
      <c r="B26" s="8" t="s">
        <v>3</v>
      </c>
      <c r="C26" s="8"/>
      <c r="D26" s="9"/>
      <c r="E26" s="9">
        <v>2015</v>
      </c>
      <c r="F26" s="9">
        <v>2016</v>
      </c>
      <c r="G26" s="9">
        <v>2017</v>
      </c>
      <c r="H26" s="9">
        <v>2018</v>
      </c>
      <c r="I26" s="9"/>
      <c r="J26" s="9">
        <v>2016</v>
      </c>
      <c r="K26" s="9">
        <v>2017</v>
      </c>
      <c r="L26" s="9">
        <v>2018</v>
      </c>
    </row>
    <row r="27" spans="2:12" x14ac:dyDescent="0.25">
      <c r="B27" s="10" t="s">
        <v>4</v>
      </c>
      <c r="E27" s="11">
        <v>38.033975433000002</v>
      </c>
      <c r="F27" s="11">
        <v>39.019373981000001</v>
      </c>
      <c r="G27" s="11">
        <v>39.551704071000003</v>
      </c>
      <c r="H27" s="11">
        <v>40.212922824000003</v>
      </c>
      <c r="J27" s="12">
        <f>F27-E27</f>
        <v>0.98539854799999915</v>
      </c>
      <c r="K27" s="12">
        <f>G27-F27</f>
        <v>0.53233009000000209</v>
      </c>
      <c r="L27" s="12">
        <f>H27-G27</f>
        <v>0.66121875299999999</v>
      </c>
    </row>
    <row r="28" spans="2:12" x14ac:dyDescent="0.25">
      <c r="B28" s="10"/>
      <c r="E28" s="11"/>
      <c r="F28" s="11"/>
      <c r="G28" s="11"/>
      <c r="H28" s="11"/>
      <c r="J28" s="12"/>
      <c r="K28" s="12"/>
      <c r="L28" s="12"/>
    </row>
    <row r="29" spans="2:12" x14ac:dyDescent="0.25">
      <c r="B29" s="10" t="s">
        <v>5</v>
      </c>
      <c r="E29" s="12">
        <f>SUM(E30:E32)</f>
        <v>22.254182547399999</v>
      </c>
      <c r="F29" s="12">
        <f>SUM(F30:F32)</f>
        <v>21.8571321503</v>
      </c>
      <c r="G29" s="12">
        <f>SUM(G30:G32)</f>
        <v>22.157704090099998</v>
      </c>
      <c r="H29" s="12">
        <f>SUM(H30:H32)</f>
        <v>23.309315216600002</v>
      </c>
      <c r="I29" s="13"/>
      <c r="J29" s="12">
        <f t="shared" ref="J29:L32" si="0">F29-E29</f>
        <v>-0.39705039709999923</v>
      </c>
      <c r="K29" s="12">
        <f t="shared" si="0"/>
        <v>0.30057193979999752</v>
      </c>
      <c r="L29" s="12">
        <f t="shared" si="0"/>
        <v>1.1516111265000042</v>
      </c>
    </row>
    <row r="30" spans="2:12" x14ac:dyDescent="0.25">
      <c r="B30" s="10" t="s">
        <v>6</v>
      </c>
      <c r="E30" s="12">
        <v>4.5059315615999997</v>
      </c>
      <c r="F30" s="12">
        <v>4.5256855260000002</v>
      </c>
      <c r="G30" s="12">
        <v>4.7106092711000001</v>
      </c>
      <c r="H30" s="12">
        <v>4.8683554024999998</v>
      </c>
      <c r="I30" s="13"/>
      <c r="J30" s="12">
        <f t="shared" si="0"/>
        <v>1.9753964400000434E-2</v>
      </c>
      <c r="K30" s="12">
        <f t="shared" si="0"/>
        <v>0.18492374509999987</v>
      </c>
      <c r="L30" s="12">
        <f t="shared" si="0"/>
        <v>0.15774613139999971</v>
      </c>
    </row>
    <row r="31" spans="2:12" x14ac:dyDescent="0.25">
      <c r="B31" s="10" t="s">
        <v>7</v>
      </c>
      <c r="E31" s="12">
        <v>2.6246649178000001</v>
      </c>
      <c r="F31" s="12">
        <v>2.4940562623</v>
      </c>
      <c r="G31" s="12">
        <v>2.2793745109999999</v>
      </c>
      <c r="H31" s="12">
        <v>2.2761747310999998</v>
      </c>
      <c r="I31" s="13"/>
      <c r="J31" s="12">
        <f t="shared" si="0"/>
        <v>-0.13060865550000011</v>
      </c>
      <c r="K31" s="12">
        <f t="shared" si="0"/>
        <v>-0.21468175130000011</v>
      </c>
      <c r="L31" s="12">
        <f t="shared" si="0"/>
        <v>-3.1997799000000882E-3</v>
      </c>
    </row>
    <row r="32" spans="2:12" x14ac:dyDescent="0.25">
      <c r="B32" s="10" t="s">
        <v>8</v>
      </c>
      <c r="E32" s="12">
        <v>15.123586068</v>
      </c>
      <c r="F32" s="12">
        <v>14.837390362000001</v>
      </c>
      <c r="G32" s="12">
        <v>15.167720308</v>
      </c>
      <c r="H32" s="12">
        <v>16.164785083000002</v>
      </c>
      <c r="I32" s="13"/>
      <c r="J32" s="12">
        <f t="shared" si="0"/>
        <v>-0.28619570599999911</v>
      </c>
      <c r="K32" s="12">
        <f t="shared" si="0"/>
        <v>0.3303299459999991</v>
      </c>
      <c r="L32" s="12">
        <f t="shared" si="0"/>
        <v>0.9970647750000019</v>
      </c>
    </row>
    <row r="33" spans="2:12" x14ac:dyDescent="0.25">
      <c r="B33" s="10"/>
      <c r="E33" s="12"/>
      <c r="F33" s="12"/>
      <c r="G33" s="12"/>
      <c r="H33" s="12"/>
      <c r="I33" s="13"/>
      <c r="J33" s="12"/>
      <c r="K33" s="12"/>
      <c r="L33" s="12"/>
    </row>
    <row r="34" spans="2:12" x14ac:dyDescent="0.25">
      <c r="B34" s="14" t="s">
        <v>9</v>
      </c>
      <c r="C34" s="14"/>
      <c r="D34" s="14"/>
      <c r="E34" s="11">
        <f>SUM(E35:E38)</f>
        <v>13.91895144631</v>
      </c>
      <c r="F34" s="11">
        <f>SUM(F35:F38)</f>
        <v>14.088741860659999</v>
      </c>
      <c r="G34" s="11">
        <f>SUM(G35:G38)</f>
        <v>14.234436329679999</v>
      </c>
      <c r="H34" s="11">
        <f>SUM(H35:H38)</f>
        <v>14.31396289009</v>
      </c>
      <c r="J34" s="12">
        <f t="shared" ref="J34:L38" si="1">F34-E34</f>
        <v>0.16979041434999864</v>
      </c>
      <c r="K34" s="12">
        <f t="shared" si="1"/>
        <v>0.14569446902000038</v>
      </c>
      <c r="L34" s="12">
        <f t="shared" si="1"/>
        <v>7.9526560410000613E-2</v>
      </c>
    </row>
    <row r="35" spans="2:12" x14ac:dyDescent="0.25">
      <c r="B35" s="10" t="s">
        <v>10</v>
      </c>
      <c r="E35" s="11">
        <v>11.029721986</v>
      </c>
      <c r="F35" s="11">
        <v>11.240399442999999</v>
      </c>
      <c r="G35" s="11">
        <v>11.296731380000001</v>
      </c>
      <c r="H35" s="11">
        <v>11.381449769</v>
      </c>
      <c r="J35" s="12">
        <f>F35-E35</f>
        <v>0.21067745699999918</v>
      </c>
      <c r="K35" s="12">
        <f>G35-F35</f>
        <v>5.6331937000001275E-2</v>
      </c>
      <c r="L35" s="12">
        <f>H35-G35</f>
        <v>8.471838899999895E-2</v>
      </c>
    </row>
    <row r="36" spans="2:12" x14ac:dyDescent="0.25">
      <c r="B36" s="10" t="s">
        <v>11</v>
      </c>
      <c r="E36" s="12">
        <v>0.85822120000000002</v>
      </c>
      <c r="F36" s="12">
        <v>0.84808225473999999</v>
      </c>
      <c r="G36" s="12">
        <v>0.78740074248000003</v>
      </c>
      <c r="H36" s="12">
        <v>0.76913306114000002</v>
      </c>
      <c r="J36" s="12">
        <f t="shared" si="1"/>
        <v>-1.0138945260000032E-2</v>
      </c>
      <c r="K36" s="12">
        <f t="shared" si="1"/>
        <v>-6.0681512259999959E-2</v>
      </c>
      <c r="L36" s="12">
        <f t="shared" si="1"/>
        <v>-1.8267681340000008E-2</v>
      </c>
    </row>
    <row r="37" spans="2:12" x14ac:dyDescent="0.25">
      <c r="B37" s="10" t="s">
        <v>12</v>
      </c>
      <c r="E37" s="12">
        <v>1.7515083425</v>
      </c>
      <c r="F37" s="12">
        <v>1.731690647</v>
      </c>
      <c r="G37" s="12">
        <v>1.8647197606000001</v>
      </c>
      <c r="H37" s="12">
        <v>1.8775569644000001</v>
      </c>
      <c r="J37" s="12">
        <f t="shared" si="1"/>
        <v>-1.981769550000001E-2</v>
      </c>
      <c r="K37" s="12">
        <f t="shared" si="1"/>
        <v>0.13302911360000014</v>
      </c>
      <c r="L37" s="12">
        <f t="shared" si="1"/>
        <v>1.2837203799999974E-2</v>
      </c>
    </row>
    <row r="38" spans="2:12" x14ac:dyDescent="0.25">
      <c r="B38" s="10" t="s">
        <v>13</v>
      </c>
      <c r="E38" s="12">
        <v>0.27949991781</v>
      </c>
      <c r="F38" s="12">
        <v>0.26856951592</v>
      </c>
      <c r="G38" s="12">
        <v>0.28558444659999999</v>
      </c>
      <c r="H38" s="12">
        <v>0.28582309555000002</v>
      </c>
      <c r="J38" s="12">
        <f t="shared" si="1"/>
        <v>-1.0930401889999997E-2</v>
      </c>
      <c r="K38" s="12">
        <f t="shared" si="1"/>
        <v>1.7014930679999984E-2</v>
      </c>
      <c r="L38" s="12">
        <f t="shared" si="1"/>
        <v>2.3864895000003106E-4</v>
      </c>
    </row>
    <row r="39" spans="2:12" x14ac:dyDescent="0.25">
      <c r="B39" s="10"/>
      <c r="E39" s="11"/>
      <c r="F39" s="11"/>
      <c r="G39" s="11"/>
      <c r="H39" s="11"/>
      <c r="J39" s="12"/>
      <c r="K39" s="12"/>
      <c r="L39" s="12"/>
    </row>
    <row r="40" spans="2:12" x14ac:dyDescent="0.25">
      <c r="B40" s="10" t="s">
        <v>14</v>
      </c>
      <c r="E40" s="12">
        <f>SUM(E41:E44)</f>
        <v>5.3508620484499998</v>
      </c>
      <c r="F40" s="12">
        <f>SUM(F41:F44)</f>
        <v>5.2766276201700002</v>
      </c>
      <c r="G40" s="12">
        <f>SUM(G41:G44)</f>
        <v>5.3190085125000008</v>
      </c>
      <c r="H40" s="12">
        <f>SUM(H41:H44)</f>
        <v>5.3817951327099998</v>
      </c>
      <c r="I40" s="13"/>
      <c r="J40" s="12">
        <f t="shared" ref="J40:L44" si="2">F40-E40</f>
        <v>-7.4234428279999598E-2</v>
      </c>
      <c r="K40" s="12">
        <f t="shared" si="2"/>
        <v>4.2380892330000641E-2</v>
      </c>
      <c r="L40" s="12">
        <f t="shared" si="2"/>
        <v>6.2786620209998922E-2</v>
      </c>
    </row>
    <row r="41" spans="2:12" x14ac:dyDescent="0.25">
      <c r="B41" s="10" t="s">
        <v>15</v>
      </c>
      <c r="E41" s="12">
        <v>0.71029187881</v>
      </c>
      <c r="F41" s="12">
        <v>0.69652600611000004</v>
      </c>
      <c r="G41" s="12">
        <v>0.70155328515000004</v>
      </c>
      <c r="H41" s="12">
        <v>0.70146420851000002</v>
      </c>
      <c r="I41" s="13"/>
      <c r="J41" s="12">
        <f t="shared" si="2"/>
        <v>-1.3765872699999959E-2</v>
      </c>
      <c r="K41" s="12">
        <f t="shared" si="2"/>
        <v>5.0272790399999989E-3</v>
      </c>
      <c r="L41" s="12">
        <f t="shared" si="2"/>
        <v>-8.9076640000018692E-5</v>
      </c>
    </row>
    <row r="42" spans="2:12" x14ac:dyDescent="0.25">
      <c r="B42" s="10" t="s">
        <v>16</v>
      </c>
      <c r="E42" s="12">
        <v>3.1831543781999998</v>
      </c>
      <c r="F42" s="12">
        <v>3.2348831847000001</v>
      </c>
      <c r="G42" s="12">
        <v>3.2955568134000002</v>
      </c>
      <c r="H42" s="12">
        <v>3.3553912459999999</v>
      </c>
      <c r="I42" s="13"/>
      <c r="J42" s="12">
        <f t="shared" si="2"/>
        <v>5.1728806500000335E-2</v>
      </c>
      <c r="K42" s="12">
        <f t="shared" si="2"/>
        <v>6.0673628700000037E-2</v>
      </c>
      <c r="L42" s="12">
        <f t="shared" si="2"/>
        <v>5.9834432599999765E-2</v>
      </c>
    </row>
    <row r="43" spans="2:12" x14ac:dyDescent="0.25">
      <c r="B43" s="10" t="s">
        <v>17</v>
      </c>
      <c r="E43" s="12">
        <v>1.0292200718</v>
      </c>
      <c r="F43" s="12">
        <v>0.92420220444000001</v>
      </c>
      <c r="G43" s="12">
        <v>0.90841527583000004</v>
      </c>
      <c r="H43" s="12">
        <v>0.90233059174999997</v>
      </c>
      <c r="I43" s="13"/>
      <c r="J43" s="12">
        <f t="shared" si="2"/>
        <v>-0.10501786735999996</v>
      </c>
      <c r="K43" s="12">
        <f t="shared" si="2"/>
        <v>-1.5786928609999973E-2</v>
      </c>
      <c r="L43" s="12">
        <f t="shared" si="2"/>
        <v>-6.084684080000069E-3</v>
      </c>
    </row>
    <row r="44" spans="2:12" x14ac:dyDescent="0.25">
      <c r="B44" s="10" t="s">
        <v>18</v>
      </c>
      <c r="E44" s="12">
        <v>0.42819571964000003</v>
      </c>
      <c r="F44" s="12">
        <v>0.42101622492000002</v>
      </c>
      <c r="G44" s="12">
        <v>0.41348313811999998</v>
      </c>
      <c r="H44" s="12">
        <v>0.42260908645</v>
      </c>
      <c r="I44" s="13"/>
      <c r="J44" s="12">
        <f t="shared" si="2"/>
        <v>-7.1794947200000125E-3</v>
      </c>
      <c r="K44" s="12">
        <f t="shared" si="2"/>
        <v>-7.5330868000000328E-3</v>
      </c>
      <c r="L44" s="12">
        <f t="shared" si="2"/>
        <v>9.1259483300000221E-3</v>
      </c>
    </row>
    <row r="45" spans="2:12" x14ac:dyDescent="0.25">
      <c r="B45" s="10"/>
      <c r="E45" s="12"/>
      <c r="F45" s="12"/>
      <c r="G45" s="12"/>
      <c r="H45" s="12"/>
      <c r="I45" s="13"/>
      <c r="J45" s="12"/>
      <c r="K45" s="12"/>
      <c r="L45" s="12"/>
    </row>
    <row r="46" spans="2:12" x14ac:dyDescent="0.25">
      <c r="B46" s="10" t="s">
        <v>19</v>
      </c>
      <c r="E46" s="11">
        <f>SUM(E47:E49)</f>
        <v>3.0619061589200003</v>
      </c>
      <c r="F46" s="11">
        <f>SUM(F47:F49)</f>
        <v>3.1432321916100001</v>
      </c>
      <c r="G46" s="11">
        <f>SUM(G47:G49)</f>
        <v>3.0503061815699999</v>
      </c>
      <c r="H46" s="11">
        <f>SUM(H47:H49)</f>
        <v>2.9213394324399999</v>
      </c>
      <c r="J46" s="12">
        <f t="shared" ref="J46:L49" si="3">F46-E46</f>
        <v>8.1326032689999828E-2</v>
      </c>
      <c r="K46" s="12">
        <f t="shared" si="3"/>
        <v>-9.2926010040000229E-2</v>
      </c>
      <c r="L46" s="12">
        <f t="shared" si="3"/>
        <v>-0.12896674912999995</v>
      </c>
    </row>
    <row r="47" spans="2:12" x14ac:dyDescent="0.25">
      <c r="B47" s="10" t="s">
        <v>20</v>
      </c>
      <c r="E47" s="12">
        <v>1.9577091781</v>
      </c>
      <c r="F47" s="12">
        <v>2.0064891313</v>
      </c>
      <c r="G47" s="12">
        <v>1.9923885728999999</v>
      </c>
      <c r="H47" s="12">
        <v>1.9211752388000001</v>
      </c>
      <c r="J47" s="12">
        <f t="shared" si="3"/>
        <v>4.8779953199999948E-2</v>
      </c>
      <c r="K47" s="12">
        <f t="shared" si="3"/>
        <v>-1.4100558400000018E-2</v>
      </c>
      <c r="L47" s="12">
        <f t="shared" si="3"/>
        <v>-7.1213334099999859E-2</v>
      </c>
    </row>
    <row r="48" spans="2:12" x14ac:dyDescent="0.25">
      <c r="B48" s="10" t="s">
        <v>21</v>
      </c>
      <c r="E48" s="12">
        <v>0.92537488492999997</v>
      </c>
      <c r="F48" s="12">
        <v>0.98198033359000003</v>
      </c>
      <c r="G48" s="12">
        <v>0.91216140754999997</v>
      </c>
      <c r="H48" s="12">
        <v>0.86584426287000005</v>
      </c>
      <c r="J48" s="12">
        <f t="shared" si="3"/>
        <v>5.6605448660000057E-2</v>
      </c>
      <c r="K48" s="12">
        <f t="shared" si="3"/>
        <v>-6.9818926040000062E-2</v>
      </c>
      <c r="L48" s="12">
        <f t="shared" si="3"/>
        <v>-4.6317144679999922E-2</v>
      </c>
    </row>
    <row r="49" spans="2:12" x14ac:dyDescent="0.25">
      <c r="B49" s="10" t="s">
        <v>22</v>
      </c>
      <c r="E49" s="12">
        <v>0.17882209589</v>
      </c>
      <c r="F49" s="12">
        <v>0.15476272671999999</v>
      </c>
      <c r="G49" s="12">
        <v>0.14575620112000001</v>
      </c>
      <c r="H49" s="12">
        <v>0.13431993077000001</v>
      </c>
      <c r="J49" s="12">
        <f t="shared" si="3"/>
        <v>-2.4059369170000011E-2</v>
      </c>
      <c r="K49" s="12">
        <f t="shared" si="3"/>
        <v>-9.0065255999999816E-3</v>
      </c>
      <c r="L49" s="12">
        <f t="shared" si="3"/>
        <v>-1.143627035E-2</v>
      </c>
    </row>
    <row r="50" spans="2:12" x14ac:dyDescent="0.25">
      <c r="B50" s="10"/>
      <c r="E50" s="11"/>
      <c r="F50" s="11"/>
      <c r="G50" s="11"/>
      <c r="H50" s="11"/>
      <c r="J50" s="12"/>
      <c r="K50" s="12"/>
      <c r="L50" s="12"/>
    </row>
    <row r="51" spans="2:12" x14ac:dyDescent="0.25">
      <c r="B51" s="10" t="s">
        <v>23</v>
      </c>
      <c r="E51" s="11">
        <f>E53-E27-E29-E34-E40-E46</f>
        <v>14.209845957919992</v>
      </c>
      <c r="F51" s="11">
        <f>F53-F27-F29-F34-F40-F46</f>
        <v>13.83210963826</v>
      </c>
      <c r="G51" s="11">
        <f>G53-G27-G29-G34-G40-G46</f>
        <v>13.71779403615</v>
      </c>
      <c r="H51" s="11">
        <f>H53-H27-H29-H34-H40-H46</f>
        <v>13.62136623616</v>
      </c>
      <c r="J51" s="12">
        <f>F51-E51</f>
        <v>-0.37773631965999144</v>
      </c>
      <c r="K51" s="12">
        <f>G51-F51</f>
        <v>-0.11431560211000047</v>
      </c>
      <c r="L51" s="12">
        <f>H51-G51</f>
        <v>-9.6427799989999841E-2</v>
      </c>
    </row>
    <row r="52" spans="2:12" x14ac:dyDescent="0.25">
      <c r="E52" s="11"/>
      <c r="F52" s="11"/>
      <c r="G52" s="11"/>
      <c r="H52" s="11"/>
    </row>
    <row r="53" spans="2:12" x14ac:dyDescent="0.25">
      <c r="B53" s="15" t="s">
        <v>24</v>
      </c>
      <c r="C53" s="16"/>
      <c r="D53" s="16"/>
      <c r="E53" s="17">
        <v>96.829723591999993</v>
      </c>
      <c r="F53" s="17">
        <v>97.217217442000006</v>
      </c>
      <c r="G53" s="17">
        <v>98.030953221000004</v>
      </c>
      <c r="H53" s="17">
        <v>99.760701732000001</v>
      </c>
      <c r="I53" s="16"/>
      <c r="J53" s="17">
        <f>F53-E53</f>
        <v>0.38749385000001269</v>
      </c>
      <c r="K53" s="17">
        <f>G53-F53</f>
        <v>0.81373577899999816</v>
      </c>
      <c r="L53" s="17">
        <f>H53-G53</f>
        <v>1.7297485109999968</v>
      </c>
    </row>
    <row r="54" spans="2:12" x14ac:dyDescent="0.25">
      <c r="B54" s="2" t="s">
        <v>25</v>
      </c>
    </row>
    <row r="57" spans="2:12" x14ac:dyDescent="0.25">
      <c r="B57" s="18"/>
      <c r="C57" s="18" t="s">
        <v>26</v>
      </c>
    </row>
    <row r="58" spans="2:12" x14ac:dyDescent="0.25">
      <c r="B58" s="2">
        <v>1.5</v>
      </c>
      <c r="C58" s="2">
        <v>0</v>
      </c>
    </row>
    <row r="59" spans="2:12" x14ac:dyDescent="0.25">
      <c r="B59" s="2">
        <v>1.5</v>
      </c>
      <c r="C59" s="2">
        <v>1</v>
      </c>
    </row>
  </sheetData>
  <mergeCells count="1">
    <mergeCell ref="E25:H25"/>
  </mergeCells>
  <pageMargins left="0.75" right="0.75" top="1" bottom="1" header="0.5" footer="0.5"/>
  <pageSetup scale="6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Fig8</vt:lpstr>
      <vt:lpstr>'Fig8'!Print_Area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2017-02-06T22:22:31Z</dcterms:created>
  <dcterms:modified xsi:type="dcterms:W3CDTF">2017-02-06T22:22:31Z</dcterms:modified>
</cp:coreProperties>
</file>